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nay.goyal\gitrepo\mlr_upwork\"/>
    </mc:Choice>
  </mc:AlternateContent>
  <xr:revisionPtr revIDLastSave="0" documentId="8_{33F0427E-D441-4023-B8DD-8DEA8A3EC7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" sheetId="1" r:id="rId1"/>
    <sheet name="TPC Advertising Correlation Cro" sheetId="2" r:id="rId2"/>
    <sheet name="Sheet1" sheetId="5" r:id="rId3"/>
    <sheet name="Questionaire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R6" i="5" s="1"/>
  <c r="L2" i="2"/>
  <c r="S2" i="2" s="1"/>
  <c r="K2" i="2"/>
  <c r="J2" i="2"/>
  <c r="M2" i="2" s="1"/>
  <c r="I2" i="2"/>
  <c r="A3" i="2"/>
  <c r="A4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L4" i="2" l="1"/>
  <c r="J4" i="2"/>
  <c r="M4" i="2" s="1"/>
  <c r="K4" i="2"/>
  <c r="I4" i="2"/>
  <c r="A5" i="2"/>
  <c r="I2" i="5"/>
  <c r="Q2" i="5"/>
  <c r="G3" i="5"/>
  <c r="O3" i="5"/>
  <c r="M4" i="5"/>
  <c r="G5" i="5"/>
  <c r="O5" i="5"/>
  <c r="E6" i="5"/>
  <c r="M6" i="5"/>
  <c r="C2" i="5"/>
  <c r="G2" i="5"/>
  <c r="K2" i="5"/>
  <c r="O2" i="5"/>
  <c r="A3" i="5"/>
  <c r="E3" i="5"/>
  <c r="I3" i="5"/>
  <c r="M3" i="5"/>
  <c r="Q3" i="5"/>
  <c r="C4" i="5"/>
  <c r="G4" i="5"/>
  <c r="K4" i="5"/>
  <c r="O4" i="5"/>
  <c r="A5" i="5"/>
  <c r="E5" i="5"/>
  <c r="I5" i="5"/>
  <c r="M5" i="5"/>
  <c r="Q5" i="5"/>
  <c r="C6" i="5"/>
  <c r="G6" i="5"/>
  <c r="K6" i="5"/>
  <c r="O6" i="5"/>
  <c r="A2" i="5"/>
  <c r="D2" i="5"/>
  <c r="H2" i="5"/>
  <c r="L2" i="5"/>
  <c r="P2" i="5"/>
  <c r="B3" i="5"/>
  <c r="F3" i="5"/>
  <c r="J3" i="5"/>
  <c r="N3" i="5"/>
  <c r="R3" i="5"/>
  <c r="D4" i="5"/>
  <c r="H4" i="5"/>
  <c r="L4" i="5"/>
  <c r="P4" i="5"/>
  <c r="B5" i="5"/>
  <c r="F5" i="5"/>
  <c r="J5" i="5"/>
  <c r="N5" i="5"/>
  <c r="R5" i="5"/>
  <c r="D6" i="5"/>
  <c r="H6" i="5"/>
  <c r="L6" i="5"/>
  <c r="P6" i="5"/>
  <c r="E2" i="5"/>
  <c r="M2" i="5"/>
  <c r="C3" i="5"/>
  <c r="K3" i="5"/>
  <c r="A4" i="5"/>
  <c r="E4" i="5"/>
  <c r="I4" i="5"/>
  <c r="Q4" i="5"/>
  <c r="C5" i="5"/>
  <c r="K5" i="5"/>
  <c r="A6" i="5"/>
  <c r="I6" i="5"/>
  <c r="Q6" i="5"/>
  <c r="B2" i="5"/>
  <c r="F2" i="5"/>
  <c r="J2" i="5"/>
  <c r="N2" i="5"/>
  <c r="R2" i="5"/>
  <c r="D3" i="5"/>
  <c r="H3" i="5"/>
  <c r="L3" i="5"/>
  <c r="P3" i="5"/>
  <c r="B4" i="5"/>
  <c r="F4" i="5"/>
  <c r="J4" i="5"/>
  <c r="N4" i="5"/>
  <c r="R4" i="5"/>
  <c r="D5" i="5"/>
  <c r="H5" i="5"/>
  <c r="L5" i="5"/>
  <c r="P5" i="5"/>
  <c r="B6" i="5"/>
  <c r="F6" i="5"/>
  <c r="J6" i="5"/>
  <c r="N6" i="5"/>
  <c r="T2" i="2"/>
  <c r="P2" i="2"/>
  <c r="Q2" i="2"/>
  <c r="L3" i="2"/>
  <c r="K3" i="2"/>
  <c r="J3" i="2"/>
  <c r="M3" i="2" s="1"/>
  <c r="I3" i="2"/>
  <c r="N2" i="2"/>
  <c r="R2" i="2"/>
  <c r="O2" i="2"/>
  <c r="K5" i="2" l="1"/>
  <c r="I5" i="2"/>
  <c r="A6" i="2"/>
  <c r="J5" i="2"/>
  <c r="M5" i="2" s="1"/>
  <c r="L5" i="2"/>
  <c r="P4" i="2"/>
  <c r="T4" i="2"/>
  <c r="N4" i="2"/>
  <c r="R4" i="2"/>
  <c r="O4" i="2"/>
  <c r="S4" i="2"/>
  <c r="Q4" i="2"/>
  <c r="T3" i="2"/>
  <c r="R3" i="2"/>
  <c r="Q3" i="2"/>
  <c r="S3" i="2"/>
  <c r="O3" i="2"/>
  <c r="P3" i="2"/>
  <c r="N3" i="2"/>
  <c r="J6" i="2" l="1"/>
  <c r="M6" i="2" s="1"/>
  <c r="L6" i="2"/>
  <c r="I6" i="2"/>
  <c r="A7" i="2"/>
  <c r="K6" i="2"/>
  <c r="O5" i="2"/>
  <c r="S5" i="2"/>
  <c r="Q5" i="2"/>
  <c r="N5" i="2"/>
  <c r="R5" i="2"/>
  <c r="P5" i="2"/>
  <c r="T5" i="2"/>
  <c r="I7" i="2" l="1"/>
  <c r="A8" i="2"/>
  <c r="K7" i="2"/>
  <c r="L7" i="2"/>
  <c r="J7" i="2"/>
  <c r="M7" i="2" s="1"/>
  <c r="N6" i="2"/>
  <c r="R6" i="2"/>
  <c r="P6" i="2"/>
  <c r="T6" i="2"/>
  <c r="Q6" i="2"/>
  <c r="O6" i="2"/>
  <c r="S6" i="2"/>
  <c r="L8" i="2" l="1"/>
  <c r="J8" i="2"/>
  <c r="M8" i="2" s="1"/>
  <c r="K8" i="2"/>
  <c r="I8" i="2"/>
  <c r="A9" i="2"/>
  <c r="Q7" i="2"/>
  <c r="O7" i="2"/>
  <c r="P7" i="2"/>
  <c r="T7" i="2"/>
  <c r="N7" i="2"/>
  <c r="R7" i="2"/>
  <c r="S7" i="2"/>
  <c r="K9" i="2" l="1"/>
  <c r="I9" i="2"/>
  <c r="J9" i="2"/>
  <c r="M9" i="2" s="1"/>
  <c r="L9" i="2"/>
  <c r="A10" i="2"/>
  <c r="P8" i="2"/>
  <c r="T8" i="2"/>
  <c r="N8" i="2"/>
  <c r="O8" i="2"/>
  <c r="S8" i="2"/>
  <c r="Q8" i="2"/>
  <c r="R8" i="2"/>
  <c r="O9" i="2" l="1"/>
  <c r="S9" i="2"/>
  <c r="Q9" i="2"/>
  <c r="N9" i="2"/>
  <c r="R9" i="2"/>
  <c r="P9" i="2"/>
  <c r="T9" i="2"/>
  <c r="A11" i="2"/>
  <c r="I10" i="2"/>
  <c r="L10" i="2"/>
  <c r="J10" i="2"/>
  <c r="M10" i="2" s="1"/>
  <c r="K10" i="2"/>
  <c r="L11" i="2" l="1"/>
  <c r="J11" i="2"/>
  <c r="M11" i="2" s="1"/>
  <c r="A12" i="2"/>
  <c r="I11" i="2"/>
  <c r="K11" i="2"/>
  <c r="T10" i="2"/>
  <c r="S10" i="2"/>
  <c r="R10" i="2"/>
  <c r="O10" i="2"/>
  <c r="Q10" i="2"/>
  <c r="N10" i="2"/>
  <c r="P10" i="2"/>
  <c r="A13" i="2" l="1"/>
  <c r="L12" i="2"/>
  <c r="K12" i="2"/>
  <c r="J12" i="2"/>
  <c r="M12" i="2" s="1"/>
  <c r="I12" i="2"/>
  <c r="R11" i="2"/>
  <c r="T11" i="2"/>
  <c r="O11" i="2"/>
  <c r="S11" i="2"/>
  <c r="P11" i="2"/>
  <c r="N11" i="2"/>
  <c r="Q11" i="2"/>
  <c r="R12" i="2" l="1"/>
  <c r="P12" i="2"/>
  <c r="S12" i="2"/>
  <c r="N12" i="2"/>
  <c r="T12" i="2"/>
  <c r="O12" i="2"/>
  <c r="Q12" i="2"/>
  <c r="L13" i="2"/>
  <c r="K13" i="2"/>
  <c r="J13" i="2"/>
  <c r="M13" i="2" s="1"/>
  <c r="A14" i="2"/>
  <c r="I13" i="2"/>
  <c r="A15" i="2" l="1"/>
  <c r="I14" i="2"/>
  <c r="L14" i="2"/>
  <c r="K14" i="2"/>
  <c r="J14" i="2"/>
  <c r="M14" i="2" s="1"/>
  <c r="P13" i="2"/>
  <c r="R13" i="2"/>
  <c r="N13" i="2"/>
  <c r="T13" i="2"/>
  <c r="Q13" i="2"/>
  <c r="S13" i="2"/>
  <c r="O13" i="2"/>
  <c r="T14" i="2" l="1"/>
  <c r="O14" i="2"/>
  <c r="N14" i="2"/>
  <c r="R14" i="2"/>
  <c r="Q14" i="2"/>
  <c r="S14" i="2"/>
  <c r="P14" i="2"/>
  <c r="L15" i="2"/>
  <c r="J15" i="2"/>
  <c r="M15" i="2" s="1"/>
  <c r="I15" i="2"/>
  <c r="A16" i="2"/>
  <c r="K15" i="2"/>
  <c r="O15" i="2" l="1"/>
  <c r="Q15" i="2"/>
  <c r="P15" i="2"/>
  <c r="T15" i="2"/>
  <c r="N15" i="2"/>
  <c r="S15" i="2"/>
  <c r="R15" i="2"/>
  <c r="A17" i="2"/>
  <c r="I16" i="2"/>
  <c r="J16" i="2"/>
  <c r="M16" i="2" s="1"/>
  <c r="K16" i="2"/>
  <c r="L16" i="2"/>
  <c r="L17" i="2" l="1"/>
  <c r="J17" i="2"/>
  <c r="M17" i="2" s="1"/>
  <c r="I17" i="2"/>
  <c r="K17" i="2"/>
  <c r="A18" i="2"/>
  <c r="T16" i="2"/>
  <c r="O16" i="2"/>
  <c r="R16" i="2"/>
  <c r="N16" i="2"/>
  <c r="Q16" i="2"/>
  <c r="S16" i="2"/>
  <c r="P16" i="2"/>
  <c r="A19" i="2" l="1"/>
  <c r="J18" i="2"/>
  <c r="M18" i="2" s="1"/>
  <c r="L18" i="2"/>
  <c r="I18" i="2"/>
  <c r="K18" i="2"/>
  <c r="Q17" i="2"/>
  <c r="S17" i="2"/>
  <c r="O17" i="2"/>
  <c r="P17" i="2"/>
  <c r="N17" i="2"/>
  <c r="R17" i="2"/>
  <c r="T17" i="2"/>
  <c r="T18" i="2" l="1"/>
  <c r="Q18" i="2"/>
  <c r="P18" i="2"/>
  <c r="R18" i="2"/>
  <c r="O18" i="2"/>
  <c r="S18" i="2"/>
  <c r="N18" i="2"/>
  <c r="L19" i="2"/>
  <c r="K19" i="2"/>
  <c r="I19" i="2"/>
  <c r="J19" i="2"/>
  <c r="M19" i="2" s="1"/>
  <c r="A20" i="2"/>
  <c r="Q19" i="2" l="1"/>
  <c r="T19" i="2"/>
  <c r="O19" i="2"/>
  <c r="S19" i="2"/>
  <c r="P19" i="2"/>
  <c r="N19" i="2"/>
  <c r="R19" i="2"/>
  <c r="A21" i="2"/>
  <c r="L20" i="2"/>
  <c r="K20" i="2"/>
  <c r="I20" i="2"/>
  <c r="J20" i="2"/>
  <c r="M20" i="2" s="1"/>
  <c r="L21" i="2" l="1"/>
  <c r="K21" i="2"/>
  <c r="J21" i="2"/>
  <c r="M21" i="2" s="1"/>
  <c r="I21" i="2"/>
  <c r="A22" i="2"/>
  <c r="T20" i="2"/>
  <c r="P20" i="2"/>
  <c r="N20" i="2"/>
  <c r="R20" i="2"/>
  <c r="S20" i="2"/>
  <c r="Q20" i="2"/>
  <c r="O20" i="2"/>
  <c r="A23" i="2" l="1"/>
  <c r="I22" i="2"/>
  <c r="L22" i="2"/>
  <c r="K22" i="2"/>
  <c r="J22" i="2"/>
  <c r="M22" i="2" s="1"/>
  <c r="P21" i="2"/>
  <c r="T21" i="2"/>
  <c r="O21" i="2"/>
  <c r="S21" i="2"/>
  <c r="Q21" i="2"/>
  <c r="N21" i="2"/>
  <c r="R21" i="2"/>
  <c r="T22" i="2" l="1"/>
  <c r="P22" i="2"/>
  <c r="S22" i="2"/>
  <c r="O22" i="2"/>
  <c r="N22" i="2"/>
  <c r="Q22" i="2"/>
  <c r="R22" i="2"/>
  <c r="L23" i="2"/>
  <c r="I23" i="2"/>
  <c r="J23" i="2"/>
  <c r="M23" i="2" s="1"/>
  <c r="K23" i="2"/>
  <c r="A24" i="2"/>
  <c r="Q23" i="2" l="1"/>
  <c r="T23" i="2"/>
  <c r="O23" i="2"/>
  <c r="S23" i="2"/>
  <c r="N23" i="2"/>
  <c r="P23" i="2"/>
  <c r="R23" i="2"/>
  <c r="A25" i="2"/>
  <c r="J24" i="2"/>
  <c r="M24" i="2" s="1"/>
  <c r="K24" i="2"/>
  <c r="L24" i="2"/>
  <c r="I24" i="2"/>
  <c r="L25" i="2" l="1"/>
  <c r="A26" i="2"/>
  <c r="K25" i="2"/>
  <c r="J25" i="2"/>
  <c r="M25" i="2" s="1"/>
  <c r="I25" i="2"/>
  <c r="R24" i="2"/>
  <c r="Q24" i="2"/>
  <c r="T24" i="2"/>
  <c r="P24" i="2"/>
  <c r="S24" i="2"/>
  <c r="O24" i="2"/>
  <c r="N24" i="2"/>
  <c r="L26" i="2" l="1"/>
  <c r="A27" i="2"/>
  <c r="K26" i="2"/>
  <c r="J26" i="2"/>
  <c r="M26" i="2" s="1"/>
  <c r="I26" i="2"/>
  <c r="T25" i="2"/>
  <c r="O25" i="2"/>
  <c r="S25" i="2"/>
  <c r="P25" i="2"/>
  <c r="R25" i="2"/>
  <c r="N25" i="2"/>
  <c r="Q25" i="2"/>
  <c r="J27" i="2" l="1"/>
  <c r="M27" i="2" s="1"/>
  <c r="I27" i="2"/>
  <c r="K27" i="2"/>
  <c r="L27" i="2"/>
  <c r="A28" i="2"/>
  <c r="T26" i="2"/>
  <c r="R26" i="2"/>
  <c r="S26" i="2"/>
  <c r="N26" i="2"/>
  <c r="Q26" i="2"/>
  <c r="O26" i="2"/>
  <c r="P26" i="2"/>
  <c r="O27" i="2" l="1"/>
  <c r="T27" i="2"/>
  <c r="P27" i="2"/>
  <c r="S27" i="2"/>
  <c r="N27" i="2"/>
  <c r="Q27" i="2"/>
  <c r="R27" i="2"/>
  <c r="A29" i="2"/>
  <c r="L28" i="2"/>
  <c r="K28" i="2"/>
  <c r="I28" i="2"/>
  <c r="J28" i="2"/>
  <c r="M28" i="2" s="1"/>
  <c r="L29" i="2" l="1"/>
  <c r="I29" i="2"/>
  <c r="K29" i="2"/>
  <c r="J29" i="2"/>
  <c r="M29" i="2" s="1"/>
  <c r="A30" i="2"/>
  <c r="R28" i="2"/>
  <c r="P28" i="2"/>
  <c r="S28" i="2"/>
  <c r="N28" i="2"/>
  <c r="Q28" i="2"/>
  <c r="O28" i="2"/>
  <c r="T28" i="2"/>
  <c r="A31" i="2" l="1"/>
  <c r="J30" i="2"/>
  <c r="M30" i="2" s="1"/>
  <c r="K30" i="2"/>
  <c r="L30" i="2"/>
  <c r="I30" i="2"/>
  <c r="P29" i="2"/>
  <c r="T29" i="2"/>
  <c r="R29" i="2"/>
  <c r="Q29" i="2"/>
  <c r="O29" i="2"/>
  <c r="S29" i="2"/>
  <c r="N29" i="2"/>
  <c r="T30" i="2" l="1"/>
  <c r="O30" i="2"/>
  <c r="R30" i="2"/>
  <c r="Q30" i="2"/>
  <c r="N30" i="2"/>
  <c r="S30" i="2"/>
  <c r="P30" i="2"/>
  <c r="L31" i="2"/>
  <c r="J31" i="2"/>
  <c r="M31" i="2" s="1"/>
  <c r="I31" i="2"/>
  <c r="A32" i="2"/>
  <c r="K31" i="2"/>
  <c r="A33" i="2" l="1"/>
  <c r="I32" i="2"/>
  <c r="L32" i="2"/>
  <c r="K32" i="2"/>
  <c r="J32" i="2"/>
  <c r="M32" i="2" s="1"/>
  <c r="R31" i="2"/>
  <c r="S31" i="2"/>
  <c r="T31" i="2"/>
  <c r="O31" i="2"/>
  <c r="Q31" i="2"/>
  <c r="N31" i="2"/>
  <c r="P31" i="2"/>
  <c r="T32" i="2" l="1"/>
  <c r="O32" i="2"/>
  <c r="R32" i="2"/>
  <c r="N32" i="2"/>
  <c r="P32" i="2"/>
  <c r="S32" i="2"/>
  <c r="Q32" i="2"/>
  <c r="L33" i="2"/>
  <c r="K33" i="2"/>
  <c r="J33" i="2"/>
  <c r="M33" i="2" s="1"/>
  <c r="A34" i="2"/>
  <c r="I33" i="2"/>
  <c r="Q33" i="2" l="1"/>
  <c r="O33" i="2"/>
  <c r="S33" i="2"/>
  <c r="T33" i="2"/>
  <c r="P33" i="2"/>
  <c r="N33" i="2"/>
  <c r="R33" i="2"/>
  <c r="A35" i="2"/>
  <c r="J34" i="2"/>
  <c r="M34" i="2" s="1"/>
  <c r="L34" i="2"/>
  <c r="I34" i="2"/>
  <c r="K34" i="2"/>
  <c r="L35" i="2" l="1"/>
  <c r="K35" i="2"/>
  <c r="J35" i="2"/>
  <c r="M35" i="2" s="1"/>
  <c r="I35" i="2"/>
  <c r="A36" i="2"/>
  <c r="T34" i="2"/>
  <c r="Q34" i="2"/>
  <c r="S34" i="2"/>
  <c r="P34" i="2"/>
  <c r="R34" i="2"/>
  <c r="N34" i="2"/>
  <c r="O34" i="2"/>
  <c r="A37" i="2" l="1"/>
  <c r="L36" i="2"/>
  <c r="K36" i="2"/>
  <c r="J36" i="2"/>
  <c r="M36" i="2" s="1"/>
  <c r="I36" i="2"/>
  <c r="Q35" i="2"/>
  <c r="T35" i="2"/>
  <c r="O35" i="2"/>
  <c r="S35" i="2"/>
  <c r="N35" i="2"/>
  <c r="R35" i="2"/>
  <c r="P35" i="2"/>
  <c r="T36" i="2" l="1"/>
  <c r="R36" i="2"/>
  <c r="N36" i="2"/>
  <c r="S36" i="2"/>
  <c r="Q36" i="2"/>
  <c r="P36" i="2"/>
  <c r="O36" i="2"/>
  <c r="K37" i="2"/>
  <c r="J37" i="2"/>
  <c r="M37" i="2" s="1"/>
  <c r="A38" i="2"/>
  <c r="I37" i="2"/>
  <c r="L37" i="2"/>
  <c r="S37" i="2" l="1"/>
  <c r="T37" i="2"/>
  <c r="O37" i="2"/>
  <c r="Q37" i="2"/>
  <c r="P37" i="2"/>
  <c r="R37" i="2"/>
  <c r="N37" i="2"/>
  <c r="A39" i="2"/>
  <c r="I38" i="2"/>
  <c r="K38" i="2"/>
  <c r="J38" i="2"/>
  <c r="M38" i="2" s="1"/>
  <c r="L38" i="2"/>
  <c r="L39" i="2" l="1"/>
  <c r="I39" i="2"/>
  <c r="K39" i="2"/>
  <c r="A40" i="2"/>
  <c r="J39" i="2"/>
  <c r="M39" i="2" s="1"/>
  <c r="S38" i="2"/>
  <c r="O38" i="2"/>
  <c r="T38" i="2"/>
  <c r="R38" i="2"/>
  <c r="Q38" i="2"/>
  <c r="N38" i="2"/>
  <c r="P38" i="2"/>
  <c r="A41" i="2" l="1"/>
  <c r="I40" i="2"/>
  <c r="J40" i="2"/>
  <c r="M40" i="2" s="1"/>
  <c r="L40" i="2"/>
  <c r="K40" i="2"/>
  <c r="Q39" i="2"/>
  <c r="N39" i="2"/>
  <c r="T39" i="2"/>
  <c r="O39" i="2"/>
  <c r="S39" i="2"/>
  <c r="R39" i="2"/>
  <c r="P39" i="2"/>
  <c r="T40" i="2" l="1"/>
  <c r="N40" i="2"/>
  <c r="R40" i="2"/>
  <c r="O40" i="2"/>
  <c r="S40" i="2"/>
  <c r="P40" i="2"/>
  <c r="Q40" i="2"/>
  <c r="L41" i="2"/>
  <c r="K41" i="2"/>
  <c r="J41" i="2"/>
  <c r="M41" i="2" s="1"/>
  <c r="I41" i="2"/>
  <c r="A42" i="2"/>
  <c r="A43" i="2" l="1"/>
  <c r="I42" i="2"/>
  <c r="J42" i="2"/>
  <c r="M42" i="2" s="1"/>
  <c r="L42" i="2"/>
  <c r="K42" i="2"/>
  <c r="O41" i="2"/>
  <c r="S41" i="2"/>
  <c r="T41" i="2"/>
  <c r="Q41" i="2"/>
  <c r="R41" i="2"/>
  <c r="N41" i="2"/>
  <c r="P41" i="2"/>
  <c r="T42" i="2" l="1"/>
  <c r="O42" i="2"/>
  <c r="R42" i="2"/>
  <c r="N42" i="2"/>
  <c r="S42" i="2"/>
  <c r="Q42" i="2"/>
  <c r="P42" i="2"/>
  <c r="J43" i="2"/>
  <c r="M43" i="2" s="1"/>
  <c r="I43" i="2"/>
  <c r="L43" i="2"/>
  <c r="K43" i="2"/>
  <c r="A44" i="2"/>
  <c r="A45" i="2" l="1"/>
  <c r="L44" i="2"/>
  <c r="K44" i="2"/>
  <c r="I44" i="2"/>
  <c r="J44" i="2"/>
  <c r="M44" i="2" s="1"/>
  <c r="R43" i="2"/>
  <c r="T43" i="2"/>
  <c r="O43" i="2"/>
  <c r="S43" i="2"/>
  <c r="P43" i="2"/>
  <c r="Q43" i="2"/>
  <c r="N43" i="2"/>
  <c r="S44" i="2" l="1"/>
  <c r="N44" i="2"/>
  <c r="T44" i="2"/>
  <c r="O44" i="2"/>
  <c r="Q44" i="2"/>
  <c r="P44" i="2"/>
  <c r="R44" i="2"/>
  <c r="K45" i="2"/>
  <c r="J45" i="2"/>
  <c r="M45" i="2" s="1"/>
  <c r="A46" i="2"/>
  <c r="L45" i="2"/>
  <c r="I45" i="2"/>
  <c r="T45" i="2" l="1"/>
  <c r="R45" i="2"/>
  <c r="N45" i="2"/>
  <c r="S45" i="2"/>
  <c r="Q45" i="2"/>
  <c r="O45" i="2"/>
  <c r="P45" i="2"/>
  <c r="A47" i="2"/>
  <c r="J46" i="2"/>
  <c r="M46" i="2" s="1"/>
  <c r="L46" i="2"/>
  <c r="K46" i="2"/>
  <c r="I46" i="2"/>
  <c r="L47" i="2" l="1"/>
  <c r="J47" i="2"/>
  <c r="M47" i="2" s="1"/>
  <c r="I47" i="2"/>
  <c r="K47" i="2"/>
  <c r="A48" i="2"/>
  <c r="T46" i="2"/>
  <c r="O46" i="2"/>
  <c r="Q46" i="2"/>
  <c r="R46" i="2"/>
  <c r="N46" i="2"/>
  <c r="P46" i="2"/>
  <c r="S46" i="2"/>
  <c r="A49" i="2" l="1"/>
  <c r="I48" i="2"/>
  <c r="J48" i="2"/>
  <c r="M48" i="2" s="1"/>
  <c r="K48" i="2"/>
  <c r="L48" i="2"/>
  <c r="R47" i="2"/>
  <c r="S47" i="2"/>
  <c r="Q47" i="2"/>
  <c r="P47" i="2"/>
  <c r="T47" i="2"/>
  <c r="N47" i="2"/>
  <c r="O47" i="2"/>
  <c r="T48" i="2" l="1"/>
  <c r="N48" i="2"/>
  <c r="P48" i="2"/>
  <c r="S48" i="2"/>
  <c r="R48" i="2"/>
  <c r="O48" i="2"/>
  <c r="Q48" i="2"/>
  <c r="L49" i="2"/>
  <c r="I49" i="2"/>
  <c r="K49" i="2"/>
  <c r="J49" i="2"/>
  <c r="M49" i="2" s="1"/>
  <c r="A50" i="2"/>
  <c r="Q49" i="2" l="1"/>
  <c r="T49" i="2"/>
  <c r="R49" i="2"/>
  <c r="S49" i="2"/>
  <c r="N49" i="2"/>
  <c r="P49" i="2"/>
  <c r="O49" i="2"/>
  <c r="A51" i="2"/>
  <c r="J50" i="2"/>
  <c r="M50" i="2" s="1"/>
  <c r="L50" i="2"/>
  <c r="K50" i="2"/>
  <c r="I50" i="2"/>
  <c r="L51" i="2" l="1"/>
  <c r="K51" i="2"/>
  <c r="I51" i="2"/>
  <c r="J51" i="2"/>
  <c r="M51" i="2" s="1"/>
  <c r="A52" i="2"/>
  <c r="T50" i="2"/>
  <c r="Q50" i="2"/>
  <c r="R50" i="2"/>
  <c r="O50" i="2"/>
  <c r="P50" i="2"/>
  <c r="S50" i="2"/>
  <c r="N50" i="2"/>
  <c r="A53" i="2" l="1"/>
  <c r="L52" i="2"/>
  <c r="K52" i="2"/>
  <c r="J52" i="2"/>
  <c r="M52" i="2" s="1"/>
  <c r="I52" i="2"/>
  <c r="Q51" i="2"/>
  <c r="T51" i="2"/>
  <c r="P51" i="2"/>
  <c r="N51" i="2"/>
  <c r="O51" i="2"/>
  <c r="S51" i="2"/>
  <c r="R51" i="2"/>
  <c r="T52" i="2" l="1"/>
  <c r="P52" i="2"/>
  <c r="R52" i="2"/>
  <c r="N52" i="2"/>
  <c r="S52" i="2"/>
  <c r="O52" i="2"/>
  <c r="Q52" i="2"/>
  <c r="L53" i="2"/>
  <c r="K53" i="2"/>
  <c r="J53" i="2"/>
  <c r="M53" i="2" s="1"/>
  <c r="I53" i="2"/>
  <c r="A54" i="2"/>
  <c r="T53" i="2" l="1"/>
  <c r="S53" i="2"/>
  <c r="N53" i="2"/>
  <c r="P53" i="2"/>
  <c r="R53" i="2"/>
  <c r="Q53" i="2"/>
  <c r="O53" i="2"/>
  <c r="L54" i="2"/>
  <c r="K54" i="2"/>
  <c r="J54" i="2"/>
  <c r="M54" i="2" s="1"/>
  <c r="A55" i="2"/>
  <c r="I54" i="2"/>
  <c r="L55" i="2" l="1"/>
  <c r="K55" i="2"/>
  <c r="J55" i="2"/>
  <c r="M55" i="2" s="1"/>
  <c r="A56" i="2"/>
  <c r="I55" i="2"/>
  <c r="S54" i="2"/>
  <c r="P54" i="2"/>
  <c r="O54" i="2"/>
  <c r="R54" i="2"/>
  <c r="N54" i="2"/>
  <c r="T54" i="2"/>
  <c r="Q54" i="2"/>
  <c r="A57" i="2" l="1"/>
  <c r="I56" i="2"/>
  <c r="L56" i="2"/>
  <c r="K56" i="2"/>
  <c r="J56" i="2"/>
  <c r="M56" i="2" s="1"/>
  <c r="Q55" i="2"/>
  <c r="T55" i="2"/>
  <c r="N55" i="2"/>
  <c r="S55" i="2"/>
  <c r="O55" i="2"/>
  <c r="P55" i="2"/>
  <c r="R55" i="2"/>
  <c r="R56" i="2" l="1"/>
  <c r="Q56" i="2"/>
  <c r="O56" i="2"/>
  <c r="S56" i="2"/>
  <c r="N56" i="2"/>
  <c r="P56" i="2"/>
  <c r="T56" i="2"/>
  <c r="L57" i="2"/>
  <c r="K57" i="2"/>
  <c r="A58" i="2"/>
  <c r="J57" i="2"/>
  <c r="M57" i="2" s="1"/>
  <c r="I57" i="2"/>
  <c r="P57" i="2" l="1"/>
  <c r="R57" i="2"/>
  <c r="S57" i="2"/>
  <c r="T57" i="2"/>
  <c r="N57" i="2"/>
  <c r="Q57" i="2"/>
  <c r="O57" i="2"/>
  <c r="A59" i="2"/>
  <c r="I58" i="2"/>
  <c r="L58" i="2"/>
  <c r="K58" i="2"/>
  <c r="J58" i="2"/>
  <c r="M58" i="2" s="1"/>
  <c r="J59" i="2" l="1"/>
  <c r="M59" i="2" s="1"/>
  <c r="I59" i="2"/>
  <c r="L59" i="2"/>
  <c r="A60" i="2"/>
  <c r="K59" i="2"/>
  <c r="T58" i="2"/>
  <c r="O58" i="2"/>
  <c r="R58" i="2"/>
  <c r="Q58" i="2"/>
  <c r="N58" i="2"/>
  <c r="S58" i="2"/>
  <c r="P58" i="2"/>
  <c r="P59" i="2" l="1"/>
  <c r="T59" i="2"/>
  <c r="N59" i="2"/>
  <c r="Q59" i="2"/>
  <c r="S59" i="2"/>
  <c r="R59" i="2"/>
  <c r="O59" i="2"/>
  <c r="A61" i="2"/>
  <c r="L60" i="2"/>
  <c r="J60" i="2"/>
  <c r="M60" i="2" s="1"/>
  <c r="K60" i="2"/>
  <c r="I60" i="2"/>
  <c r="L61" i="2" l="1"/>
  <c r="I61" i="2"/>
  <c r="K61" i="2"/>
  <c r="A62" i="2"/>
  <c r="J61" i="2"/>
  <c r="M61" i="2" s="1"/>
  <c r="R60" i="2"/>
  <c r="N60" i="2"/>
  <c r="T60" i="2"/>
  <c r="Q60" i="2"/>
  <c r="S60" i="2"/>
  <c r="O60" i="2"/>
  <c r="P60" i="2"/>
  <c r="A63" i="2" l="1"/>
  <c r="J62" i="2"/>
  <c r="M62" i="2" s="1"/>
  <c r="L62" i="2"/>
  <c r="K62" i="2"/>
  <c r="I62" i="2"/>
  <c r="P61" i="2"/>
  <c r="S61" i="2"/>
  <c r="T61" i="2"/>
  <c r="Q61" i="2"/>
  <c r="R61" i="2"/>
  <c r="N61" i="2"/>
  <c r="O61" i="2"/>
  <c r="R62" i="2" l="1"/>
  <c r="S62" i="2"/>
  <c r="T62" i="2"/>
  <c r="P62" i="2"/>
  <c r="N62" i="2"/>
  <c r="O62" i="2"/>
  <c r="Q62" i="2"/>
  <c r="J63" i="2"/>
  <c r="M63" i="2" s="1"/>
  <c r="I63" i="2"/>
  <c r="A64" i="2"/>
  <c r="K63" i="2"/>
  <c r="L63" i="2"/>
  <c r="R63" i="2" l="1"/>
  <c r="N63" i="2"/>
  <c r="O63" i="2"/>
  <c r="P63" i="2"/>
  <c r="T63" i="2"/>
  <c r="S63" i="2"/>
  <c r="Q63" i="2"/>
  <c r="A65" i="2"/>
  <c r="I64" i="2"/>
  <c r="J64" i="2"/>
  <c r="M64" i="2" s="1"/>
  <c r="K64" i="2"/>
  <c r="L64" i="2"/>
  <c r="T64" i="2" l="1"/>
  <c r="O64" i="2"/>
  <c r="R64" i="2"/>
  <c r="S64" i="2"/>
  <c r="Q64" i="2"/>
  <c r="N64" i="2"/>
  <c r="P64" i="2"/>
  <c r="L65" i="2"/>
  <c r="J65" i="2"/>
  <c r="M65" i="2" s="1"/>
  <c r="A66" i="2"/>
  <c r="K65" i="2"/>
  <c r="I65" i="2"/>
  <c r="A67" i="2" l="1"/>
  <c r="I66" i="2"/>
  <c r="L66" i="2"/>
  <c r="J66" i="2"/>
  <c r="M66" i="2" s="1"/>
  <c r="K66" i="2"/>
  <c r="R65" i="2"/>
  <c r="T65" i="2"/>
  <c r="Q65" i="2"/>
  <c r="S65" i="2"/>
  <c r="N65" i="2"/>
  <c r="P65" i="2"/>
  <c r="O65" i="2"/>
  <c r="R66" i="2" l="1"/>
  <c r="O66" i="2"/>
  <c r="N66" i="2"/>
  <c r="T66" i="2"/>
  <c r="S66" i="2"/>
  <c r="Q66" i="2"/>
  <c r="P66" i="2"/>
  <c r="L67" i="2"/>
  <c r="I67" i="2"/>
  <c r="A68" i="2"/>
  <c r="J67" i="2"/>
  <c r="M67" i="2" s="1"/>
  <c r="K67" i="2"/>
  <c r="Q67" i="2" l="1"/>
  <c r="T67" i="2"/>
  <c r="P67" i="2"/>
  <c r="N67" i="2"/>
  <c r="O67" i="2"/>
  <c r="R67" i="2"/>
  <c r="S67" i="2"/>
  <c r="A69" i="2"/>
  <c r="L68" i="2"/>
  <c r="J68" i="2"/>
  <c r="M68" i="2" s="1"/>
  <c r="K68" i="2"/>
  <c r="I68" i="2"/>
  <c r="K69" i="2" l="1"/>
  <c r="J69" i="2"/>
  <c r="M69" i="2" s="1"/>
  <c r="A70" i="2"/>
  <c r="I69" i="2"/>
  <c r="L69" i="2"/>
  <c r="R68" i="2"/>
  <c r="O68" i="2"/>
  <c r="S68" i="2"/>
  <c r="Q68" i="2"/>
  <c r="T68" i="2"/>
  <c r="N68" i="2"/>
  <c r="P68" i="2"/>
  <c r="A71" i="2" l="1"/>
  <c r="I70" i="2"/>
  <c r="L70" i="2"/>
  <c r="K70" i="2"/>
  <c r="J70" i="2"/>
  <c r="M70" i="2" s="1"/>
  <c r="S69" i="2"/>
  <c r="T69" i="2"/>
  <c r="R69" i="2"/>
  <c r="Q69" i="2"/>
  <c r="N69" i="2"/>
  <c r="P69" i="2"/>
  <c r="O69" i="2"/>
  <c r="S70" i="2" l="1"/>
  <c r="O70" i="2"/>
  <c r="P70" i="2"/>
  <c r="T70" i="2"/>
  <c r="R70" i="2"/>
  <c r="N70" i="2"/>
  <c r="Q70" i="2"/>
  <c r="L71" i="2"/>
  <c r="K71" i="2"/>
  <c r="J71" i="2"/>
  <c r="M71" i="2" s="1"/>
  <c r="I71" i="2"/>
  <c r="A72" i="2"/>
  <c r="A73" i="2" l="1"/>
  <c r="J72" i="2"/>
  <c r="M72" i="2" s="1"/>
  <c r="L72" i="2"/>
  <c r="I72" i="2"/>
  <c r="K72" i="2"/>
  <c r="Q71" i="2"/>
  <c r="N71" i="2"/>
  <c r="R71" i="2"/>
  <c r="T71" i="2"/>
  <c r="P71" i="2"/>
  <c r="S71" i="2"/>
  <c r="O71" i="2"/>
  <c r="T72" i="2" l="1"/>
  <c r="N72" i="2"/>
  <c r="O72" i="2"/>
  <c r="S72" i="2"/>
  <c r="P72" i="2"/>
  <c r="Q72" i="2"/>
  <c r="R72" i="2"/>
  <c r="L73" i="2"/>
  <c r="J73" i="2"/>
  <c r="M73" i="2" s="1"/>
  <c r="A74" i="2"/>
  <c r="I73" i="2"/>
  <c r="K73" i="2"/>
  <c r="S73" i="2" l="1"/>
  <c r="T73" i="2"/>
  <c r="Q73" i="2"/>
  <c r="R73" i="2"/>
  <c r="N73" i="2"/>
  <c r="O73" i="2"/>
  <c r="P73" i="2"/>
  <c r="A75" i="2"/>
  <c r="I74" i="2"/>
  <c r="L74" i="2"/>
  <c r="K74" i="2"/>
  <c r="J74" i="2"/>
  <c r="M74" i="2" s="1"/>
  <c r="J75" i="2" l="1"/>
  <c r="M75" i="2" s="1"/>
  <c r="I75" i="2"/>
  <c r="A76" i="2"/>
  <c r="L75" i="2"/>
  <c r="K75" i="2"/>
  <c r="T74" i="2"/>
  <c r="O74" i="2"/>
  <c r="S74" i="2"/>
  <c r="P74" i="2"/>
  <c r="R74" i="2"/>
  <c r="Q74" i="2"/>
  <c r="N74" i="2"/>
  <c r="K76" i="2" l="1"/>
  <c r="I76" i="2"/>
  <c r="A77" i="2"/>
  <c r="J76" i="2"/>
  <c r="M76" i="2" s="1"/>
  <c r="L76" i="2"/>
  <c r="T75" i="2"/>
  <c r="P75" i="2"/>
  <c r="O75" i="2"/>
  <c r="S75" i="2"/>
  <c r="N75" i="2"/>
  <c r="Q75" i="2"/>
  <c r="R75" i="2"/>
  <c r="L77" i="2" l="1"/>
  <c r="K77" i="2"/>
  <c r="A78" i="2"/>
  <c r="I77" i="2"/>
  <c r="J77" i="2"/>
  <c r="M77" i="2" s="1"/>
  <c r="R76" i="2"/>
  <c r="P76" i="2"/>
  <c r="N76" i="2"/>
  <c r="O76" i="2"/>
  <c r="Q76" i="2"/>
  <c r="S76" i="2"/>
  <c r="T76" i="2"/>
  <c r="A79" i="2" l="1"/>
  <c r="I78" i="2"/>
  <c r="L78" i="2"/>
  <c r="K78" i="2"/>
  <c r="J78" i="2"/>
  <c r="M78" i="2" s="1"/>
  <c r="P77" i="2"/>
  <c r="T77" i="2"/>
  <c r="R77" i="2"/>
  <c r="S77" i="2"/>
  <c r="Q77" i="2"/>
  <c r="O77" i="2"/>
  <c r="N77" i="2"/>
  <c r="T78" i="2" l="1"/>
  <c r="O78" i="2"/>
  <c r="R78" i="2"/>
  <c r="Q78" i="2"/>
  <c r="P78" i="2"/>
  <c r="S78" i="2"/>
  <c r="N78" i="2"/>
  <c r="L79" i="2"/>
  <c r="J79" i="2"/>
  <c r="M79" i="2" s="1"/>
  <c r="K79" i="2"/>
  <c r="I79" i="2"/>
  <c r="A80" i="2"/>
  <c r="A81" i="2" l="1"/>
  <c r="I80" i="2"/>
  <c r="J80" i="2"/>
  <c r="M80" i="2" s="1"/>
  <c r="K80" i="2"/>
  <c r="L80" i="2"/>
  <c r="N79" i="2"/>
  <c r="T79" i="2"/>
  <c r="O79" i="2"/>
  <c r="S79" i="2"/>
  <c r="R79" i="2"/>
  <c r="P79" i="2"/>
  <c r="Q79" i="2"/>
  <c r="T80" i="2" l="1"/>
  <c r="O80" i="2"/>
  <c r="R80" i="2"/>
  <c r="Q80" i="2"/>
  <c r="P80" i="2"/>
  <c r="N80" i="2"/>
  <c r="S80" i="2"/>
  <c r="L81" i="2"/>
  <c r="A82" i="2"/>
  <c r="K81" i="2"/>
  <c r="J81" i="2"/>
  <c r="M81" i="2" s="1"/>
  <c r="I81" i="2"/>
  <c r="P81" i="2" l="1"/>
  <c r="O81" i="2"/>
  <c r="S81" i="2"/>
  <c r="Q81" i="2"/>
  <c r="R81" i="2"/>
  <c r="N81" i="2"/>
  <c r="T81" i="2"/>
  <c r="A83" i="2"/>
  <c r="J82" i="2"/>
  <c r="M82" i="2" s="1"/>
  <c r="L82" i="2"/>
  <c r="I82" i="2"/>
  <c r="K82" i="2"/>
  <c r="L83" i="2" l="1"/>
  <c r="A84" i="2"/>
  <c r="J83" i="2"/>
  <c r="M83" i="2" s="1"/>
  <c r="K83" i="2"/>
  <c r="I83" i="2"/>
  <c r="T82" i="2"/>
  <c r="Q82" i="2"/>
  <c r="R82" i="2"/>
  <c r="S82" i="2"/>
  <c r="O82" i="2"/>
  <c r="N82" i="2"/>
  <c r="P82" i="2"/>
  <c r="A85" i="2" l="1"/>
  <c r="L84" i="2"/>
  <c r="K84" i="2"/>
  <c r="J84" i="2"/>
  <c r="M84" i="2" s="1"/>
  <c r="I84" i="2"/>
  <c r="P83" i="2"/>
  <c r="N83" i="2"/>
  <c r="S83" i="2"/>
  <c r="T83" i="2"/>
  <c r="Q83" i="2"/>
  <c r="R83" i="2"/>
  <c r="O83" i="2"/>
  <c r="T84" i="2" l="1"/>
  <c r="N84" i="2"/>
  <c r="O84" i="2"/>
  <c r="R84" i="2"/>
  <c r="S84" i="2"/>
  <c r="P84" i="2"/>
  <c r="Q84" i="2"/>
  <c r="L85" i="2"/>
  <c r="K85" i="2"/>
  <c r="A86" i="2"/>
  <c r="I85" i="2"/>
  <c r="J85" i="2"/>
  <c r="M85" i="2" s="1"/>
  <c r="Q85" i="2" l="1"/>
  <c r="O85" i="2"/>
  <c r="P85" i="2"/>
  <c r="T85" i="2"/>
  <c r="N85" i="2"/>
  <c r="R85" i="2"/>
  <c r="S85" i="2"/>
  <c r="A87" i="2"/>
  <c r="I86" i="2"/>
  <c r="J86" i="2"/>
  <c r="M86" i="2" s="1"/>
  <c r="L86" i="2"/>
  <c r="K86" i="2"/>
  <c r="S86" i="2" l="1"/>
  <c r="O86" i="2"/>
  <c r="N86" i="2"/>
  <c r="R86" i="2"/>
  <c r="P86" i="2"/>
  <c r="Q86" i="2"/>
  <c r="T86" i="2"/>
  <c r="L87" i="2"/>
  <c r="K87" i="2"/>
  <c r="J87" i="2"/>
  <c r="M87" i="2" s="1"/>
  <c r="A88" i="2"/>
  <c r="I87" i="2"/>
  <c r="N87" i="2" l="1"/>
  <c r="O87" i="2"/>
  <c r="P87" i="2"/>
  <c r="T87" i="2"/>
  <c r="S87" i="2"/>
  <c r="R87" i="2"/>
  <c r="Q87" i="2"/>
  <c r="A89" i="2"/>
  <c r="J88" i="2"/>
  <c r="M88" i="2" s="1"/>
  <c r="L88" i="2"/>
  <c r="K88" i="2"/>
  <c r="I88" i="2"/>
  <c r="L89" i="2" l="1"/>
  <c r="K89" i="2"/>
  <c r="J89" i="2"/>
  <c r="M89" i="2" s="1"/>
  <c r="I89" i="2"/>
  <c r="A90" i="2"/>
  <c r="S88" i="2"/>
  <c r="N88" i="2"/>
  <c r="Q88" i="2"/>
  <c r="T88" i="2"/>
  <c r="R88" i="2"/>
  <c r="O88" i="2"/>
  <c r="P88" i="2"/>
  <c r="A91" i="2" l="1"/>
  <c r="I90" i="2"/>
  <c r="L90" i="2"/>
  <c r="K90" i="2"/>
  <c r="J90" i="2"/>
  <c r="M90" i="2" s="1"/>
  <c r="P89" i="2"/>
  <c r="T89" i="2"/>
  <c r="Q89" i="2"/>
  <c r="R89" i="2"/>
  <c r="N89" i="2"/>
  <c r="O89" i="2"/>
  <c r="S89" i="2"/>
  <c r="T90" i="2" l="1"/>
  <c r="Q90" i="2"/>
  <c r="R90" i="2"/>
  <c r="O90" i="2"/>
  <c r="P90" i="2"/>
  <c r="N90" i="2"/>
  <c r="S90" i="2"/>
  <c r="J91" i="2"/>
  <c r="M91" i="2" s="1"/>
  <c r="I91" i="2"/>
  <c r="L91" i="2"/>
  <c r="K91" i="2"/>
  <c r="A92" i="2"/>
  <c r="P91" i="2" l="1"/>
  <c r="T91" i="2"/>
  <c r="N91" i="2"/>
  <c r="S91" i="2"/>
  <c r="R91" i="2"/>
  <c r="Q91" i="2"/>
  <c r="O91" i="2"/>
  <c r="A93" i="2"/>
  <c r="L92" i="2"/>
  <c r="K92" i="2"/>
  <c r="I92" i="2"/>
  <c r="J92" i="2"/>
  <c r="M92" i="2" s="1"/>
  <c r="L93" i="2" l="1"/>
  <c r="K93" i="2"/>
  <c r="I93" i="2"/>
  <c r="J93" i="2"/>
  <c r="M93" i="2" s="1"/>
  <c r="A94" i="2"/>
  <c r="T92" i="2"/>
  <c r="P92" i="2"/>
  <c r="N92" i="2"/>
  <c r="R92" i="2"/>
  <c r="S92" i="2"/>
  <c r="Q92" i="2"/>
  <c r="O92" i="2"/>
  <c r="A95" i="2" l="1"/>
  <c r="I94" i="2"/>
  <c r="L94" i="2"/>
  <c r="K94" i="2"/>
  <c r="J94" i="2"/>
  <c r="M94" i="2" s="1"/>
  <c r="P93" i="2"/>
  <c r="T93" i="2"/>
  <c r="Q93" i="2"/>
  <c r="R93" i="2"/>
  <c r="S93" i="2"/>
  <c r="O93" i="2"/>
  <c r="N93" i="2"/>
  <c r="T94" i="2" l="1"/>
  <c r="O94" i="2"/>
  <c r="Q94" i="2"/>
  <c r="P94" i="2"/>
  <c r="S94" i="2"/>
  <c r="R94" i="2"/>
  <c r="N94" i="2"/>
  <c r="L95" i="2"/>
  <c r="J95" i="2"/>
  <c r="M95" i="2" s="1"/>
  <c r="I95" i="2"/>
  <c r="K95" i="2"/>
  <c r="A96" i="2"/>
  <c r="A97" i="2" l="1"/>
  <c r="I96" i="2"/>
  <c r="K96" i="2"/>
  <c r="L96" i="2"/>
  <c r="J96" i="2"/>
  <c r="M96" i="2" s="1"/>
  <c r="O95" i="2"/>
  <c r="T95" i="2"/>
  <c r="R95" i="2"/>
  <c r="S95" i="2"/>
  <c r="P95" i="2"/>
  <c r="Q95" i="2"/>
  <c r="N95" i="2"/>
  <c r="T96" i="2" l="1"/>
  <c r="O96" i="2"/>
  <c r="Q96" i="2"/>
  <c r="R96" i="2"/>
  <c r="S96" i="2"/>
  <c r="P96" i="2"/>
  <c r="N96" i="2"/>
  <c r="L97" i="2"/>
  <c r="K97" i="2"/>
  <c r="I97" i="2"/>
  <c r="A98" i="2"/>
  <c r="J97" i="2"/>
  <c r="M97" i="2" s="1"/>
  <c r="A99" i="2" l="1"/>
  <c r="I98" i="2"/>
  <c r="L98" i="2"/>
  <c r="K98" i="2"/>
  <c r="J98" i="2"/>
  <c r="M98" i="2" s="1"/>
  <c r="P97" i="2"/>
  <c r="S97" i="2"/>
  <c r="Q97" i="2"/>
  <c r="R97" i="2"/>
  <c r="O97" i="2"/>
  <c r="N97" i="2"/>
  <c r="T97" i="2"/>
  <c r="L99" i="2" l="1"/>
  <c r="J99" i="2"/>
  <c r="M99" i="2" s="1"/>
  <c r="I99" i="2"/>
  <c r="A100" i="2"/>
  <c r="K99" i="2"/>
  <c r="S98" i="2"/>
  <c r="Q98" i="2"/>
  <c r="R98" i="2"/>
  <c r="O98" i="2"/>
  <c r="T98" i="2"/>
  <c r="N98" i="2"/>
  <c r="P98" i="2"/>
  <c r="A101" i="2" l="1"/>
  <c r="L100" i="2"/>
  <c r="K100" i="2"/>
  <c r="J100" i="2"/>
  <c r="M100" i="2" s="1"/>
  <c r="I100" i="2"/>
  <c r="P99" i="2"/>
  <c r="T99" i="2"/>
  <c r="N99" i="2"/>
  <c r="S99" i="2"/>
  <c r="Q99" i="2"/>
  <c r="R99" i="2"/>
  <c r="O99" i="2"/>
  <c r="S100" i="2" l="1"/>
  <c r="N100" i="2"/>
  <c r="Q100" i="2"/>
  <c r="O100" i="2"/>
  <c r="R100" i="2"/>
  <c r="T100" i="2"/>
  <c r="P100" i="2"/>
  <c r="K101" i="2"/>
  <c r="J101" i="2"/>
  <c r="M101" i="2" s="1"/>
  <c r="L101" i="2"/>
  <c r="A102" i="2"/>
  <c r="I101" i="2"/>
  <c r="A103" i="2" l="1"/>
  <c r="I102" i="2"/>
  <c r="L102" i="2"/>
  <c r="J102" i="2"/>
  <c r="M102" i="2" s="1"/>
  <c r="K102" i="2"/>
  <c r="S101" i="2"/>
  <c r="T101" i="2"/>
  <c r="Q101" i="2"/>
  <c r="R101" i="2"/>
  <c r="N101" i="2"/>
  <c r="P101" i="2"/>
  <c r="O101" i="2"/>
  <c r="S102" i="2" l="1"/>
  <c r="O102" i="2"/>
  <c r="R102" i="2"/>
  <c r="P102" i="2"/>
  <c r="Q102" i="2"/>
  <c r="T102" i="2"/>
  <c r="N102" i="2"/>
  <c r="L103" i="2"/>
  <c r="I103" i="2"/>
  <c r="K103" i="2"/>
  <c r="A104" i="2"/>
  <c r="J103" i="2"/>
  <c r="M103" i="2" s="1"/>
  <c r="N103" i="2" l="1"/>
  <c r="T103" i="2"/>
  <c r="O103" i="2"/>
  <c r="S103" i="2"/>
  <c r="Q103" i="2"/>
  <c r="R103" i="2"/>
  <c r="P103" i="2"/>
  <c r="A105" i="2"/>
  <c r="J104" i="2"/>
  <c r="M104" i="2" s="1"/>
  <c r="L104" i="2"/>
  <c r="K104" i="2"/>
  <c r="I104" i="2"/>
  <c r="L105" i="2" l="1"/>
  <c r="K105" i="2"/>
  <c r="J105" i="2"/>
  <c r="M105" i="2" s="1"/>
  <c r="A106" i="2"/>
  <c r="I105" i="2"/>
  <c r="T104" i="2"/>
  <c r="N104" i="2"/>
  <c r="S104" i="2"/>
  <c r="O104" i="2"/>
  <c r="Q104" i="2"/>
  <c r="R104" i="2"/>
  <c r="P104" i="2"/>
  <c r="A107" i="2" l="1"/>
  <c r="I106" i="2"/>
  <c r="K106" i="2"/>
  <c r="L106" i="2"/>
  <c r="J106" i="2"/>
  <c r="M106" i="2" s="1"/>
  <c r="Q105" i="2"/>
  <c r="T105" i="2"/>
  <c r="S105" i="2"/>
  <c r="N105" i="2"/>
  <c r="R105" i="2"/>
  <c r="P105" i="2"/>
  <c r="O105" i="2"/>
  <c r="T106" i="2" l="1"/>
  <c r="O106" i="2"/>
  <c r="N106" i="2"/>
  <c r="Q106" i="2"/>
  <c r="R106" i="2"/>
  <c r="S106" i="2"/>
  <c r="P106" i="2"/>
  <c r="J107" i="2"/>
  <c r="M107" i="2" s="1"/>
  <c r="I107" i="2"/>
  <c r="K107" i="2"/>
  <c r="L107" i="2"/>
  <c r="A108" i="2"/>
  <c r="P107" i="2" l="1"/>
  <c r="T107" i="2"/>
  <c r="N107" i="2"/>
  <c r="Q107" i="2"/>
  <c r="O107" i="2"/>
  <c r="S107" i="2"/>
  <c r="R107" i="2"/>
  <c r="A109" i="2"/>
  <c r="L108" i="2"/>
  <c r="K108" i="2"/>
  <c r="J108" i="2"/>
  <c r="M108" i="2" s="1"/>
  <c r="I108" i="2"/>
  <c r="L109" i="2" l="1"/>
  <c r="I109" i="2"/>
  <c r="K109" i="2"/>
  <c r="J109" i="2"/>
  <c r="M109" i="2" s="1"/>
  <c r="A110" i="2"/>
  <c r="T108" i="2"/>
  <c r="P108" i="2"/>
  <c r="O108" i="2"/>
  <c r="R108" i="2"/>
  <c r="S108" i="2"/>
  <c r="N108" i="2"/>
  <c r="Q108" i="2"/>
  <c r="A111" i="2" l="1"/>
  <c r="J110" i="2"/>
  <c r="M110" i="2" s="1"/>
  <c r="K110" i="2"/>
  <c r="L110" i="2"/>
  <c r="I110" i="2"/>
  <c r="P109" i="2"/>
  <c r="R109" i="2"/>
  <c r="Q109" i="2"/>
  <c r="N109" i="2"/>
  <c r="S109" i="2"/>
  <c r="T109" i="2"/>
  <c r="O109" i="2"/>
  <c r="T110" i="2" l="1"/>
  <c r="O110" i="2"/>
  <c r="R110" i="2"/>
  <c r="Q110" i="2"/>
  <c r="N110" i="2"/>
  <c r="S110" i="2"/>
  <c r="P110" i="2"/>
  <c r="L111" i="2"/>
  <c r="J111" i="2"/>
  <c r="M111" i="2" s="1"/>
  <c r="A112" i="2"/>
  <c r="I111" i="2"/>
  <c r="K111" i="2"/>
  <c r="O111" i="2" l="1"/>
  <c r="T111" i="2"/>
  <c r="P111" i="2"/>
  <c r="S111" i="2"/>
  <c r="Q111" i="2"/>
  <c r="N111" i="2"/>
  <c r="R111" i="2"/>
  <c r="A113" i="2"/>
  <c r="I112" i="2"/>
  <c r="K112" i="2"/>
  <c r="J112" i="2"/>
  <c r="M112" i="2" s="1"/>
  <c r="L112" i="2"/>
  <c r="L113" i="2" l="1"/>
  <c r="K113" i="2"/>
  <c r="I113" i="2"/>
  <c r="J113" i="2"/>
  <c r="M113" i="2" s="1"/>
  <c r="A114" i="2"/>
  <c r="T112" i="2"/>
  <c r="O112" i="2"/>
  <c r="Q112" i="2"/>
  <c r="P112" i="2"/>
  <c r="R112" i="2"/>
  <c r="S112" i="2"/>
  <c r="N112" i="2"/>
  <c r="A115" i="2" l="1"/>
  <c r="I114" i="2"/>
  <c r="K114" i="2"/>
  <c r="J114" i="2"/>
  <c r="M114" i="2" s="1"/>
  <c r="L114" i="2"/>
  <c r="Q113" i="2"/>
  <c r="S113" i="2"/>
  <c r="N113" i="2"/>
  <c r="R113" i="2"/>
  <c r="P113" i="2"/>
  <c r="T113" i="2"/>
  <c r="O113" i="2"/>
  <c r="T114" i="2" l="1"/>
  <c r="Q114" i="2"/>
  <c r="S114" i="2"/>
  <c r="O114" i="2"/>
  <c r="R114" i="2"/>
  <c r="N114" i="2"/>
  <c r="P114" i="2"/>
  <c r="L115" i="2"/>
  <c r="K115" i="2"/>
  <c r="A116" i="2"/>
  <c r="J115" i="2"/>
  <c r="M115" i="2" s="1"/>
  <c r="I115" i="2"/>
  <c r="P115" i="2" l="1"/>
  <c r="T115" i="2"/>
  <c r="N115" i="2"/>
  <c r="S115" i="2"/>
  <c r="Q115" i="2"/>
  <c r="O115" i="2"/>
  <c r="R115" i="2"/>
  <c r="A117" i="2"/>
  <c r="L116" i="2"/>
  <c r="J116" i="2"/>
  <c r="M116" i="2" s="1"/>
  <c r="I116" i="2"/>
  <c r="K116" i="2"/>
  <c r="L117" i="2" l="1"/>
  <c r="A118" i="2"/>
  <c r="K117" i="2"/>
  <c r="J117" i="2"/>
  <c r="M117" i="2" s="1"/>
  <c r="I117" i="2"/>
  <c r="T116" i="2"/>
  <c r="P116" i="2"/>
  <c r="Q116" i="2"/>
  <c r="N116" i="2"/>
  <c r="R116" i="2"/>
  <c r="O116" i="2"/>
  <c r="S116" i="2"/>
  <c r="A119" i="2" l="1"/>
  <c r="J118" i="2"/>
  <c r="M118" i="2" s="1"/>
  <c r="K118" i="2"/>
  <c r="L118" i="2"/>
  <c r="I118" i="2"/>
  <c r="Q117" i="2"/>
  <c r="T117" i="2"/>
  <c r="S117" i="2"/>
  <c r="R117" i="2"/>
  <c r="N117" i="2"/>
  <c r="O117" i="2"/>
  <c r="P117" i="2"/>
  <c r="S118" i="2" l="1"/>
  <c r="T118" i="2"/>
  <c r="R118" i="2"/>
  <c r="N118" i="2"/>
  <c r="Q118" i="2"/>
  <c r="P118" i="2"/>
  <c r="O118" i="2"/>
  <c r="L119" i="2"/>
  <c r="K119" i="2"/>
  <c r="J119" i="2"/>
  <c r="M119" i="2" s="1"/>
  <c r="I119" i="2"/>
  <c r="A120" i="2"/>
  <c r="N119" i="2" l="1"/>
  <c r="T119" i="2"/>
  <c r="O119" i="2"/>
  <c r="S119" i="2"/>
  <c r="P119" i="2"/>
  <c r="R119" i="2"/>
  <c r="Q119" i="2"/>
  <c r="A121" i="2"/>
  <c r="J120" i="2"/>
  <c r="M120" i="2" s="1"/>
  <c r="I120" i="2"/>
  <c r="L120" i="2"/>
  <c r="K120" i="2"/>
  <c r="T120" i="2" l="1"/>
  <c r="N120" i="2"/>
  <c r="O120" i="2"/>
  <c r="Q120" i="2"/>
  <c r="S120" i="2"/>
  <c r="P120" i="2"/>
  <c r="R120" i="2"/>
  <c r="L121" i="2"/>
  <c r="J121" i="2"/>
  <c r="M121" i="2" s="1"/>
  <c r="I121" i="2"/>
  <c r="K121" i="2"/>
  <c r="A122" i="2"/>
  <c r="A123" i="2" l="1"/>
  <c r="I122" i="2"/>
  <c r="J122" i="2"/>
  <c r="M122" i="2" s="1"/>
  <c r="L122" i="2"/>
  <c r="K122" i="2"/>
  <c r="P121" i="2"/>
  <c r="T121" i="2"/>
  <c r="S121" i="2"/>
  <c r="Q121" i="2"/>
  <c r="R121" i="2"/>
  <c r="N121" i="2"/>
  <c r="O121" i="2"/>
  <c r="T122" i="2" l="1"/>
  <c r="Q122" i="2"/>
  <c r="P122" i="2"/>
  <c r="R122" i="2"/>
  <c r="O122" i="2"/>
  <c r="S122" i="2"/>
  <c r="N122" i="2"/>
  <c r="L123" i="2"/>
  <c r="A124" i="2"/>
  <c r="J123" i="2"/>
  <c r="M123" i="2" s="1"/>
  <c r="K123" i="2"/>
  <c r="I123" i="2"/>
  <c r="P123" i="2" l="1"/>
  <c r="T123" i="2"/>
  <c r="S123" i="2"/>
  <c r="Q123" i="2"/>
  <c r="N123" i="2"/>
  <c r="O123" i="2"/>
  <c r="R123" i="2"/>
  <c r="A125" i="2"/>
  <c r="L124" i="2"/>
  <c r="K124" i="2"/>
  <c r="I124" i="2"/>
  <c r="J124" i="2"/>
  <c r="M124" i="2" s="1"/>
  <c r="L125" i="2" l="1"/>
  <c r="K125" i="2"/>
  <c r="J125" i="2"/>
  <c r="M125" i="2" s="1"/>
  <c r="I125" i="2"/>
  <c r="A126" i="2"/>
  <c r="S124" i="2"/>
  <c r="P124" i="2"/>
  <c r="T124" i="2"/>
  <c r="N124" i="2"/>
  <c r="O124" i="2"/>
  <c r="R124" i="2"/>
  <c r="Q124" i="2"/>
  <c r="A127" i="2" l="1"/>
  <c r="J126" i="2"/>
  <c r="M126" i="2" s="1"/>
  <c r="I126" i="2"/>
  <c r="L126" i="2"/>
  <c r="K126" i="2"/>
  <c r="P125" i="2"/>
  <c r="R125" i="2"/>
  <c r="S125" i="2"/>
  <c r="O125" i="2"/>
  <c r="T125" i="2"/>
  <c r="Q125" i="2"/>
  <c r="N125" i="2"/>
  <c r="T126" i="2" l="1"/>
  <c r="Q126" i="2"/>
  <c r="R126" i="2"/>
  <c r="S126" i="2"/>
  <c r="O126" i="2"/>
  <c r="P126" i="2"/>
  <c r="N126" i="2"/>
  <c r="L127" i="2"/>
  <c r="J127" i="2"/>
  <c r="M127" i="2" s="1"/>
  <c r="I127" i="2"/>
  <c r="K127" i="2"/>
  <c r="A128" i="2"/>
  <c r="A129" i="2" l="1"/>
  <c r="J128" i="2"/>
  <c r="M128" i="2" s="1"/>
  <c r="L128" i="2"/>
  <c r="I128" i="2"/>
  <c r="K128" i="2"/>
  <c r="O127" i="2"/>
  <c r="Q127" i="2"/>
  <c r="T127" i="2"/>
  <c r="R127" i="2"/>
  <c r="S127" i="2"/>
  <c r="N127" i="2"/>
  <c r="P127" i="2"/>
  <c r="T128" i="2" l="1"/>
  <c r="R128" i="2"/>
  <c r="Q128" i="2"/>
  <c r="P128" i="2"/>
  <c r="N128" i="2"/>
  <c r="S128" i="2"/>
  <c r="O128" i="2"/>
  <c r="L129" i="2"/>
  <c r="K129" i="2"/>
  <c r="J129" i="2"/>
  <c r="M129" i="2" s="1"/>
  <c r="A130" i="2"/>
  <c r="I129" i="2"/>
  <c r="A131" i="2" l="1"/>
  <c r="I130" i="2"/>
  <c r="L130" i="2"/>
  <c r="J130" i="2"/>
  <c r="M130" i="2" s="1"/>
  <c r="K130" i="2"/>
  <c r="P129" i="2"/>
  <c r="S129" i="2"/>
  <c r="Q129" i="2"/>
  <c r="R129" i="2"/>
  <c r="N129" i="2"/>
  <c r="O129" i="2"/>
  <c r="T129" i="2"/>
  <c r="S130" i="2" l="1"/>
  <c r="Q130" i="2"/>
  <c r="R130" i="2"/>
  <c r="O130" i="2"/>
  <c r="T130" i="2"/>
  <c r="N130" i="2"/>
  <c r="P130" i="2"/>
  <c r="L131" i="2"/>
  <c r="J131" i="2"/>
  <c r="M131" i="2" s="1"/>
  <c r="K131" i="2"/>
  <c r="I131" i="2"/>
  <c r="A132" i="2"/>
  <c r="P131" i="2" l="1"/>
  <c r="O131" i="2"/>
  <c r="T131" i="2"/>
  <c r="N131" i="2"/>
  <c r="Q131" i="2"/>
  <c r="S131" i="2"/>
  <c r="R131" i="2"/>
  <c r="A133" i="2"/>
  <c r="L132" i="2"/>
  <c r="I132" i="2"/>
  <c r="K132" i="2"/>
  <c r="J132" i="2"/>
  <c r="M132" i="2" s="1"/>
  <c r="L133" i="2" l="1"/>
  <c r="K133" i="2"/>
  <c r="J133" i="2"/>
  <c r="M133" i="2" s="1"/>
  <c r="A134" i="2"/>
  <c r="I133" i="2"/>
  <c r="T132" i="2"/>
  <c r="P132" i="2"/>
  <c r="S132" i="2"/>
  <c r="N132" i="2"/>
  <c r="Q132" i="2"/>
  <c r="O132" i="2"/>
  <c r="R132" i="2"/>
  <c r="A135" i="2" l="1"/>
  <c r="J134" i="2"/>
  <c r="M134" i="2" s="1"/>
  <c r="L134" i="2"/>
  <c r="I134" i="2"/>
  <c r="K134" i="2"/>
  <c r="S133" i="2"/>
  <c r="T133" i="2"/>
  <c r="Q133" i="2"/>
  <c r="N133" i="2"/>
  <c r="P133" i="2"/>
  <c r="O133" i="2"/>
  <c r="R133" i="2"/>
  <c r="T134" i="2" l="1"/>
  <c r="O134" i="2"/>
  <c r="Q134" i="2"/>
  <c r="N134" i="2"/>
  <c r="P134" i="2"/>
  <c r="S134" i="2"/>
  <c r="R134" i="2"/>
  <c r="L135" i="2"/>
  <c r="K135" i="2"/>
  <c r="I135" i="2"/>
  <c r="J135" i="2"/>
  <c r="M135" i="2" s="1"/>
  <c r="A136" i="2"/>
  <c r="N135" i="2" l="1"/>
  <c r="O135" i="2"/>
  <c r="R135" i="2"/>
  <c r="T135" i="2"/>
  <c r="S135" i="2"/>
  <c r="P135" i="2"/>
  <c r="Q135" i="2"/>
  <c r="A137" i="2"/>
  <c r="J136" i="2"/>
  <c r="M136" i="2" s="1"/>
  <c r="I136" i="2"/>
  <c r="L136" i="2"/>
  <c r="K136" i="2"/>
  <c r="L137" i="2" l="1"/>
  <c r="K137" i="2"/>
  <c r="J137" i="2"/>
  <c r="M137" i="2" s="1"/>
  <c r="I137" i="2"/>
  <c r="A138" i="2"/>
  <c r="T136" i="2"/>
  <c r="N136" i="2"/>
  <c r="S136" i="2"/>
  <c r="O136" i="2"/>
  <c r="P136" i="2"/>
  <c r="Q136" i="2"/>
  <c r="R136" i="2"/>
  <c r="A139" i="2" l="1"/>
  <c r="I138" i="2"/>
  <c r="L138" i="2"/>
  <c r="J138" i="2"/>
  <c r="M138" i="2" s="1"/>
  <c r="K138" i="2"/>
  <c r="Q137" i="2"/>
  <c r="T137" i="2"/>
  <c r="S137" i="2"/>
  <c r="O137" i="2"/>
  <c r="N137" i="2"/>
  <c r="P137" i="2"/>
  <c r="R137" i="2"/>
  <c r="T138" i="2" l="1"/>
  <c r="O138" i="2"/>
  <c r="S138" i="2"/>
  <c r="N138" i="2"/>
  <c r="Q138" i="2"/>
  <c r="R138" i="2"/>
  <c r="P138" i="2"/>
  <c r="J139" i="2"/>
  <c r="M139" i="2" s="1"/>
  <c r="L139" i="2"/>
  <c r="K139" i="2"/>
  <c r="I139" i="2"/>
  <c r="A140" i="2"/>
  <c r="A141" i="2" l="1"/>
  <c r="L140" i="2"/>
  <c r="K140" i="2"/>
  <c r="I140" i="2"/>
  <c r="J140" i="2"/>
  <c r="M140" i="2" s="1"/>
  <c r="P139" i="2"/>
  <c r="T139" i="2"/>
  <c r="N139" i="2"/>
  <c r="Q139" i="2"/>
  <c r="R139" i="2"/>
  <c r="O139" i="2"/>
  <c r="S139" i="2"/>
  <c r="S140" i="2" l="1"/>
  <c r="P140" i="2"/>
  <c r="T140" i="2"/>
  <c r="N140" i="2"/>
  <c r="Q140" i="2"/>
  <c r="O140" i="2"/>
  <c r="R140" i="2"/>
  <c r="L141" i="2"/>
  <c r="K141" i="2"/>
  <c r="J141" i="2"/>
  <c r="M141" i="2" s="1"/>
  <c r="I141" i="2"/>
  <c r="A142" i="2"/>
  <c r="Q141" i="2" l="1"/>
  <c r="R141" i="2"/>
  <c r="T141" i="2"/>
  <c r="S141" i="2"/>
  <c r="N141" i="2"/>
  <c r="O141" i="2"/>
  <c r="P141" i="2"/>
  <c r="A143" i="2"/>
  <c r="J142" i="2"/>
  <c r="M142" i="2" s="1"/>
  <c r="L142" i="2"/>
  <c r="K142" i="2"/>
  <c r="I142" i="2"/>
  <c r="L143" i="2" l="1"/>
  <c r="J143" i="2"/>
  <c r="M143" i="2" s="1"/>
  <c r="K143" i="2"/>
  <c r="I143" i="2"/>
  <c r="A144" i="2"/>
  <c r="T142" i="2"/>
  <c r="O142" i="2"/>
  <c r="Q142" i="2"/>
  <c r="S142" i="2"/>
  <c r="N142" i="2"/>
  <c r="R142" i="2"/>
  <c r="P142" i="2"/>
  <c r="A145" i="2" l="1"/>
  <c r="J144" i="2"/>
  <c r="M144" i="2" s="1"/>
  <c r="K144" i="2"/>
  <c r="L144" i="2"/>
  <c r="I144" i="2"/>
  <c r="O143" i="2"/>
  <c r="T143" i="2"/>
  <c r="P143" i="2"/>
  <c r="S143" i="2"/>
  <c r="Q143" i="2"/>
  <c r="N143" i="2"/>
  <c r="R143" i="2"/>
  <c r="T144" i="2" l="1"/>
  <c r="O144" i="2"/>
  <c r="P144" i="2"/>
  <c r="R144" i="2"/>
  <c r="Q144" i="2"/>
  <c r="S144" i="2"/>
  <c r="N144" i="2"/>
  <c r="L145" i="2"/>
  <c r="K145" i="2"/>
  <c r="I145" i="2"/>
  <c r="A146" i="2"/>
  <c r="J145" i="2"/>
  <c r="M145" i="2" s="1"/>
  <c r="Q145" i="2" l="1"/>
  <c r="S145" i="2"/>
  <c r="T145" i="2"/>
  <c r="R145" i="2"/>
  <c r="N145" i="2"/>
  <c r="O145" i="2"/>
  <c r="P145" i="2"/>
  <c r="A147" i="2"/>
  <c r="I146" i="2"/>
  <c r="L146" i="2"/>
  <c r="K146" i="2"/>
  <c r="J146" i="2"/>
  <c r="M146" i="2" s="1"/>
  <c r="L147" i="2" l="1"/>
  <c r="J147" i="2"/>
  <c r="M147" i="2" s="1"/>
  <c r="I147" i="2"/>
  <c r="K147" i="2"/>
  <c r="A148" i="2"/>
  <c r="T146" i="2"/>
  <c r="Q146" i="2"/>
  <c r="S146" i="2"/>
  <c r="R146" i="2"/>
  <c r="N146" i="2"/>
  <c r="O146" i="2"/>
  <c r="P146" i="2"/>
  <c r="P147" i="2" l="1"/>
  <c r="T147" i="2"/>
  <c r="N147" i="2"/>
  <c r="S147" i="2"/>
  <c r="Q147" i="2"/>
  <c r="O147" i="2"/>
  <c r="R147" i="2"/>
  <c r="A149" i="2"/>
  <c r="L148" i="2"/>
  <c r="K148" i="2"/>
  <c r="J148" i="2"/>
  <c r="M148" i="2" s="1"/>
  <c r="I148" i="2"/>
  <c r="L149" i="2" l="1"/>
  <c r="K149" i="2"/>
  <c r="J149" i="2"/>
  <c r="M149" i="2" s="1"/>
  <c r="A150" i="2"/>
  <c r="I149" i="2"/>
  <c r="T148" i="2"/>
  <c r="N148" i="2"/>
  <c r="S148" i="2"/>
  <c r="O148" i="2"/>
  <c r="Q148" i="2"/>
  <c r="R148" i="2"/>
  <c r="P148" i="2"/>
  <c r="A151" i="2" l="1"/>
  <c r="L150" i="2"/>
  <c r="K150" i="2"/>
  <c r="J150" i="2"/>
  <c r="M150" i="2" s="1"/>
  <c r="I150" i="2"/>
  <c r="T149" i="2"/>
  <c r="S149" i="2"/>
  <c r="R149" i="2"/>
  <c r="N149" i="2"/>
  <c r="Q149" i="2"/>
  <c r="P149" i="2"/>
  <c r="O149" i="2"/>
  <c r="T150" i="2" l="1"/>
  <c r="O150" i="2"/>
  <c r="S150" i="2"/>
  <c r="N150" i="2"/>
  <c r="R150" i="2"/>
  <c r="P150" i="2"/>
  <c r="Q150" i="2"/>
  <c r="L151" i="2"/>
  <c r="K151" i="2"/>
  <c r="J151" i="2"/>
  <c r="M151" i="2" s="1"/>
  <c r="A152" i="2"/>
  <c r="I151" i="2"/>
  <c r="T151" i="2" l="1"/>
  <c r="S151" i="2"/>
  <c r="R151" i="2"/>
  <c r="Q151" i="2"/>
  <c r="N151" i="2"/>
  <c r="O151" i="2"/>
  <c r="P151" i="2"/>
  <c r="A153" i="2"/>
  <c r="L152" i="2"/>
  <c r="K152" i="2"/>
  <c r="J152" i="2"/>
  <c r="M152" i="2" s="1"/>
  <c r="I152" i="2"/>
  <c r="L153" i="2" l="1"/>
  <c r="K153" i="2"/>
  <c r="J153" i="2"/>
  <c r="M153" i="2" s="1"/>
  <c r="A154" i="2"/>
  <c r="I153" i="2"/>
  <c r="T152" i="2"/>
  <c r="N152" i="2"/>
  <c r="S152" i="2"/>
  <c r="O152" i="2"/>
  <c r="Q152" i="2"/>
  <c r="P152" i="2"/>
  <c r="R152" i="2"/>
  <c r="A155" i="2" l="1"/>
  <c r="I154" i="2"/>
  <c r="K154" i="2"/>
  <c r="L154" i="2"/>
  <c r="J154" i="2"/>
  <c r="M154" i="2" s="1"/>
  <c r="P153" i="2"/>
  <c r="R153" i="2"/>
  <c r="N153" i="2"/>
  <c r="O153" i="2"/>
  <c r="T153" i="2"/>
  <c r="Q153" i="2"/>
  <c r="S153" i="2"/>
  <c r="T154" i="2" l="1"/>
  <c r="Q154" i="2"/>
  <c r="O154" i="2"/>
  <c r="R154" i="2"/>
  <c r="S154" i="2"/>
  <c r="P154" i="2"/>
  <c r="N154" i="2"/>
  <c r="J155" i="2"/>
  <c r="M155" i="2" s="1"/>
  <c r="L155" i="2"/>
  <c r="K155" i="2"/>
  <c r="A156" i="2"/>
  <c r="I155" i="2"/>
  <c r="A157" i="2" l="1"/>
  <c r="L156" i="2"/>
  <c r="K156" i="2"/>
  <c r="I156" i="2"/>
  <c r="J156" i="2"/>
  <c r="M156" i="2" s="1"/>
  <c r="P155" i="2"/>
  <c r="T155" i="2"/>
  <c r="N155" i="2"/>
  <c r="Q155" i="2"/>
  <c r="S155" i="2"/>
  <c r="R155" i="2"/>
  <c r="O155" i="2"/>
  <c r="S156" i="2" l="1"/>
  <c r="P156" i="2"/>
  <c r="N156" i="2"/>
  <c r="O156" i="2"/>
  <c r="T156" i="2"/>
  <c r="Q156" i="2"/>
  <c r="R156" i="2"/>
  <c r="L157" i="2"/>
  <c r="K157" i="2"/>
  <c r="A158" i="2"/>
  <c r="I157" i="2"/>
  <c r="J157" i="2"/>
  <c r="M157" i="2" s="1"/>
  <c r="P157" i="2" l="1"/>
  <c r="T157" i="2"/>
  <c r="Q157" i="2"/>
  <c r="R157" i="2"/>
  <c r="N157" i="2"/>
  <c r="O157" i="2"/>
  <c r="S157" i="2"/>
  <c r="A159" i="2"/>
  <c r="J158" i="2"/>
  <c r="M158" i="2" s="1"/>
  <c r="L158" i="2"/>
  <c r="I158" i="2"/>
  <c r="K158" i="2"/>
  <c r="L159" i="2" l="1"/>
  <c r="K159" i="2"/>
  <c r="A160" i="2"/>
  <c r="J159" i="2"/>
  <c r="M159" i="2" s="1"/>
  <c r="I159" i="2"/>
  <c r="T158" i="2"/>
  <c r="O158" i="2"/>
  <c r="R158" i="2"/>
  <c r="Q158" i="2"/>
  <c r="P158" i="2"/>
  <c r="N158" i="2"/>
  <c r="S158" i="2"/>
  <c r="A161" i="2" l="1"/>
  <c r="J160" i="2"/>
  <c r="M160" i="2" s="1"/>
  <c r="I160" i="2"/>
  <c r="K160" i="2"/>
  <c r="L160" i="2"/>
  <c r="O159" i="2"/>
  <c r="R159" i="2"/>
  <c r="S159" i="2"/>
  <c r="P159" i="2"/>
  <c r="Q159" i="2"/>
  <c r="T159" i="2"/>
  <c r="N159" i="2"/>
  <c r="T160" i="2" l="1"/>
  <c r="O160" i="2"/>
  <c r="R160" i="2"/>
  <c r="P160" i="2"/>
  <c r="N160" i="2"/>
  <c r="Q160" i="2"/>
  <c r="S160" i="2"/>
  <c r="L161" i="2"/>
  <c r="I161" i="2"/>
  <c r="K161" i="2"/>
  <c r="J161" i="2"/>
  <c r="M161" i="2" s="1"/>
  <c r="A162" i="2"/>
  <c r="S161" i="2" l="1"/>
  <c r="Q161" i="2"/>
  <c r="R161" i="2"/>
  <c r="N161" i="2"/>
  <c r="O161" i="2"/>
  <c r="P161" i="2"/>
  <c r="T161" i="2"/>
  <c r="L162" i="2"/>
  <c r="K162" i="2"/>
  <c r="J162" i="2"/>
  <c r="M162" i="2" s="1"/>
  <c r="A163" i="2"/>
  <c r="I162" i="2"/>
  <c r="P162" i="2" l="1"/>
  <c r="T162" i="2"/>
  <c r="Q162" i="2"/>
  <c r="S162" i="2"/>
  <c r="O162" i="2"/>
  <c r="N162" i="2"/>
  <c r="R162" i="2"/>
  <c r="A164" i="2"/>
  <c r="I163" i="2"/>
  <c r="L163" i="2"/>
  <c r="J163" i="2"/>
  <c r="M163" i="2" s="1"/>
  <c r="K163" i="2"/>
  <c r="K164" i="2" l="1"/>
  <c r="J164" i="2"/>
  <c r="M164" i="2" s="1"/>
  <c r="L164" i="2"/>
  <c r="I164" i="2"/>
  <c r="A165" i="2"/>
  <c r="T163" i="2"/>
  <c r="N163" i="2"/>
  <c r="Q163" i="2"/>
  <c r="S163" i="2"/>
  <c r="O163" i="2"/>
  <c r="R163" i="2"/>
  <c r="P163" i="2"/>
  <c r="T164" i="2" l="1"/>
  <c r="P164" i="2"/>
  <c r="Q164" i="2"/>
  <c r="S164" i="2"/>
  <c r="N164" i="2"/>
  <c r="O164" i="2"/>
  <c r="R164" i="2"/>
  <c r="L165" i="2"/>
  <c r="J165" i="2"/>
  <c r="M165" i="2" s="1"/>
  <c r="K165" i="2"/>
  <c r="A166" i="2"/>
  <c r="I165" i="2"/>
  <c r="S165" i="2" l="1"/>
  <c r="Q165" i="2"/>
  <c r="T165" i="2"/>
  <c r="R165" i="2"/>
  <c r="P165" i="2"/>
  <c r="O165" i="2"/>
  <c r="N165" i="2"/>
  <c r="A167" i="2"/>
  <c r="I166" i="2"/>
  <c r="L166" i="2"/>
  <c r="K166" i="2"/>
  <c r="J166" i="2"/>
  <c r="M166" i="2" s="1"/>
  <c r="L167" i="2" l="1"/>
  <c r="J167" i="2"/>
  <c r="M167" i="2" s="1"/>
  <c r="K167" i="2"/>
  <c r="A168" i="2"/>
  <c r="I167" i="2"/>
  <c r="S166" i="2"/>
  <c r="O166" i="2"/>
  <c r="T166" i="2"/>
  <c r="Q166" i="2"/>
  <c r="N166" i="2"/>
  <c r="P166" i="2"/>
  <c r="R166" i="2"/>
  <c r="I168" i="2" l="1"/>
  <c r="A169" i="2"/>
  <c r="L168" i="2"/>
  <c r="J168" i="2"/>
  <c r="M168" i="2" s="1"/>
  <c r="K168" i="2"/>
  <c r="T167" i="2"/>
  <c r="O167" i="2"/>
  <c r="P167" i="2"/>
  <c r="S167" i="2"/>
  <c r="Q167" i="2"/>
  <c r="R167" i="2"/>
  <c r="N167" i="2"/>
  <c r="L169" i="2" l="1"/>
  <c r="K169" i="2"/>
  <c r="J169" i="2"/>
  <c r="M169" i="2" s="1"/>
  <c r="I169" i="2"/>
  <c r="A170" i="2"/>
  <c r="T168" i="2"/>
  <c r="N168" i="2"/>
  <c r="S168" i="2"/>
  <c r="O168" i="2"/>
  <c r="R168" i="2"/>
  <c r="Q168" i="2"/>
  <c r="P168" i="2"/>
  <c r="A171" i="2" l="1"/>
  <c r="I170" i="2"/>
  <c r="L170" i="2"/>
  <c r="K170" i="2"/>
  <c r="J170" i="2"/>
  <c r="M170" i="2" s="1"/>
  <c r="Q169" i="2"/>
  <c r="T169" i="2"/>
  <c r="N169" i="2"/>
  <c r="R169" i="2"/>
  <c r="O169" i="2"/>
  <c r="S169" i="2"/>
  <c r="P169" i="2"/>
  <c r="T170" i="2" l="1"/>
  <c r="O170" i="2"/>
  <c r="R170" i="2"/>
  <c r="N170" i="2"/>
  <c r="P170" i="2"/>
  <c r="S170" i="2"/>
  <c r="Q170" i="2"/>
  <c r="L171" i="2"/>
  <c r="J171" i="2"/>
  <c r="M171" i="2" s="1"/>
  <c r="K171" i="2"/>
  <c r="A172" i="2"/>
  <c r="I171" i="2"/>
  <c r="P171" i="2" l="1"/>
  <c r="T171" i="2"/>
  <c r="N171" i="2"/>
  <c r="Q171" i="2"/>
  <c r="R171" i="2"/>
  <c r="S171" i="2"/>
  <c r="O171" i="2"/>
  <c r="A173" i="2"/>
  <c r="L172" i="2"/>
  <c r="K172" i="2"/>
  <c r="I172" i="2"/>
  <c r="J172" i="2"/>
  <c r="M172" i="2" s="1"/>
  <c r="L173" i="2" l="1"/>
  <c r="K173" i="2"/>
  <c r="I173" i="2"/>
  <c r="J173" i="2"/>
  <c r="M173" i="2" s="1"/>
  <c r="A174" i="2"/>
  <c r="S172" i="2"/>
  <c r="N172" i="2"/>
  <c r="T172" i="2"/>
  <c r="P172" i="2"/>
  <c r="Q172" i="2"/>
  <c r="R172" i="2"/>
  <c r="O172" i="2"/>
  <c r="A175" i="2" l="1"/>
  <c r="J174" i="2"/>
  <c r="M174" i="2" s="1"/>
  <c r="K174" i="2"/>
  <c r="I174" i="2"/>
  <c r="L174" i="2"/>
  <c r="Q173" i="2"/>
  <c r="N173" i="2"/>
  <c r="O173" i="2"/>
  <c r="R173" i="2"/>
  <c r="T173" i="2"/>
  <c r="S173" i="2"/>
  <c r="P173" i="2"/>
  <c r="T174" i="2" l="1"/>
  <c r="O174" i="2"/>
  <c r="R174" i="2"/>
  <c r="Q174" i="2"/>
  <c r="N174" i="2"/>
  <c r="P174" i="2"/>
  <c r="S174" i="2"/>
  <c r="L175" i="2"/>
  <c r="J175" i="2"/>
  <c r="M175" i="2" s="1"/>
  <c r="K175" i="2"/>
  <c r="I175" i="2"/>
  <c r="A176" i="2"/>
  <c r="O175" i="2" l="1"/>
  <c r="P175" i="2"/>
  <c r="S175" i="2"/>
  <c r="R175" i="2"/>
  <c r="T175" i="2"/>
  <c r="Q175" i="2"/>
  <c r="N175" i="2"/>
  <c r="A177" i="2"/>
  <c r="J176" i="2"/>
  <c r="M176" i="2" s="1"/>
  <c r="I176" i="2"/>
  <c r="L176" i="2"/>
  <c r="K176" i="2"/>
  <c r="K177" i="2" l="1"/>
  <c r="J177" i="2"/>
  <c r="M177" i="2" s="1"/>
  <c r="L177" i="2"/>
  <c r="A178" i="2"/>
  <c r="I177" i="2"/>
  <c r="Q176" i="2"/>
  <c r="P176" i="2"/>
  <c r="R176" i="2"/>
  <c r="T176" i="2"/>
  <c r="O176" i="2"/>
  <c r="S176" i="2"/>
  <c r="N176" i="2"/>
  <c r="A179" i="2" l="1"/>
  <c r="I178" i="2"/>
  <c r="J178" i="2"/>
  <c r="M178" i="2" s="1"/>
  <c r="L178" i="2"/>
  <c r="K178" i="2"/>
  <c r="P177" i="2"/>
  <c r="T177" i="2"/>
  <c r="Q177" i="2"/>
  <c r="O177" i="2"/>
  <c r="R177" i="2"/>
  <c r="S177" i="2"/>
  <c r="N177" i="2"/>
  <c r="T178" i="2" l="1"/>
  <c r="Q178" i="2"/>
  <c r="P178" i="2"/>
  <c r="S178" i="2"/>
  <c r="O178" i="2"/>
  <c r="R178" i="2"/>
  <c r="N178" i="2"/>
  <c r="L179" i="2"/>
  <c r="I179" i="2"/>
  <c r="K179" i="2"/>
  <c r="J179" i="2"/>
  <c r="M179" i="2" s="1"/>
  <c r="A180" i="2"/>
  <c r="A181" i="2" l="1"/>
  <c r="L180" i="2"/>
  <c r="K180" i="2"/>
  <c r="I180" i="2"/>
  <c r="J180" i="2"/>
  <c r="M180" i="2" s="1"/>
  <c r="P179" i="2"/>
  <c r="T179" i="2"/>
  <c r="S179" i="2"/>
  <c r="N179" i="2"/>
  <c r="Q179" i="2"/>
  <c r="O179" i="2"/>
  <c r="R179" i="2"/>
  <c r="T180" i="2" l="1"/>
  <c r="P180" i="2"/>
  <c r="O180" i="2"/>
  <c r="Q180" i="2"/>
  <c r="N180" i="2"/>
  <c r="R180" i="2"/>
  <c r="S180" i="2"/>
  <c r="L181" i="2"/>
  <c r="K181" i="2"/>
  <c r="A182" i="2"/>
  <c r="J181" i="2"/>
  <c r="M181" i="2" s="1"/>
  <c r="I181" i="2"/>
  <c r="T181" i="2" l="1"/>
  <c r="S181" i="2"/>
  <c r="R181" i="2"/>
  <c r="N181" i="2"/>
  <c r="P181" i="2"/>
  <c r="O181" i="2"/>
  <c r="Q181" i="2"/>
  <c r="L182" i="2"/>
  <c r="K182" i="2"/>
  <c r="A183" i="2"/>
  <c r="I182" i="2"/>
  <c r="J182" i="2"/>
  <c r="M182" i="2" s="1"/>
  <c r="P182" i="2" l="1"/>
  <c r="S182" i="2"/>
  <c r="O182" i="2"/>
  <c r="T182" i="2"/>
  <c r="Q182" i="2"/>
  <c r="N182" i="2"/>
  <c r="R182" i="2"/>
  <c r="A184" i="2"/>
  <c r="I183" i="2"/>
  <c r="L183" i="2"/>
  <c r="J183" i="2"/>
  <c r="M183" i="2" s="1"/>
  <c r="K183" i="2"/>
  <c r="I184" i="2" l="1"/>
  <c r="L184" i="2"/>
  <c r="K184" i="2"/>
  <c r="A185" i="2"/>
  <c r="J184" i="2"/>
  <c r="M184" i="2" s="1"/>
  <c r="T183" i="2"/>
  <c r="O183" i="2"/>
  <c r="S183" i="2"/>
  <c r="P183" i="2"/>
  <c r="Q183" i="2"/>
  <c r="R183" i="2"/>
  <c r="N183" i="2"/>
  <c r="A186" i="2" l="1"/>
  <c r="I185" i="2"/>
  <c r="L185" i="2"/>
  <c r="K185" i="2"/>
  <c r="J185" i="2"/>
  <c r="M185" i="2" s="1"/>
  <c r="R184" i="2"/>
  <c r="O184" i="2"/>
  <c r="S184" i="2"/>
  <c r="N184" i="2"/>
  <c r="T184" i="2"/>
  <c r="Q184" i="2"/>
  <c r="P184" i="2"/>
  <c r="T185" i="2" l="1"/>
  <c r="Q185" i="2"/>
  <c r="N185" i="2"/>
  <c r="R185" i="2"/>
  <c r="S185" i="2"/>
  <c r="O185" i="2"/>
  <c r="P185" i="2"/>
  <c r="L186" i="2"/>
  <c r="K186" i="2"/>
  <c r="A187" i="2"/>
  <c r="J186" i="2"/>
  <c r="M186" i="2" s="1"/>
  <c r="I186" i="2"/>
  <c r="P186" i="2" l="1"/>
  <c r="N186" i="2"/>
  <c r="T186" i="2"/>
  <c r="Q186" i="2"/>
  <c r="R186" i="2"/>
  <c r="S186" i="2"/>
  <c r="O186" i="2"/>
  <c r="A188" i="2"/>
  <c r="I187" i="2"/>
  <c r="J187" i="2"/>
  <c r="M187" i="2" s="1"/>
  <c r="L187" i="2"/>
  <c r="K187" i="2"/>
  <c r="K188" i="2" l="1"/>
  <c r="A189" i="2"/>
  <c r="I188" i="2"/>
  <c r="J188" i="2"/>
  <c r="M188" i="2" s="1"/>
  <c r="L188" i="2"/>
  <c r="T187" i="2"/>
  <c r="N187" i="2"/>
  <c r="O187" i="2"/>
  <c r="S187" i="2"/>
  <c r="Q187" i="2"/>
  <c r="R187" i="2"/>
  <c r="P187" i="2"/>
  <c r="L189" i="2" l="1"/>
  <c r="K189" i="2"/>
  <c r="J189" i="2"/>
  <c r="M189" i="2" s="1"/>
  <c r="A190" i="2"/>
  <c r="I189" i="2"/>
  <c r="S188" i="2"/>
  <c r="P188" i="2"/>
  <c r="Q188" i="2"/>
  <c r="N188" i="2"/>
  <c r="O188" i="2"/>
  <c r="T188" i="2"/>
  <c r="R188" i="2"/>
  <c r="A191" i="2" l="1"/>
  <c r="J190" i="2"/>
  <c r="M190" i="2" s="1"/>
  <c r="L190" i="2"/>
  <c r="K190" i="2"/>
  <c r="I190" i="2"/>
  <c r="P189" i="2"/>
  <c r="Q189" i="2"/>
  <c r="N189" i="2"/>
  <c r="O189" i="2"/>
  <c r="T189" i="2"/>
  <c r="R189" i="2"/>
  <c r="S189" i="2"/>
  <c r="T190" i="2" l="1"/>
  <c r="S190" i="2"/>
  <c r="P190" i="2"/>
  <c r="R190" i="2"/>
  <c r="Q190" i="2"/>
  <c r="N190" i="2"/>
  <c r="O190" i="2"/>
  <c r="L191" i="2"/>
  <c r="K191" i="2"/>
  <c r="A192" i="2"/>
  <c r="J191" i="2"/>
  <c r="M191" i="2" s="1"/>
  <c r="I191" i="2"/>
  <c r="O191" i="2" l="1"/>
  <c r="T191" i="2"/>
  <c r="S191" i="2"/>
  <c r="P191" i="2"/>
  <c r="Q191" i="2"/>
  <c r="R191" i="2"/>
  <c r="N191" i="2"/>
  <c r="A193" i="2"/>
  <c r="K192" i="2"/>
  <c r="I192" i="2"/>
  <c r="L192" i="2"/>
  <c r="J192" i="2"/>
  <c r="M192" i="2" s="1"/>
  <c r="L193" i="2" l="1"/>
  <c r="K193" i="2"/>
  <c r="J193" i="2"/>
  <c r="M193" i="2" s="1"/>
  <c r="A194" i="2"/>
  <c r="I193" i="2"/>
  <c r="T192" i="2"/>
  <c r="S192" i="2"/>
  <c r="R192" i="2"/>
  <c r="Q192" i="2"/>
  <c r="N192" i="2"/>
  <c r="O192" i="2"/>
  <c r="P192" i="2"/>
  <c r="A195" i="2" l="1"/>
  <c r="I194" i="2"/>
  <c r="L194" i="2"/>
  <c r="K194" i="2"/>
  <c r="J194" i="2"/>
  <c r="M194" i="2" s="1"/>
  <c r="P193" i="2"/>
  <c r="R193" i="2"/>
  <c r="O193" i="2"/>
  <c r="T193" i="2"/>
  <c r="Q193" i="2"/>
  <c r="S193" i="2"/>
  <c r="N193" i="2"/>
  <c r="T194" i="2" l="1"/>
  <c r="Q194" i="2"/>
  <c r="O194" i="2"/>
  <c r="N194" i="2"/>
  <c r="S194" i="2"/>
  <c r="P194" i="2"/>
  <c r="R194" i="2"/>
  <c r="L195" i="2"/>
  <c r="K195" i="2"/>
  <c r="I195" i="2"/>
  <c r="J195" i="2"/>
  <c r="M195" i="2" s="1"/>
  <c r="A196" i="2"/>
  <c r="P195" i="2" l="1"/>
  <c r="N195" i="2"/>
  <c r="Q195" i="2"/>
  <c r="O195" i="2"/>
  <c r="T195" i="2"/>
  <c r="S195" i="2"/>
  <c r="R195" i="2"/>
  <c r="A197" i="2"/>
  <c r="L196" i="2"/>
  <c r="K196" i="2"/>
  <c r="J196" i="2"/>
  <c r="M196" i="2" s="1"/>
  <c r="I196" i="2"/>
  <c r="L197" i="2" l="1"/>
  <c r="J197" i="2"/>
  <c r="M197" i="2" s="1"/>
  <c r="I197" i="2"/>
  <c r="K197" i="2"/>
  <c r="A198" i="2"/>
  <c r="T196" i="2"/>
  <c r="P196" i="2"/>
  <c r="S196" i="2"/>
  <c r="N196" i="2"/>
  <c r="O196" i="2"/>
  <c r="Q196" i="2"/>
  <c r="R196" i="2"/>
  <c r="A199" i="2" l="1"/>
  <c r="I198" i="2"/>
  <c r="L198" i="2"/>
  <c r="K198" i="2"/>
  <c r="J198" i="2"/>
  <c r="M198" i="2" s="1"/>
  <c r="Q197" i="2"/>
  <c r="N197" i="2"/>
  <c r="R197" i="2"/>
  <c r="O197" i="2"/>
  <c r="T197" i="2"/>
  <c r="P197" i="2"/>
  <c r="S197" i="2"/>
  <c r="S198" i="2" l="1"/>
  <c r="O198" i="2"/>
  <c r="Q198" i="2"/>
  <c r="T198" i="2"/>
  <c r="R198" i="2"/>
  <c r="P198" i="2"/>
  <c r="N198" i="2"/>
  <c r="L199" i="2"/>
  <c r="K199" i="2"/>
  <c r="A200" i="2"/>
  <c r="J199" i="2"/>
  <c r="M199" i="2" s="1"/>
  <c r="I199" i="2"/>
  <c r="N199" i="2" l="1"/>
  <c r="T199" i="2"/>
  <c r="O199" i="2"/>
  <c r="S199" i="2"/>
  <c r="Q199" i="2"/>
  <c r="R199" i="2"/>
  <c r="P199" i="2"/>
  <c r="A201" i="2"/>
  <c r="J200" i="2"/>
  <c r="M200" i="2" s="1"/>
  <c r="I200" i="2"/>
  <c r="K200" i="2"/>
  <c r="L200" i="2"/>
  <c r="L201" i="2" l="1"/>
  <c r="K201" i="2"/>
  <c r="I201" i="2"/>
  <c r="J201" i="2"/>
  <c r="M201" i="2" s="1"/>
  <c r="A202" i="2"/>
  <c r="T200" i="2"/>
  <c r="R200" i="2"/>
  <c r="Q200" i="2"/>
  <c r="O200" i="2"/>
  <c r="S200" i="2"/>
  <c r="N200" i="2"/>
  <c r="P200" i="2"/>
  <c r="A203" i="2" l="1"/>
  <c r="I202" i="2"/>
  <c r="K202" i="2"/>
  <c r="J202" i="2"/>
  <c r="M202" i="2" s="1"/>
  <c r="L202" i="2"/>
  <c r="S201" i="2"/>
  <c r="N201" i="2"/>
  <c r="Q201" i="2"/>
  <c r="O201" i="2"/>
  <c r="T201" i="2"/>
  <c r="P201" i="2"/>
  <c r="R201" i="2"/>
  <c r="T202" i="2" l="1"/>
  <c r="O202" i="2"/>
  <c r="R202" i="2"/>
  <c r="S202" i="2"/>
  <c r="P202" i="2"/>
  <c r="N202" i="2"/>
  <c r="Q202" i="2"/>
  <c r="L203" i="2"/>
  <c r="J203" i="2"/>
  <c r="M203" i="2" s="1"/>
  <c r="K203" i="2"/>
  <c r="A204" i="2"/>
  <c r="I203" i="2"/>
  <c r="N203" i="2" l="1"/>
  <c r="Q203" i="2"/>
  <c r="O203" i="2"/>
  <c r="T203" i="2"/>
  <c r="S203" i="2"/>
  <c r="P203" i="2"/>
  <c r="R203" i="2"/>
  <c r="A205" i="2"/>
  <c r="L204" i="2"/>
  <c r="K204" i="2"/>
  <c r="I204" i="2"/>
  <c r="J204" i="2"/>
  <c r="M204" i="2" s="1"/>
  <c r="L205" i="2" l="1"/>
  <c r="K205" i="2"/>
  <c r="J205" i="2"/>
  <c r="M205" i="2" s="1"/>
  <c r="I205" i="2"/>
  <c r="A206" i="2"/>
  <c r="S204" i="2"/>
  <c r="N204" i="2"/>
  <c r="Q204" i="2"/>
  <c r="P204" i="2"/>
  <c r="O204" i="2"/>
  <c r="T204" i="2"/>
  <c r="R204" i="2"/>
  <c r="A207" i="2" l="1"/>
  <c r="I206" i="2"/>
  <c r="L206" i="2"/>
  <c r="K206" i="2"/>
  <c r="J206" i="2"/>
  <c r="M206" i="2" s="1"/>
  <c r="Q205" i="2"/>
  <c r="T205" i="2"/>
  <c r="P205" i="2"/>
  <c r="S205" i="2"/>
  <c r="R205" i="2"/>
  <c r="N205" i="2"/>
  <c r="O205" i="2"/>
  <c r="T206" i="2" l="1"/>
  <c r="O206" i="2"/>
  <c r="P206" i="2"/>
  <c r="R206" i="2"/>
  <c r="Q206" i="2"/>
  <c r="N206" i="2"/>
  <c r="S206" i="2"/>
  <c r="L207" i="2"/>
  <c r="K207" i="2"/>
  <c r="J207" i="2"/>
  <c r="M207" i="2" s="1"/>
  <c r="I207" i="2"/>
  <c r="A208" i="2"/>
  <c r="A209" i="2" l="1"/>
  <c r="K208" i="2"/>
  <c r="I208" i="2"/>
  <c r="L208" i="2"/>
  <c r="J208" i="2"/>
  <c r="M208" i="2" s="1"/>
  <c r="P207" i="2"/>
  <c r="T207" i="2"/>
  <c r="O207" i="2"/>
  <c r="S207" i="2"/>
  <c r="Q207" i="2"/>
  <c r="N207" i="2"/>
  <c r="R207" i="2"/>
  <c r="T208" i="2" l="1"/>
  <c r="O208" i="2"/>
  <c r="Q208" i="2"/>
  <c r="P208" i="2"/>
  <c r="R208" i="2"/>
  <c r="N208" i="2"/>
  <c r="S208" i="2"/>
  <c r="L209" i="2"/>
  <c r="I209" i="2"/>
  <c r="K209" i="2"/>
  <c r="J209" i="2"/>
  <c r="M209" i="2" s="1"/>
  <c r="A210" i="2"/>
  <c r="Q209" i="2" l="1"/>
  <c r="S209" i="2"/>
  <c r="N209" i="2"/>
  <c r="R209" i="2"/>
  <c r="O209" i="2"/>
  <c r="P209" i="2"/>
  <c r="T209" i="2"/>
  <c r="A211" i="2"/>
  <c r="I210" i="2"/>
  <c r="L210" i="2"/>
  <c r="K210" i="2"/>
  <c r="J210" i="2"/>
  <c r="M210" i="2" s="1"/>
  <c r="T210" i="2" l="1"/>
  <c r="Q210" i="2"/>
  <c r="N210" i="2"/>
  <c r="S210" i="2"/>
  <c r="O210" i="2"/>
  <c r="R210" i="2"/>
  <c r="P210" i="2"/>
  <c r="L211" i="2"/>
  <c r="I211" i="2"/>
  <c r="K211" i="2"/>
  <c r="J211" i="2"/>
  <c r="M211" i="2" s="1"/>
  <c r="A212" i="2"/>
  <c r="P211" i="2" l="1"/>
  <c r="N211" i="2"/>
  <c r="T211" i="2"/>
  <c r="Q211" i="2"/>
  <c r="O211" i="2"/>
  <c r="S211" i="2"/>
  <c r="R211" i="2"/>
  <c r="A213" i="2"/>
  <c r="L212" i="2"/>
  <c r="K212" i="2"/>
  <c r="J212" i="2"/>
  <c r="M212" i="2" s="1"/>
  <c r="I212" i="2"/>
  <c r="T212" i="2" l="1"/>
  <c r="N212" i="2"/>
  <c r="O212" i="2"/>
  <c r="Q212" i="2"/>
  <c r="S212" i="2"/>
  <c r="R212" i="2"/>
  <c r="P212" i="2"/>
  <c r="L213" i="2"/>
  <c r="A214" i="2"/>
  <c r="I213" i="2"/>
  <c r="K213" i="2"/>
  <c r="J213" i="2"/>
  <c r="M213" i="2" s="1"/>
  <c r="P213" i="2" l="1"/>
  <c r="R213" i="2"/>
  <c r="T213" i="2"/>
  <c r="N213" i="2"/>
  <c r="S213" i="2"/>
  <c r="Q213" i="2"/>
  <c r="O213" i="2"/>
  <c r="A215" i="2"/>
  <c r="I214" i="2"/>
  <c r="L214" i="2"/>
  <c r="K214" i="2"/>
  <c r="J214" i="2"/>
  <c r="M214" i="2" s="1"/>
  <c r="R214" i="2" l="1"/>
  <c r="N214" i="2"/>
  <c r="T214" i="2"/>
  <c r="Q214" i="2"/>
  <c r="P214" i="2"/>
  <c r="S214" i="2"/>
  <c r="O214" i="2"/>
  <c r="K215" i="2"/>
  <c r="J215" i="2"/>
  <c r="M215" i="2" s="1"/>
  <c r="A216" i="2"/>
  <c r="I215" i="2"/>
  <c r="L215" i="2"/>
  <c r="A217" i="2" l="1"/>
  <c r="J216" i="2"/>
  <c r="M216" i="2" s="1"/>
  <c r="I216" i="2"/>
  <c r="K216" i="2"/>
  <c r="L216" i="2"/>
  <c r="N215" i="2"/>
  <c r="T215" i="2"/>
  <c r="O215" i="2"/>
  <c r="S215" i="2"/>
  <c r="P215" i="2"/>
  <c r="Q215" i="2"/>
  <c r="R215" i="2"/>
  <c r="S216" i="2" l="1"/>
  <c r="R216" i="2"/>
  <c r="Q216" i="2"/>
  <c r="N216" i="2"/>
  <c r="T216" i="2"/>
  <c r="O216" i="2"/>
  <c r="P216" i="2"/>
  <c r="L217" i="2"/>
  <c r="K217" i="2"/>
  <c r="J217" i="2"/>
  <c r="M217" i="2" s="1"/>
  <c r="I217" i="2"/>
  <c r="A218" i="2"/>
  <c r="Q217" i="2" l="1"/>
  <c r="R217" i="2"/>
  <c r="N217" i="2"/>
  <c r="T217" i="2"/>
  <c r="P217" i="2"/>
  <c r="O217" i="2"/>
  <c r="S217" i="2"/>
  <c r="A219" i="2"/>
  <c r="I218" i="2"/>
  <c r="L218" i="2"/>
  <c r="J218" i="2"/>
  <c r="M218" i="2" s="1"/>
  <c r="K218" i="2"/>
  <c r="J219" i="2" l="1"/>
  <c r="M219" i="2" s="1"/>
  <c r="L219" i="2"/>
  <c r="K219" i="2"/>
  <c r="A220" i="2"/>
  <c r="I219" i="2"/>
  <c r="T218" i="2"/>
  <c r="Q218" i="2"/>
  <c r="R218" i="2"/>
  <c r="O218" i="2"/>
  <c r="S218" i="2"/>
  <c r="N218" i="2"/>
  <c r="P218" i="2"/>
  <c r="A221" i="2" l="1"/>
  <c r="L220" i="2"/>
  <c r="K220" i="2"/>
  <c r="I220" i="2"/>
  <c r="J220" i="2"/>
  <c r="M220" i="2" s="1"/>
  <c r="N219" i="2"/>
  <c r="T219" i="2"/>
  <c r="Q219" i="2"/>
  <c r="O219" i="2"/>
  <c r="R219" i="2"/>
  <c r="P219" i="2"/>
  <c r="S219" i="2"/>
  <c r="S220" i="2" l="1"/>
  <c r="O220" i="2"/>
  <c r="N220" i="2"/>
  <c r="Q220" i="2"/>
  <c r="P220" i="2"/>
  <c r="R220" i="2"/>
  <c r="T220" i="2"/>
  <c r="K221" i="2"/>
  <c r="A222" i="2"/>
  <c r="J221" i="2"/>
  <c r="M221" i="2" s="1"/>
  <c r="I221" i="2"/>
  <c r="L221" i="2"/>
  <c r="Q221" i="2" l="1"/>
  <c r="R221" i="2"/>
  <c r="S221" i="2"/>
  <c r="T221" i="2"/>
  <c r="P221" i="2"/>
  <c r="O221" i="2"/>
  <c r="N221" i="2"/>
  <c r="A223" i="2"/>
  <c r="J222" i="2"/>
  <c r="M222" i="2" s="1"/>
  <c r="I222" i="2"/>
  <c r="L222" i="2"/>
  <c r="K222" i="2"/>
  <c r="L223" i="2" l="1"/>
  <c r="J223" i="2"/>
  <c r="M223" i="2" s="1"/>
  <c r="K223" i="2"/>
  <c r="A224" i="2"/>
  <c r="I223" i="2"/>
  <c r="T222" i="2"/>
  <c r="O222" i="2"/>
  <c r="R222" i="2"/>
  <c r="Q222" i="2"/>
  <c r="P222" i="2"/>
  <c r="N222" i="2"/>
  <c r="S222" i="2"/>
  <c r="A225" i="2" l="1"/>
  <c r="J224" i="2"/>
  <c r="M224" i="2" s="1"/>
  <c r="I224" i="2"/>
  <c r="K224" i="2"/>
  <c r="L224" i="2"/>
  <c r="P223" i="2"/>
  <c r="T223" i="2"/>
  <c r="O223" i="2"/>
  <c r="S223" i="2"/>
  <c r="R223" i="2"/>
  <c r="Q223" i="2"/>
  <c r="N223" i="2"/>
  <c r="T224" i="2" l="1"/>
  <c r="P224" i="2"/>
  <c r="R224" i="2"/>
  <c r="Q224" i="2"/>
  <c r="O224" i="2"/>
  <c r="S224" i="2"/>
  <c r="N224" i="2"/>
  <c r="L225" i="2"/>
  <c r="I225" i="2"/>
  <c r="K225" i="2"/>
  <c r="J225" i="2"/>
  <c r="M225" i="2" s="1"/>
  <c r="A226" i="2"/>
  <c r="Q225" i="2" l="1"/>
  <c r="S225" i="2"/>
  <c r="N225" i="2"/>
  <c r="R225" i="2"/>
  <c r="P225" i="2"/>
  <c r="O225" i="2"/>
  <c r="T225" i="2"/>
  <c r="A227" i="2"/>
  <c r="I226" i="2"/>
  <c r="L226" i="2"/>
  <c r="K226" i="2"/>
  <c r="J226" i="2"/>
  <c r="M226" i="2" s="1"/>
  <c r="L227" i="2" l="1"/>
  <c r="J227" i="2"/>
  <c r="M227" i="2" s="1"/>
  <c r="K227" i="2"/>
  <c r="A228" i="2"/>
  <c r="I227" i="2"/>
  <c r="S226" i="2"/>
  <c r="O226" i="2"/>
  <c r="R226" i="2"/>
  <c r="P226" i="2"/>
  <c r="T226" i="2"/>
  <c r="Q226" i="2"/>
  <c r="N226" i="2"/>
  <c r="A229" i="2" l="1"/>
  <c r="L228" i="2"/>
  <c r="J228" i="2"/>
  <c r="M228" i="2" s="1"/>
  <c r="K228" i="2"/>
  <c r="I228" i="2"/>
  <c r="P227" i="2"/>
  <c r="S227" i="2"/>
  <c r="O227" i="2"/>
  <c r="R227" i="2"/>
  <c r="N227" i="2"/>
  <c r="T227" i="2"/>
  <c r="Q227" i="2"/>
  <c r="T228" i="2" l="1"/>
  <c r="P228" i="2"/>
  <c r="O228" i="2"/>
  <c r="R228" i="2"/>
  <c r="S228" i="2"/>
  <c r="N228" i="2"/>
  <c r="Q228" i="2"/>
  <c r="L229" i="2"/>
  <c r="J229" i="2"/>
  <c r="M229" i="2" s="1"/>
  <c r="I229" i="2"/>
  <c r="K229" i="2"/>
  <c r="A230" i="2"/>
  <c r="A231" i="2" l="1"/>
  <c r="I230" i="2"/>
  <c r="L230" i="2"/>
  <c r="K230" i="2"/>
  <c r="J230" i="2"/>
  <c r="M230" i="2" s="1"/>
  <c r="Q229" i="2"/>
  <c r="T229" i="2"/>
  <c r="P229" i="2"/>
  <c r="R229" i="2"/>
  <c r="O229" i="2"/>
  <c r="N229" i="2"/>
  <c r="S229" i="2"/>
  <c r="S230" i="2" l="1"/>
  <c r="N230" i="2"/>
  <c r="P230" i="2"/>
  <c r="O230" i="2"/>
  <c r="R230" i="2"/>
  <c r="Q230" i="2"/>
  <c r="T230" i="2"/>
  <c r="L231" i="2"/>
  <c r="J231" i="2"/>
  <c r="M231" i="2" s="1"/>
  <c r="A232" i="2"/>
  <c r="K231" i="2"/>
  <c r="I231" i="2"/>
  <c r="O231" i="2" l="1"/>
  <c r="P231" i="2"/>
  <c r="T231" i="2"/>
  <c r="N231" i="2"/>
  <c r="Q231" i="2"/>
  <c r="R231" i="2"/>
  <c r="S231" i="2"/>
  <c r="A233" i="2"/>
  <c r="J232" i="2"/>
  <c r="M232" i="2" s="1"/>
  <c r="I232" i="2"/>
  <c r="L232" i="2"/>
  <c r="K232" i="2"/>
  <c r="L233" i="2" l="1"/>
  <c r="J233" i="2"/>
  <c r="M233" i="2" s="1"/>
  <c r="I233" i="2"/>
  <c r="K233" i="2"/>
  <c r="A234" i="2"/>
  <c r="T232" i="2"/>
  <c r="R232" i="2"/>
  <c r="P232" i="2"/>
  <c r="S232" i="2"/>
  <c r="N232" i="2"/>
  <c r="O232" i="2"/>
  <c r="Q232" i="2"/>
  <c r="A235" i="2" l="1"/>
  <c r="I234" i="2"/>
  <c r="K234" i="2"/>
  <c r="J234" i="2"/>
  <c r="M234" i="2" s="1"/>
  <c r="L234" i="2"/>
  <c r="P233" i="2"/>
  <c r="T233" i="2"/>
  <c r="S233" i="2"/>
  <c r="O233" i="2"/>
  <c r="Q233" i="2"/>
  <c r="R233" i="2"/>
  <c r="N233" i="2"/>
  <c r="T234" i="2" l="1"/>
  <c r="O234" i="2"/>
  <c r="R234" i="2"/>
  <c r="S234" i="2"/>
  <c r="Q234" i="2"/>
  <c r="P234" i="2"/>
  <c r="N234" i="2"/>
  <c r="L235" i="2"/>
  <c r="J235" i="2"/>
  <c r="M235" i="2" s="1"/>
  <c r="I235" i="2"/>
  <c r="K235" i="2"/>
  <c r="A236" i="2"/>
  <c r="Q235" i="2" l="1"/>
  <c r="T235" i="2"/>
  <c r="O235" i="2"/>
  <c r="S235" i="2"/>
  <c r="P235" i="2"/>
  <c r="N235" i="2"/>
  <c r="R235" i="2"/>
  <c r="A237" i="2"/>
  <c r="L236" i="2"/>
  <c r="K236" i="2"/>
  <c r="I236" i="2"/>
  <c r="J236" i="2"/>
  <c r="M236" i="2" s="1"/>
  <c r="L237" i="2" l="1"/>
  <c r="K237" i="2"/>
  <c r="I237" i="2"/>
  <c r="J237" i="2"/>
  <c r="M237" i="2" s="1"/>
  <c r="A238" i="2"/>
  <c r="T236" i="2"/>
  <c r="N236" i="2"/>
  <c r="S236" i="2"/>
  <c r="P236" i="2"/>
  <c r="Q236" i="2"/>
  <c r="R236" i="2"/>
  <c r="O236" i="2"/>
  <c r="A239" i="2" l="1"/>
  <c r="J238" i="2"/>
  <c r="M238" i="2" s="1"/>
  <c r="L238" i="2"/>
  <c r="I238" i="2"/>
  <c r="K238" i="2"/>
  <c r="Q237" i="2"/>
  <c r="N237" i="2"/>
  <c r="O237" i="2"/>
  <c r="R237" i="2"/>
  <c r="P237" i="2"/>
  <c r="T237" i="2"/>
  <c r="S237" i="2"/>
  <c r="T238" i="2" l="1"/>
  <c r="O238" i="2"/>
  <c r="S238" i="2"/>
  <c r="N238" i="2"/>
  <c r="R238" i="2"/>
  <c r="Q238" i="2"/>
  <c r="P238" i="2"/>
  <c r="L239" i="2"/>
  <c r="K239" i="2"/>
  <c r="J239" i="2"/>
  <c r="M239" i="2" s="1"/>
  <c r="I239" i="2"/>
  <c r="A240" i="2"/>
  <c r="O239" i="2" l="1"/>
  <c r="R239" i="2"/>
  <c r="P239" i="2"/>
  <c r="T239" i="2"/>
  <c r="Q239" i="2"/>
  <c r="S239" i="2"/>
  <c r="N239" i="2"/>
  <c r="A241" i="2"/>
  <c r="J240" i="2"/>
  <c r="M240" i="2" s="1"/>
  <c r="K240" i="2"/>
  <c r="I240" i="2"/>
  <c r="L240" i="2"/>
  <c r="T240" i="2" l="1"/>
  <c r="O240" i="2"/>
  <c r="P240" i="2"/>
  <c r="S240" i="2"/>
  <c r="Q240" i="2"/>
  <c r="R240" i="2"/>
  <c r="N240" i="2"/>
  <c r="L241" i="2"/>
  <c r="J241" i="2"/>
  <c r="M241" i="2" s="1"/>
  <c r="I241" i="2"/>
  <c r="K241" i="2"/>
  <c r="A242" i="2"/>
  <c r="Q241" i="2" l="1"/>
  <c r="S241" i="2"/>
  <c r="O241" i="2"/>
  <c r="T241" i="2"/>
  <c r="N241" i="2"/>
  <c r="R241" i="2"/>
  <c r="P241" i="2"/>
  <c r="A243" i="2"/>
  <c r="I242" i="2"/>
  <c r="K242" i="2"/>
  <c r="J242" i="2"/>
  <c r="M242" i="2" s="1"/>
  <c r="L242" i="2"/>
  <c r="T242" i="2" l="1"/>
  <c r="Q242" i="2"/>
  <c r="P242" i="2"/>
  <c r="S242" i="2"/>
  <c r="O242" i="2"/>
  <c r="R242" i="2"/>
  <c r="N242" i="2"/>
  <c r="L243" i="2"/>
  <c r="A244" i="2"/>
  <c r="I243" i="2"/>
  <c r="K243" i="2"/>
  <c r="J243" i="2"/>
  <c r="M243" i="2" s="1"/>
  <c r="P243" i="2" l="1"/>
  <c r="S243" i="2"/>
  <c r="O243" i="2"/>
  <c r="R243" i="2"/>
  <c r="T243" i="2"/>
  <c r="Q243" i="2"/>
  <c r="N243" i="2"/>
  <c r="A245" i="2"/>
  <c r="L244" i="2"/>
  <c r="I244" i="2"/>
  <c r="K244" i="2"/>
  <c r="J244" i="2"/>
  <c r="M244" i="2" s="1"/>
  <c r="L245" i="2" l="1"/>
  <c r="K245" i="2"/>
  <c r="J245" i="2"/>
  <c r="M245" i="2" s="1"/>
  <c r="A246" i="2"/>
  <c r="I245" i="2"/>
  <c r="T244" i="2"/>
  <c r="P244" i="2"/>
  <c r="Q244" i="2"/>
  <c r="N244" i="2"/>
  <c r="S244" i="2"/>
  <c r="O244" i="2"/>
  <c r="R244" i="2"/>
  <c r="A247" i="2" l="1"/>
  <c r="I246" i="2"/>
  <c r="K246" i="2"/>
  <c r="L246" i="2"/>
  <c r="J246" i="2"/>
  <c r="M246" i="2" s="1"/>
  <c r="S245" i="2"/>
  <c r="R245" i="2"/>
  <c r="O245" i="2"/>
  <c r="N245" i="2"/>
  <c r="T245" i="2"/>
  <c r="P245" i="2"/>
  <c r="Q245" i="2"/>
  <c r="S246" i="2" l="1"/>
  <c r="O246" i="2"/>
  <c r="R246" i="2"/>
  <c r="P246" i="2"/>
  <c r="N246" i="2"/>
  <c r="T246" i="2"/>
  <c r="Q246" i="2"/>
  <c r="L247" i="2"/>
  <c r="K247" i="2"/>
  <c r="J247" i="2"/>
  <c r="M247" i="2" s="1"/>
  <c r="A248" i="2"/>
  <c r="I247" i="2"/>
  <c r="O247" i="2" l="1"/>
  <c r="S247" i="2"/>
  <c r="N247" i="2"/>
  <c r="Q247" i="2"/>
  <c r="T247" i="2"/>
  <c r="P247" i="2"/>
  <c r="R247" i="2"/>
  <c r="A249" i="2"/>
  <c r="J248" i="2"/>
  <c r="M248" i="2" s="1"/>
  <c r="I248" i="2"/>
  <c r="L248" i="2"/>
  <c r="K248" i="2"/>
  <c r="L249" i="2" l="1"/>
  <c r="A250" i="2"/>
  <c r="K249" i="2"/>
  <c r="I249" i="2"/>
  <c r="J249" i="2"/>
  <c r="M249" i="2" s="1"/>
  <c r="T248" i="2"/>
  <c r="R248" i="2"/>
  <c r="S248" i="2"/>
  <c r="N248" i="2"/>
  <c r="Q248" i="2"/>
  <c r="O248" i="2"/>
  <c r="P248" i="2"/>
  <c r="A251" i="2" l="1"/>
  <c r="I250" i="2"/>
  <c r="L250" i="2"/>
  <c r="J250" i="2"/>
  <c r="M250" i="2" s="1"/>
  <c r="K250" i="2"/>
  <c r="Q249" i="2"/>
  <c r="T249" i="2"/>
  <c r="P249" i="2"/>
  <c r="S249" i="2"/>
  <c r="O249" i="2"/>
  <c r="N249" i="2"/>
  <c r="R249" i="2"/>
  <c r="T250" i="2" l="1"/>
  <c r="Q250" i="2"/>
  <c r="R250" i="2"/>
  <c r="O250" i="2"/>
  <c r="S250" i="2"/>
  <c r="N250" i="2"/>
  <c r="P250" i="2"/>
  <c r="L251" i="2"/>
  <c r="J251" i="2"/>
  <c r="M251" i="2" s="1"/>
  <c r="A252" i="2"/>
  <c r="K251" i="2"/>
  <c r="I251" i="2"/>
  <c r="Q251" i="2" l="1"/>
  <c r="T251" i="2"/>
  <c r="O251" i="2"/>
  <c r="S251" i="2"/>
  <c r="N251" i="2"/>
  <c r="R251" i="2"/>
  <c r="P251" i="2"/>
  <c r="A253" i="2"/>
  <c r="L252" i="2"/>
  <c r="K252" i="2"/>
  <c r="J252" i="2"/>
  <c r="M252" i="2" s="1"/>
  <c r="I252" i="2"/>
  <c r="L253" i="2" l="1"/>
  <c r="K253" i="2"/>
  <c r="J253" i="2"/>
  <c r="M253" i="2" s="1"/>
  <c r="A254" i="2"/>
  <c r="I253" i="2"/>
  <c r="S252" i="2"/>
  <c r="R252" i="2"/>
  <c r="P252" i="2"/>
  <c r="O252" i="2"/>
  <c r="N252" i="2"/>
  <c r="T252" i="2"/>
  <c r="Q252" i="2"/>
  <c r="A255" i="2" l="1"/>
  <c r="J254" i="2"/>
  <c r="M254" i="2" s="1"/>
  <c r="L254" i="2"/>
  <c r="K254" i="2"/>
  <c r="I254" i="2"/>
  <c r="P253" i="2"/>
  <c r="S253" i="2"/>
  <c r="N253" i="2"/>
  <c r="T253" i="2"/>
  <c r="R253" i="2"/>
  <c r="Q253" i="2"/>
  <c r="O253" i="2"/>
  <c r="T254" i="2" l="1"/>
  <c r="Q254" i="2"/>
  <c r="S254" i="2"/>
  <c r="P254" i="2"/>
  <c r="R254" i="2"/>
  <c r="N254" i="2"/>
  <c r="O254" i="2"/>
  <c r="L255" i="2"/>
  <c r="K255" i="2"/>
  <c r="A256" i="2"/>
  <c r="J255" i="2"/>
  <c r="M255" i="2" s="1"/>
  <c r="I255" i="2"/>
  <c r="A257" i="2" l="1"/>
  <c r="J256" i="2"/>
  <c r="M256" i="2" s="1"/>
  <c r="I256" i="2"/>
  <c r="K256" i="2"/>
  <c r="L256" i="2"/>
  <c r="P255" i="2"/>
  <c r="O255" i="2"/>
  <c r="S255" i="2"/>
  <c r="R255" i="2"/>
  <c r="T255" i="2"/>
  <c r="Q255" i="2"/>
  <c r="N255" i="2"/>
  <c r="T256" i="2" l="1"/>
  <c r="P256" i="2"/>
  <c r="O256" i="2"/>
  <c r="R256" i="2"/>
  <c r="N256" i="2"/>
  <c r="Q256" i="2"/>
  <c r="S256" i="2"/>
  <c r="L257" i="2"/>
  <c r="J257" i="2"/>
  <c r="M257" i="2" s="1"/>
  <c r="A258" i="2"/>
  <c r="K257" i="2"/>
  <c r="I257" i="2"/>
  <c r="R257" i="2" l="1"/>
  <c r="Q257" i="2"/>
  <c r="P257" i="2"/>
  <c r="T257" i="2"/>
  <c r="S257" i="2"/>
  <c r="N257" i="2"/>
  <c r="O257" i="2"/>
  <c r="A259" i="2"/>
  <c r="I258" i="2"/>
  <c r="K258" i="2"/>
  <c r="L258" i="2"/>
  <c r="J258" i="2"/>
  <c r="M258" i="2" s="1"/>
  <c r="L259" i="2" l="1"/>
  <c r="J259" i="2"/>
  <c r="M259" i="2" s="1"/>
  <c r="I259" i="2"/>
  <c r="A260" i="2"/>
  <c r="K259" i="2"/>
  <c r="S258" i="2"/>
  <c r="O258" i="2"/>
  <c r="R258" i="2"/>
  <c r="T258" i="2"/>
  <c r="P258" i="2"/>
  <c r="N258" i="2"/>
  <c r="Q258" i="2"/>
  <c r="A261" i="2" l="1"/>
  <c r="L260" i="2"/>
  <c r="K260" i="2"/>
  <c r="J260" i="2"/>
  <c r="M260" i="2" s="1"/>
  <c r="I260" i="2"/>
  <c r="R259" i="2"/>
  <c r="Q259" i="2"/>
  <c r="S259" i="2"/>
  <c r="T259" i="2"/>
  <c r="O259" i="2"/>
  <c r="P259" i="2"/>
  <c r="N259" i="2"/>
  <c r="T260" i="2" l="1"/>
  <c r="P260" i="2"/>
  <c r="S260" i="2"/>
  <c r="N260" i="2"/>
  <c r="O260" i="2"/>
  <c r="R260" i="2"/>
  <c r="Q260" i="2"/>
  <c r="L261" i="2"/>
  <c r="J261" i="2"/>
  <c r="M261" i="2" s="1"/>
  <c r="A262" i="2"/>
  <c r="K261" i="2"/>
  <c r="I261" i="2"/>
  <c r="Q261" i="2" l="1"/>
  <c r="O261" i="2"/>
  <c r="S261" i="2"/>
  <c r="T261" i="2"/>
  <c r="N261" i="2"/>
  <c r="R261" i="2"/>
  <c r="P261" i="2"/>
  <c r="A263" i="2"/>
  <c r="I262" i="2"/>
  <c r="L262" i="2"/>
  <c r="J262" i="2"/>
  <c r="M262" i="2" s="1"/>
  <c r="K262" i="2"/>
  <c r="L263" i="2" l="1"/>
  <c r="J263" i="2"/>
  <c r="M263" i="2" s="1"/>
  <c r="A264" i="2"/>
  <c r="K263" i="2"/>
  <c r="I263" i="2"/>
  <c r="T262" i="2"/>
  <c r="O262" i="2"/>
  <c r="R262" i="2"/>
  <c r="P262" i="2"/>
  <c r="S262" i="2"/>
  <c r="N262" i="2"/>
  <c r="Q262" i="2"/>
  <c r="A265" i="2" l="1"/>
  <c r="J264" i="2"/>
  <c r="M264" i="2" s="1"/>
  <c r="L264" i="2"/>
  <c r="I264" i="2"/>
  <c r="K264" i="2"/>
  <c r="N263" i="2"/>
  <c r="T263" i="2"/>
  <c r="R263" i="2"/>
  <c r="Q263" i="2"/>
  <c r="S263" i="2"/>
  <c r="P263" i="2"/>
  <c r="O263" i="2"/>
  <c r="T264" i="2" l="1"/>
  <c r="N264" i="2"/>
  <c r="S264" i="2"/>
  <c r="O264" i="2"/>
  <c r="Q264" i="2"/>
  <c r="R264" i="2"/>
  <c r="P264" i="2"/>
  <c r="L265" i="2"/>
  <c r="K265" i="2"/>
  <c r="J265" i="2"/>
  <c r="M265" i="2" s="1"/>
  <c r="A266" i="2"/>
  <c r="I265" i="2"/>
  <c r="A267" i="2" l="1"/>
  <c r="I266" i="2"/>
  <c r="J266" i="2"/>
  <c r="M266" i="2" s="1"/>
  <c r="L266" i="2"/>
  <c r="K266" i="2"/>
  <c r="S265" i="2"/>
  <c r="T265" i="2"/>
  <c r="P265" i="2"/>
  <c r="O265" i="2"/>
  <c r="N265" i="2"/>
  <c r="R265" i="2"/>
  <c r="Q265" i="2"/>
  <c r="T266" i="2" l="1"/>
  <c r="O266" i="2"/>
  <c r="S266" i="2"/>
  <c r="R266" i="2"/>
  <c r="Q266" i="2"/>
  <c r="P266" i="2"/>
  <c r="N266" i="2"/>
  <c r="L267" i="2"/>
  <c r="J267" i="2"/>
  <c r="M267" i="2" s="1"/>
  <c r="I267" i="2"/>
  <c r="K267" i="2"/>
  <c r="A268" i="2"/>
  <c r="Q267" i="2" l="1"/>
  <c r="T267" i="2"/>
  <c r="O267" i="2"/>
  <c r="P267" i="2"/>
  <c r="N267" i="2"/>
  <c r="S267" i="2"/>
  <c r="R267" i="2"/>
  <c r="A269" i="2"/>
  <c r="L268" i="2"/>
  <c r="K268" i="2"/>
  <c r="I268" i="2"/>
  <c r="J268" i="2"/>
  <c r="M268" i="2" s="1"/>
  <c r="L269" i="2" l="1"/>
  <c r="K269" i="2"/>
  <c r="A270" i="2"/>
  <c r="J269" i="2"/>
  <c r="M269" i="2" s="1"/>
  <c r="I269" i="2"/>
  <c r="S268" i="2"/>
  <c r="P268" i="2"/>
  <c r="T268" i="2"/>
  <c r="N268" i="2"/>
  <c r="Q268" i="2"/>
  <c r="O268" i="2"/>
  <c r="R268" i="2"/>
  <c r="A271" i="2" l="1"/>
  <c r="I270" i="2"/>
  <c r="L270" i="2"/>
  <c r="K270" i="2"/>
  <c r="J270" i="2"/>
  <c r="M270" i="2" s="1"/>
  <c r="P269" i="2"/>
  <c r="R269" i="2"/>
  <c r="T269" i="2"/>
  <c r="O269" i="2"/>
  <c r="S269" i="2"/>
  <c r="N269" i="2"/>
  <c r="Q269" i="2"/>
  <c r="T270" i="2" l="1"/>
  <c r="O270" i="2"/>
  <c r="R270" i="2"/>
  <c r="Q270" i="2"/>
  <c r="N270" i="2"/>
  <c r="P270" i="2"/>
  <c r="S270" i="2"/>
  <c r="L271" i="2"/>
  <c r="J271" i="2"/>
  <c r="M271" i="2" s="1"/>
  <c r="K271" i="2"/>
  <c r="I271" i="2"/>
  <c r="A272" i="2"/>
  <c r="P271" i="2" l="1"/>
  <c r="N271" i="2"/>
  <c r="R271" i="2"/>
  <c r="T271" i="2"/>
  <c r="O271" i="2"/>
  <c r="S271" i="2"/>
  <c r="Q271" i="2"/>
  <c r="A273" i="2"/>
  <c r="J272" i="2"/>
  <c r="M272" i="2" s="1"/>
  <c r="L272" i="2"/>
  <c r="I272" i="2"/>
  <c r="K272" i="2"/>
  <c r="L273" i="2" l="1"/>
  <c r="I273" i="2"/>
  <c r="K273" i="2"/>
  <c r="J273" i="2"/>
  <c r="M273" i="2" s="1"/>
  <c r="A274" i="2"/>
  <c r="T272" i="2"/>
  <c r="O272" i="2"/>
  <c r="P272" i="2"/>
  <c r="Q272" i="2"/>
  <c r="N272" i="2"/>
  <c r="S272" i="2"/>
  <c r="R272" i="2"/>
  <c r="L274" i="2" l="1"/>
  <c r="K274" i="2"/>
  <c r="J274" i="2"/>
  <c r="M274" i="2" s="1"/>
  <c r="A275" i="2"/>
  <c r="I274" i="2"/>
  <c r="R273" i="2"/>
  <c r="S273" i="2"/>
  <c r="O273" i="2"/>
  <c r="P273" i="2"/>
  <c r="T273" i="2"/>
  <c r="Q273" i="2"/>
  <c r="N273" i="2"/>
  <c r="L275" i="2" l="1"/>
  <c r="K275" i="2"/>
  <c r="I275" i="2"/>
  <c r="J275" i="2"/>
  <c r="M275" i="2" s="1"/>
  <c r="A276" i="2"/>
  <c r="T274" i="2"/>
  <c r="Q274" i="2"/>
  <c r="O274" i="2"/>
  <c r="S274" i="2"/>
  <c r="N274" i="2"/>
  <c r="P274" i="2"/>
  <c r="R274" i="2"/>
  <c r="A277" i="2" l="1"/>
  <c r="L276" i="2"/>
  <c r="K276" i="2"/>
  <c r="J276" i="2"/>
  <c r="M276" i="2" s="1"/>
  <c r="I276" i="2"/>
  <c r="Q275" i="2"/>
  <c r="O275" i="2"/>
  <c r="S275" i="2"/>
  <c r="T275" i="2"/>
  <c r="N275" i="2"/>
  <c r="R275" i="2"/>
  <c r="P275" i="2"/>
  <c r="T276" i="2" l="1"/>
  <c r="S276" i="2"/>
  <c r="R276" i="2"/>
  <c r="N276" i="2"/>
  <c r="O276" i="2"/>
  <c r="Q276" i="2"/>
  <c r="P276" i="2"/>
  <c r="L277" i="2"/>
  <c r="I277" i="2"/>
  <c r="K277" i="2"/>
  <c r="J277" i="2"/>
  <c r="M277" i="2" s="1"/>
  <c r="A278" i="2"/>
  <c r="A279" i="2" l="1"/>
  <c r="I278" i="2"/>
  <c r="L278" i="2"/>
  <c r="K278" i="2"/>
  <c r="J278" i="2"/>
  <c r="M278" i="2" s="1"/>
  <c r="P277" i="2"/>
  <c r="T277" i="2"/>
  <c r="R277" i="2"/>
  <c r="S277" i="2"/>
  <c r="N277" i="2"/>
  <c r="O277" i="2"/>
  <c r="Q277" i="2"/>
  <c r="T278" i="2" l="1"/>
  <c r="O278" i="2"/>
  <c r="S278" i="2"/>
  <c r="N278" i="2"/>
  <c r="R278" i="2"/>
  <c r="Q278" i="2"/>
  <c r="P278" i="2"/>
  <c r="L279" i="2"/>
  <c r="K279" i="2"/>
  <c r="J279" i="2"/>
  <c r="M279" i="2" s="1"/>
  <c r="I279" i="2"/>
  <c r="A280" i="2"/>
  <c r="O279" i="2" l="1"/>
  <c r="P279" i="2"/>
  <c r="Q279" i="2"/>
  <c r="T279" i="2"/>
  <c r="N279" i="2"/>
  <c r="S279" i="2"/>
  <c r="R279" i="2"/>
  <c r="A281" i="2"/>
  <c r="J280" i="2"/>
  <c r="M280" i="2" s="1"/>
  <c r="L280" i="2"/>
  <c r="K280" i="2"/>
  <c r="I280" i="2"/>
  <c r="L281" i="2" l="1"/>
  <c r="J281" i="2"/>
  <c r="M281" i="2" s="1"/>
  <c r="A282" i="2"/>
  <c r="K281" i="2"/>
  <c r="I281" i="2"/>
  <c r="T280" i="2"/>
  <c r="R280" i="2"/>
  <c r="S280" i="2"/>
  <c r="O280" i="2"/>
  <c r="Q280" i="2"/>
  <c r="N280" i="2"/>
  <c r="P280" i="2"/>
  <c r="A283" i="2" l="1"/>
  <c r="I282" i="2"/>
  <c r="L282" i="2"/>
  <c r="K282" i="2"/>
  <c r="J282" i="2"/>
  <c r="M282" i="2" s="1"/>
  <c r="Q281" i="2"/>
  <c r="T281" i="2"/>
  <c r="P281" i="2"/>
  <c r="S281" i="2"/>
  <c r="N281" i="2"/>
  <c r="R281" i="2"/>
  <c r="O281" i="2"/>
  <c r="T282" i="2" l="1"/>
  <c r="Q282" i="2"/>
  <c r="R282" i="2"/>
  <c r="O282" i="2"/>
  <c r="N282" i="2"/>
  <c r="S282" i="2"/>
  <c r="P282" i="2"/>
  <c r="L283" i="2"/>
  <c r="K283" i="2"/>
  <c r="A284" i="2"/>
  <c r="J283" i="2"/>
  <c r="M283" i="2" s="1"/>
  <c r="I283" i="2"/>
  <c r="Q283" i="2" l="1"/>
  <c r="T283" i="2"/>
  <c r="N283" i="2"/>
  <c r="O283" i="2"/>
  <c r="R283" i="2"/>
  <c r="S283" i="2"/>
  <c r="P283" i="2"/>
  <c r="A285" i="2"/>
  <c r="L284" i="2"/>
  <c r="K284" i="2"/>
  <c r="I284" i="2"/>
  <c r="J284" i="2"/>
  <c r="M284" i="2" s="1"/>
  <c r="L285" i="2" l="1"/>
  <c r="K285" i="2"/>
  <c r="A286" i="2"/>
  <c r="J285" i="2"/>
  <c r="M285" i="2" s="1"/>
  <c r="I285" i="2"/>
  <c r="S284" i="2"/>
  <c r="R284" i="2"/>
  <c r="Q284" i="2"/>
  <c r="T284" i="2"/>
  <c r="P284" i="2"/>
  <c r="O284" i="2"/>
  <c r="N284" i="2"/>
  <c r="A287" i="2" l="1"/>
  <c r="J286" i="2"/>
  <c r="M286" i="2" s="1"/>
  <c r="L286" i="2"/>
  <c r="I286" i="2"/>
  <c r="K286" i="2"/>
  <c r="P285" i="2"/>
  <c r="N285" i="2"/>
  <c r="Q285" i="2"/>
  <c r="O285" i="2"/>
  <c r="T285" i="2"/>
  <c r="S285" i="2"/>
  <c r="R285" i="2"/>
  <c r="T286" i="2" l="1"/>
  <c r="O286" i="2"/>
  <c r="N286" i="2"/>
  <c r="S286" i="2"/>
  <c r="R286" i="2"/>
  <c r="Q286" i="2"/>
  <c r="P286" i="2"/>
  <c r="L287" i="2"/>
  <c r="J287" i="2"/>
  <c r="M287" i="2" s="1"/>
  <c r="A288" i="2"/>
  <c r="I287" i="2"/>
  <c r="K287" i="2"/>
  <c r="P287" i="2" l="1"/>
  <c r="T287" i="2"/>
  <c r="O287" i="2"/>
  <c r="S287" i="2"/>
  <c r="N287" i="2"/>
  <c r="Q287" i="2"/>
  <c r="R287" i="2"/>
  <c r="A289" i="2"/>
  <c r="J288" i="2"/>
  <c r="M288" i="2" s="1"/>
  <c r="L288" i="2"/>
  <c r="I288" i="2"/>
  <c r="K288" i="2"/>
  <c r="L289" i="2" l="1"/>
  <c r="K289" i="2"/>
  <c r="J289" i="2"/>
  <c r="M289" i="2" s="1"/>
  <c r="I289" i="2"/>
  <c r="T288" i="2"/>
  <c r="P288" i="2"/>
  <c r="Q288" i="2"/>
  <c r="O288" i="2"/>
  <c r="N288" i="2"/>
  <c r="S288" i="2"/>
  <c r="R288" i="2"/>
  <c r="T289" i="2" l="1"/>
  <c r="N289" i="2"/>
  <c r="S289" i="2"/>
  <c r="P289" i="2"/>
  <c r="Q289" i="2"/>
  <c r="O289" i="2"/>
  <c r="R289" i="2"/>
</calcChain>
</file>

<file path=xl/sharedStrings.xml><?xml version="1.0" encoding="utf-8"?>
<sst xmlns="http://schemas.openxmlformats.org/spreadsheetml/2006/main" count="65" uniqueCount="44">
  <si>
    <t>Amazon</t>
  </si>
  <si>
    <t>Website</t>
  </si>
  <si>
    <t>Facebook</t>
  </si>
  <si>
    <t>TikTok - T2A</t>
  </si>
  <si>
    <t>TikTok - T2W</t>
  </si>
  <si>
    <t>Date</t>
  </si>
  <si>
    <t>Page Views</t>
  </si>
  <si>
    <t>Sessions</t>
  </si>
  <si>
    <t>Units Sold</t>
  </si>
  <si>
    <t>Units sold</t>
  </si>
  <si>
    <t>Ad spend</t>
  </si>
  <si>
    <t>Impressions</t>
  </si>
  <si>
    <t>Unique Clicks</t>
  </si>
  <si>
    <t>Clicks</t>
  </si>
  <si>
    <t>Day</t>
  </si>
  <si>
    <t>Month</t>
  </si>
  <si>
    <t>Year</t>
  </si>
  <si>
    <t>quarter</t>
  </si>
  <si>
    <t>Monday</t>
  </si>
  <si>
    <t>Tuesday</t>
  </si>
  <si>
    <t>Wednesday</t>
  </si>
  <si>
    <t>Thursday</t>
  </si>
  <si>
    <t>Friday</t>
  </si>
  <si>
    <t>Saturday</t>
  </si>
  <si>
    <t>Sunday</t>
  </si>
  <si>
    <t>1. What is the 'baseline' sales per day in Amazon, without the effect of external advertising?</t>
  </si>
  <si>
    <t>2. What is the $ / sale on Amazon for each of the external traffic platforms not sending traffic to Amazon? I.e.: if we spend $100 on Meta or TikTok NOT directed at Amazon (going to the website), what is the sales increase on Amazon?</t>
  </si>
  <si>
    <t>3. What is the impact of external traffic over November and December? Does the $ / sale on Amazon change over these higher purchase-intent periods?</t>
  </si>
  <si>
    <t>4. You need to be able to show us how you calculated your numbers to ground any findings in data.</t>
  </si>
  <si>
    <t>day of the week</t>
  </si>
  <si>
    <t>FB_Ad _spend</t>
  </si>
  <si>
    <t>FB_Impressions</t>
  </si>
  <si>
    <t>FB_Unique Clicks</t>
  </si>
  <si>
    <t>Website units sold</t>
  </si>
  <si>
    <t>Amazon Page Views</t>
  </si>
  <si>
    <t>Amazon Sessions</t>
  </si>
  <si>
    <t>Amazon Units Sold</t>
  </si>
  <si>
    <t>Quarter</t>
  </si>
  <si>
    <t>Day of Week</t>
  </si>
  <si>
    <t xml:space="preserve">Month </t>
  </si>
  <si>
    <t>Constant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</si>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</sst>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7"/>
      <color rgb="FF001E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4" fontId="1" fillId="0" borderId="0" xfId="0" applyNumberFormat="1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0" fontId="4" fillId="0" borderId="7" xfId="0" applyFont="1" applyBorder="1"/>
    <xf numFmtId="0" fontId="5" fillId="0" borderId="0" xfId="0" applyFont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2.6328125" defaultRowHeight="15.75" customHeight="1" x14ac:dyDescent="0.25"/>
  <sheetData>
    <row r="1" spans="1:25" ht="13" x14ac:dyDescent="0.3">
      <c r="A1" s="1"/>
      <c r="B1" s="30" t="s">
        <v>0</v>
      </c>
      <c r="C1" s="31"/>
      <c r="D1" s="32"/>
      <c r="E1" s="2" t="s">
        <v>1</v>
      </c>
      <c r="F1" s="30" t="s">
        <v>2</v>
      </c>
      <c r="G1" s="31"/>
      <c r="H1" s="32"/>
      <c r="I1" s="30" t="s">
        <v>3</v>
      </c>
      <c r="J1" s="31"/>
      <c r="K1" s="32"/>
      <c r="L1" s="30" t="s">
        <v>4</v>
      </c>
      <c r="M1" s="31"/>
      <c r="N1" s="32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" x14ac:dyDescent="0.3">
      <c r="A2" s="1" t="s">
        <v>5</v>
      </c>
      <c r="B2" s="3" t="s">
        <v>6</v>
      </c>
      <c r="C2" s="1" t="s">
        <v>7</v>
      </c>
      <c r="D2" s="4" t="s">
        <v>8</v>
      </c>
      <c r="E2" s="5" t="s">
        <v>9</v>
      </c>
      <c r="F2" s="3" t="s">
        <v>10</v>
      </c>
      <c r="G2" s="1" t="s">
        <v>11</v>
      </c>
      <c r="H2" s="4" t="s">
        <v>12</v>
      </c>
      <c r="I2" s="3" t="s">
        <v>10</v>
      </c>
      <c r="J2" s="1" t="s">
        <v>11</v>
      </c>
      <c r="K2" s="4" t="s">
        <v>13</v>
      </c>
      <c r="L2" s="3" t="s">
        <v>10</v>
      </c>
      <c r="M2" s="1" t="s">
        <v>11</v>
      </c>
      <c r="N2" s="4" t="s">
        <v>13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35">
      <c r="A3" s="6">
        <v>44684</v>
      </c>
      <c r="B3" s="7">
        <v>487</v>
      </c>
      <c r="C3" s="8">
        <v>365</v>
      </c>
      <c r="D3" s="9">
        <v>52</v>
      </c>
      <c r="E3" s="10">
        <v>13</v>
      </c>
      <c r="F3" s="7">
        <v>540.45000000000005</v>
      </c>
      <c r="G3" s="8">
        <v>38915</v>
      </c>
      <c r="H3" s="9">
        <v>208</v>
      </c>
      <c r="I3" s="11"/>
      <c r="K3" s="12"/>
      <c r="L3" s="11"/>
      <c r="N3" s="12"/>
    </row>
    <row r="4" spans="1:25" ht="15.75" customHeight="1" x14ac:dyDescent="0.35">
      <c r="A4" s="6">
        <f t="shared" ref="A4:A258" si="0">A3+1</f>
        <v>44685</v>
      </c>
      <c r="B4" s="7">
        <v>439</v>
      </c>
      <c r="C4" s="8">
        <v>308</v>
      </c>
      <c r="D4" s="9">
        <v>50</v>
      </c>
      <c r="E4" s="10">
        <v>16</v>
      </c>
      <c r="F4" s="7">
        <v>548.41</v>
      </c>
      <c r="G4" s="8">
        <v>42258</v>
      </c>
      <c r="H4" s="9">
        <v>192</v>
      </c>
      <c r="I4" s="11"/>
      <c r="K4" s="12"/>
      <c r="L4" s="11"/>
      <c r="N4" s="12"/>
    </row>
    <row r="5" spans="1:25" ht="15.75" customHeight="1" x14ac:dyDescent="0.35">
      <c r="A5" s="6">
        <f t="shared" si="0"/>
        <v>44686</v>
      </c>
      <c r="B5" s="7">
        <v>357</v>
      </c>
      <c r="C5" s="8">
        <v>277</v>
      </c>
      <c r="D5" s="9">
        <v>38</v>
      </c>
      <c r="E5" s="10">
        <v>7</v>
      </c>
      <c r="F5" s="7">
        <v>285.47000000000003</v>
      </c>
      <c r="G5" s="8">
        <v>21238</v>
      </c>
      <c r="H5" s="9">
        <v>96</v>
      </c>
      <c r="I5" s="11"/>
      <c r="K5" s="12"/>
      <c r="L5" s="11"/>
      <c r="N5" s="12"/>
    </row>
    <row r="6" spans="1:25" ht="15.75" customHeight="1" x14ac:dyDescent="0.35">
      <c r="A6" s="6">
        <f t="shared" si="0"/>
        <v>44687</v>
      </c>
      <c r="B6" s="7">
        <v>370</v>
      </c>
      <c r="C6" s="8">
        <v>264</v>
      </c>
      <c r="D6" s="9">
        <v>27</v>
      </c>
      <c r="E6" s="10">
        <v>0</v>
      </c>
      <c r="F6" s="11">
        <v>0</v>
      </c>
      <c r="G6" s="13">
        <v>0</v>
      </c>
      <c r="H6" s="12">
        <v>0</v>
      </c>
      <c r="I6" s="11"/>
      <c r="K6" s="12"/>
      <c r="L6" s="11"/>
      <c r="N6" s="12"/>
    </row>
    <row r="7" spans="1:25" ht="15.75" customHeight="1" x14ac:dyDescent="0.35">
      <c r="A7" s="6">
        <f t="shared" si="0"/>
        <v>44688</v>
      </c>
      <c r="B7" s="7">
        <v>306</v>
      </c>
      <c r="C7" s="8">
        <v>231</v>
      </c>
      <c r="D7" s="9">
        <v>32</v>
      </c>
      <c r="E7" s="10">
        <v>1</v>
      </c>
      <c r="F7" s="7">
        <v>56.12</v>
      </c>
      <c r="G7" s="8">
        <v>4253</v>
      </c>
      <c r="H7" s="9">
        <v>9</v>
      </c>
      <c r="I7" s="11"/>
      <c r="K7" s="12"/>
      <c r="L7" s="11"/>
      <c r="N7" s="12"/>
    </row>
    <row r="8" spans="1:25" ht="15.75" customHeight="1" x14ac:dyDescent="0.35">
      <c r="A8" s="6">
        <f t="shared" si="0"/>
        <v>44689</v>
      </c>
      <c r="B8" s="7">
        <v>360</v>
      </c>
      <c r="C8" s="8">
        <v>249</v>
      </c>
      <c r="D8" s="9">
        <v>20</v>
      </c>
      <c r="E8" s="10">
        <v>0</v>
      </c>
      <c r="F8" s="7">
        <v>51.46</v>
      </c>
      <c r="G8" s="8">
        <v>3874</v>
      </c>
      <c r="H8" s="9">
        <v>14</v>
      </c>
      <c r="I8" s="11"/>
      <c r="K8" s="12"/>
      <c r="L8" s="11"/>
      <c r="N8" s="12"/>
    </row>
    <row r="9" spans="1:25" ht="15.75" customHeight="1" x14ac:dyDescent="0.35">
      <c r="A9" s="6">
        <f t="shared" si="0"/>
        <v>44690</v>
      </c>
      <c r="B9" s="7">
        <v>417</v>
      </c>
      <c r="C9" s="8">
        <v>314</v>
      </c>
      <c r="D9" s="9">
        <v>27</v>
      </c>
      <c r="E9" s="10">
        <v>0</v>
      </c>
      <c r="F9" s="7">
        <v>51.17</v>
      </c>
      <c r="G9" s="8">
        <v>3947</v>
      </c>
      <c r="H9" s="9">
        <v>16</v>
      </c>
      <c r="I9" s="11"/>
      <c r="K9" s="12"/>
      <c r="L9" s="11"/>
      <c r="N9" s="12"/>
    </row>
    <row r="10" spans="1:25" ht="15.75" customHeight="1" x14ac:dyDescent="0.35">
      <c r="A10" s="6">
        <f t="shared" si="0"/>
        <v>44691</v>
      </c>
      <c r="B10" s="7">
        <v>424</v>
      </c>
      <c r="C10" s="8">
        <v>311</v>
      </c>
      <c r="D10" s="9">
        <v>40</v>
      </c>
      <c r="E10" s="10">
        <v>0</v>
      </c>
      <c r="F10" s="7">
        <v>26</v>
      </c>
      <c r="G10" s="8">
        <v>1957</v>
      </c>
      <c r="H10" s="9">
        <v>10</v>
      </c>
      <c r="I10" s="11"/>
      <c r="K10" s="12"/>
      <c r="L10" s="11"/>
      <c r="N10" s="12"/>
    </row>
    <row r="11" spans="1:25" ht="15.75" customHeight="1" x14ac:dyDescent="0.35">
      <c r="A11" s="6">
        <f t="shared" si="0"/>
        <v>44692</v>
      </c>
      <c r="B11" s="7">
        <v>598</v>
      </c>
      <c r="C11" s="8">
        <v>341</v>
      </c>
      <c r="D11" s="9">
        <v>32</v>
      </c>
      <c r="E11" s="10">
        <v>3</v>
      </c>
      <c r="F11" s="7">
        <v>92.83</v>
      </c>
      <c r="G11" s="8">
        <v>5575</v>
      </c>
      <c r="H11" s="9">
        <v>35</v>
      </c>
      <c r="I11" s="11"/>
      <c r="K11" s="12"/>
      <c r="L11" s="11"/>
      <c r="N11" s="12"/>
    </row>
    <row r="12" spans="1:25" ht="15.75" customHeight="1" x14ac:dyDescent="0.35">
      <c r="A12" s="6">
        <f t="shared" si="0"/>
        <v>44693</v>
      </c>
      <c r="B12" s="7">
        <v>624</v>
      </c>
      <c r="C12" s="8">
        <v>348</v>
      </c>
      <c r="D12" s="9">
        <v>51</v>
      </c>
      <c r="E12" s="10">
        <v>12</v>
      </c>
      <c r="F12" s="7">
        <v>172.18</v>
      </c>
      <c r="G12" s="8">
        <v>12935</v>
      </c>
      <c r="H12" s="9">
        <v>68</v>
      </c>
      <c r="I12" s="11"/>
      <c r="K12" s="12"/>
      <c r="L12" s="11"/>
      <c r="N12" s="12"/>
    </row>
    <row r="13" spans="1:25" ht="15.75" customHeight="1" x14ac:dyDescent="0.35">
      <c r="A13" s="6">
        <f t="shared" si="0"/>
        <v>44694</v>
      </c>
      <c r="B13" s="7">
        <v>594</v>
      </c>
      <c r="C13" s="8">
        <v>327</v>
      </c>
      <c r="D13" s="9">
        <v>46</v>
      </c>
      <c r="E13" s="10">
        <v>28</v>
      </c>
      <c r="F13" s="7">
        <v>582.85</v>
      </c>
      <c r="G13" s="8">
        <v>32910</v>
      </c>
      <c r="H13" s="9">
        <v>194</v>
      </c>
      <c r="I13" s="11"/>
      <c r="K13" s="12"/>
      <c r="L13" s="11"/>
      <c r="N13" s="12"/>
    </row>
    <row r="14" spans="1:25" ht="15.75" customHeight="1" x14ac:dyDescent="0.35">
      <c r="A14" s="6">
        <f t="shared" si="0"/>
        <v>44695</v>
      </c>
      <c r="B14" s="7">
        <v>676</v>
      </c>
      <c r="C14" s="8">
        <v>348</v>
      </c>
      <c r="D14" s="9">
        <v>45</v>
      </c>
      <c r="E14" s="10">
        <v>30</v>
      </c>
      <c r="F14" s="7">
        <v>582.65</v>
      </c>
      <c r="G14" s="8">
        <v>31844</v>
      </c>
      <c r="H14" s="9">
        <v>207</v>
      </c>
      <c r="I14" s="11"/>
      <c r="K14" s="12"/>
      <c r="L14" s="11"/>
      <c r="N14" s="12"/>
    </row>
    <row r="15" spans="1:25" ht="15.75" customHeight="1" x14ac:dyDescent="0.35">
      <c r="A15" s="6">
        <f t="shared" si="0"/>
        <v>44696</v>
      </c>
      <c r="B15" s="7">
        <v>731</v>
      </c>
      <c r="C15" s="8">
        <v>413</v>
      </c>
      <c r="D15" s="9">
        <v>43</v>
      </c>
      <c r="E15" s="10">
        <v>20</v>
      </c>
      <c r="F15" s="7">
        <v>550.51</v>
      </c>
      <c r="G15" s="8">
        <v>32582</v>
      </c>
      <c r="H15" s="9">
        <v>179</v>
      </c>
      <c r="I15" s="11"/>
      <c r="K15" s="12"/>
      <c r="L15" s="11"/>
      <c r="N15" s="12"/>
    </row>
    <row r="16" spans="1:25" ht="15.75" customHeight="1" x14ac:dyDescent="0.35">
      <c r="A16" s="6">
        <f t="shared" si="0"/>
        <v>44697</v>
      </c>
      <c r="B16" s="7">
        <v>785</v>
      </c>
      <c r="C16" s="8">
        <v>433</v>
      </c>
      <c r="D16" s="9">
        <v>56</v>
      </c>
      <c r="E16" s="10">
        <v>26</v>
      </c>
      <c r="F16" s="7">
        <v>597.66</v>
      </c>
      <c r="G16" s="8">
        <v>32851</v>
      </c>
      <c r="H16" s="9">
        <v>199</v>
      </c>
      <c r="I16" s="11"/>
      <c r="K16" s="12"/>
      <c r="L16" s="11"/>
      <c r="N16" s="12"/>
    </row>
    <row r="17" spans="1:14" ht="15.75" customHeight="1" x14ac:dyDescent="0.35">
      <c r="A17" s="6">
        <f t="shared" si="0"/>
        <v>44698</v>
      </c>
      <c r="B17" s="7">
        <v>725</v>
      </c>
      <c r="C17" s="8">
        <v>407</v>
      </c>
      <c r="D17" s="9">
        <v>51</v>
      </c>
      <c r="E17" s="10">
        <v>24</v>
      </c>
      <c r="F17" s="7">
        <v>524</v>
      </c>
      <c r="G17" s="8">
        <v>31353</v>
      </c>
      <c r="H17" s="9">
        <v>154</v>
      </c>
      <c r="I17" s="11"/>
      <c r="K17" s="12"/>
      <c r="L17" s="11"/>
      <c r="N17" s="12"/>
    </row>
    <row r="18" spans="1:14" ht="15.75" customHeight="1" x14ac:dyDescent="0.35">
      <c r="A18" s="6">
        <f t="shared" si="0"/>
        <v>44699</v>
      </c>
      <c r="B18" s="7">
        <v>752</v>
      </c>
      <c r="C18" s="8">
        <v>402</v>
      </c>
      <c r="D18" s="9">
        <v>48</v>
      </c>
      <c r="E18" s="10">
        <v>28</v>
      </c>
      <c r="F18" s="7">
        <v>474.21</v>
      </c>
      <c r="G18" s="8">
        <v>29634</v>
      </c>
      <c r="H18" s="9">
        <v>165</v>
      </c>
      <c r="I18" s="11"/>
      <c r="K18" s="12"/>
      <c r="L18" s="11"/>
      <c r="N18" s="12"/>
    </row>
    <row r="19" spans="1:14" ht="15.75" customHeight="1" x14ac:dyDescent="0.35">
      <c r="A19" s="6">
        <f t="shared" si="0"/>
        <v>44700</v>
      </c>
      <c r="B19" s="7">
        <v>792</v>
      </c>
      <c r="C19" s="8">
        <v>441</v>
      </c>
      <c r="D19" s="9">
        <v>47</v>
      </c>
      <c r="E19" s="10">
        <v>26</v>
      </c>
      <c r="F19" s="7">
        <v>476.58</v>
      </c>
      <c r="G19" s="8">
        <v>28192</v>
      </c>
      <c r="H19" s="9">
        <v>162</v>
      </c>
      <c r="I19" s="11"/>
      <c r="K19" s="12"/>
      <c r="L19" s="11"/>
      <c r="N19" s="12"/>
    </row>
    <row r="20" spans="1:14" ht="15.75" customHeight="1" x14ac:dyDescent="0.35">
      <c r="A20" s="6">
        <f t="shared" si="0"/>
        <v>44701</v>
      </c>
      <c r="B20" s="7">
        <v>769</v>
      </c>
      <c r="C20" s="8">
        <v>434</v>
      </c>
      <c r="D20" s="9">
        <v>39</v>
      </c>
      <c r="E20" s="10">
        <v>20</v>
      </c>
      <c r="F20" s="7">
        <v>521.94000000000005</v>
      </c>
      <c r="G20" s="8">
        <v>30241</v>
      </c>
      <c r="H20" s="9">
        <v>167</v>
      </c>
      <c r="I20" s="11"/>
      <c r="K20" s="12"/>
      <c r="L20" s="11"/>
      <c r="N20" s="12"/>
    </row>
    <row r="21" spans="1:14" ht="14.5" x14ac:dyDescent="0.35">
      <c r="A21" s="6">
        <f t="shared" si="0"/>
        <v>44702</v>
      </c>
      <c r="B21" s="7">
        <v>599</v>
      </c>
      <c r="C21" s="8">
        <v>333</v>
      </c>
      <c r="D21" s="9">
        <v>52</v>
      </c>
      <c r="E21" s="10">
        <v>15</v>
      </c>
      <c r="F21" s="7">
        <v>527.72</v>
      </c>
      <c r="G21" s="8">
        <v>24439</v>
      </c>
      <c r="H21" s="9">
        <v>139</v>
      </c>
      <c r="I21" s="11"/>
      <c r="J21" s="14"/>
      <c r="K21" s="15"/>
      <c r="L21" s="16"/>
      <c r="N21" s="12"/>
    </row>
    <row r="22" spans="1:14" ht="14.5" x14ac:dyDescent="0.35">
      <c r="A22" s="6">
        <f t="shared" si="0"/>
        <v>44703</v>
      </c>
      <c r="B22" s="7">
        <v>921</v>
      </c>
      <c r="C22" s="8">
        <v>492</v>
      </c>
      <c r="D22" s="9">
        <v>57</v>
      </c>
      <c r="E22" s="10">
        <v>29</v>
      </c>
      <c r="F22" s="7">
        <v>515.92999999999995</v>
      </c>
      <c r="G22" s="8">
        <v>24974</v>
      </c>
      <c r="H22" s="9">
        <v>168</v>
      </c>
      <c r="I22" s="11"/>
      <c r="J22" s="14"/>
      <c r="K22" s="15"/>
      <c r="L22" s="16"/>
      <c r="N22" s="12"/>
    </row>
    <row r="23" spans="1:14" ht="14.5" x14ac:dyDescent="0.35">
      <c r="A23" s="6">
        <f t="shared" si="0"/>
        <v>44704</v>
      </c>
      <c r="B23" s="17">
        <v>1249</v>
      </c>
      <c r="C23" s="8">
        <v>724</v>
      </c>
      <c r="D23" s="9">
        <v>51</v>
      </c>
      <c r="E23" s="10">
        <v>22</v>
      </c>
      <c r="F23" s="7">
        <v>499.7</v>
      </c>
      <c r="G23" s="8">
        <v>25056</v>
      </c>
      <c r="H23" s="9">
        <v>131</v>
      </c>
      <c r="I23" s="11"/>
      <c r="J23" s="14"/>
      <c r="K23" s="15"/>
      <c r="L23" s="16"/>
      <c r="N23" s="12"/>
    </row>
    <row r="24" spans="1:14" ht="14.5" x14ac:dyDescent="0.35">
      <c r="A24" s="6">
        <f t="shared" si="0"/>
        <v>44705</v>
      </c>
      <c r="B24" s="17">
        <v>1087</v>
      </c>
      <c r="C24" s="8">
        <v>596</v>
      </c>
      <c r="D24" s="9">
        <v>77</v>
      </c>
      <c r="E24" s="10">
        <v>20</v>
      </c>
      <c r="F24" s="7">
        <v>415.6</v>
      </c>
      <c r="G24" s="8">
        <v>26438</v>
      </c>
      <c r="H24" s="9">
        <v>148</v>
      </c>
      <c r="I24" s="11"/>
      <c r="J24" s="14"/>
      <c r="K24" s="15"/>
      <c r="L24" s="16"/>
      <c r="N24" s="12"/>
    </row>
    <row r="25" spans="1:14" ht="14.5" x14ac:dyDescent="0.35">
      <c r="A25" s="6">
        <f t="shared" si="0"/>
        <v>44706</v>
      </c>
      <c r="B25" s="7">
        <v>704</v>
      </c>
      <c r="C25" s="8">
        <v>389</v>
      </c>
      <c r="D25" s="9">
        <v>60</v>
      </c>
      <c r="E25" s="10">
        <v>16</v>
      </c>
      <c r="F25" s="7">
        <v>415.36</v>
      </c>
      <c r="G25" s="8">
        <v>32499</v>
      </c>
      <c r="H25" s="9">
        <v>204</v>
      </c>
      <c r="I25" s="11"/>
      <c r="J25" s="14"/>
      <c r="K25" s="15"/>
      <c r="L25" s="16"/>
      <c r="N25" s="12"/>
    </row>
    <row r="26" spans="1:14" ht="14.5" x14ac:dyDescent="0.35">
      <c r="A26" s="6">
        <f t="shared" si="0"/>
        <v>44707</v>
      </c>
      <c r="B26" s="7">
        <v>694</v>
      </c>
      <c r="C26" s="8">
        <v>408</v>
      </c>
      <c r="D26" s="9">
        <v>45</v>
      </c>
      <c r="E26" s="10">
        <v>37</v>
      </c>
      <c r="F26" s="7">
        <v>489.3</v>
      </c>
      <c r="G26" s="8">
        <v>35027</v>
      </c>
      <c r="H26" s="9">
        <v>224</v>
      </c>
      <c r="I26" s="11"/>
      <c r="J26" s="14"/>
      <c r="K26" s="15"/>
      <c r="L26" s="16"/>
      <c r="N26" s="12"/>
    </row>
    <row r="27" spans="1:14" ht="14.5" x14ac:dyDescent="0.35">
      <c r="A27" s="6">
        <f t="shared" si="0"/>
        <v>44708</v>
      </c>
      <c r="B27" s="7">
        <v>560</v>
      </c>
      <c r="C27" s="8">
        <v>332</v>
      </c>
      <c r="D27" s="9">
        <v>55</v>
      </c>
      <c r="E27" s="10">
        <v>29</v>
      </c>
      <c r="F27" s="7">
        <v>677.9</v>
      </c>
      <c r="G27" s="8">
        <v>43120</v>
      </c>
      <c r="H27" s="9">
        <v>241</v>
      </c>
      <c r="I27" s="11"/>
      <c r="J27" s="14"/>
      <c r="K27" s="15"/>
      <c r="L27" s="16"/>
      <c r="N27" s="12"/>
    </row>
    <row r="28" spans="1:14" ht="14.5" x14ac:dyDescent="0.35">
      <c r="A28" s="6">
        <f t="shared" si="0"/>
        <v>44709</v>
      </c>
      <c r="B28" s="7">
        <v>579</v>
      </c>
      <c r="C28" s="8">
        <v>326</v>
      </c>
      <c r="D28" s="9">
        <v>27</v>
      </c>
      <c r="E28" s="10">
        <v>34</v>
      </c>
      <c r="F28" s="7">
        <v>771.32</v>
      </c>
      <c r="G28" s="8">
        <v>40404</v>
      </c>
      <c r="H28" s="9">
        <v>215</v>
      </c>
      <c r="I28" s="11"/>
      <c r="J28" s="14"/>
      <c r="K28" s="15"/>
      <c r="L28" s="16"/>
      <c r="N28" s="12"/>
    </row>
    <row r="29" spans="1:14" ht="14.5" x14ac:dyDescent="0.35">
      <c r="A29" s="6">
        <f t="shared" si="0"/>
        <v>44710</v>
      </c>
      <c r="B29" s="7">
        <v>673</v>
      </c>
      <c r="C29" s="8">
        <v>374</v>
      </c>
      <c r="D29" s="9">
        <v>39</v>
      </c>
      <c r="E29" s="10">
        <v>32</v>
      </c>
      <c r="F29" s="7">
        <v>692.51</v>
      </c>
      <c r="G29" s="8">
        <v>33045</v>
      </c>
      <c r="H29" s="9">
        <v>216</v>
      </c>
      <c r="I29" s="11"/>
      <c r="J29" s="14"/>
      <c r="K29" s="15"/>
      <c r="L29" s="16"/>
      <c r="N29" s="12"/>
    </row>
    <row r="30" spans="1:14" ht="14.5" x14ac:dyDescent="0.35">
      <c r="A30" s="6">
        <f t="shared" si="0"/>
        <v>44711</v>
      </c>
      <c r="B30" s="7">
        <v>740</v>
      </c>
      <c r="C30" s="8">
        <v>424</v>
      </c>
      <c r="D30" s="9">
        <v>43</v>
      </c>
      <c r="E30" s="10">
        <v>30</v>
      </c>
      <c r="F30" s="7">
        <v>692.93</v>
      </c>
      <c r="G30" s="8">
        <v>32028</v>
      </c>
      <c r="H30" s="9">
        <v>205</v>
      </c>
      <c r="I30" s="11"/>
      <c r="J30" s="14"/>
      <c r="K30" s="15"/>
      <c r="L30" s="16"/>
      <c r="N30" s="12"/>
    </row>
    <row r="31" spans="1:14" ht="14.5" x14ac:dyDescent="0.35">
      <c r="A31" s="6">
        <f t="shared" si="0"/>
        <v>44712</v>
      </c>
      <c r="B31" s="7">
        <v>707</v>
      </c>
      <c r="C31" s="8">
        <v>390</v>
      </c>
      <c r="D31" s="9">
        <v>48</v>
      </c>
      <c r="E31" s="10">
        <v>27</v>
      </c>
      <c r="F31" s="7">
        <v>684.96</v>
      </c>
      <c r="G31" s="8">
        <v>35914</v>
      </c>
      <c r="H31" s="9">
        <v>220</v>
      </c>
      <c r="I31" s="11"/>
      <c r="J31" s="14"/>
      <c r="K31" s="15"/>
      <c r="L31" s="16"/>
      <c r="N31" s="12"/>
    </row>
    <row r="32" spans="1:14" ht="14.5" x14ac:dyDescent="0.35">
      <c r="A32" s="6">
        <f t="shared" si="0"/>
        <v>44713</v>
      </c>
      <c r="B32" s="7">
        <v>747</v>
      </c>
      <c r="C32" s="8">
        <v>406</v>
      </c>
      <c r="D32" s="9">
        <v>62</v>
      </c>
      <c r="E32" s="10">
        <v>53</v>
      </c>
      <c r="F32" s="7">
        <v>773.96</v>
      </c>
      <c r="G32" s="8">
        <v>36341</v>
      </c>
      <c r="H32" s="9">
        <v>239</v>
      </c>
      <c r="I32" s="11"/>
      <c r="J32" s="14"/>
      <c r="K32" s="15"/>
      <c r="L32" s="16"/>
      <c r="N32" s="12"/>
    </row>
    <row r="33" spans="1:14" ht="14.5" x14ac:dyDescent="0.35">
      <c r="A33" s="6">
        <f t="shared" si="0"/>
        <v>44714</v>
      </c>
      <c r="B33" s="7">
        <v>707</v>
      </c>
      <c r="C33" s="8">
        <v>385</v>
      </c>
      <c r="D33" s="9">
        <v>62</v>
      </c>
      <c r="E33" s="10">
        <v>48</v>
      </c>
      <c r="F33" s="7">
        <v>838.58</v>
      </c>
      <c r="G33" s="8">
        <v>43679</v>
      </c>
      <c r="H33" s="9">
        <v>268</v>
      </c>
      <c r="I33" s="11"/>
      <c r="J33" s="14"/>
      <c r="K33" s="15"/>
      <c r="L33" s="16"/>
      <c r="N33" s="12"/>
    </row>
    <row r="34" spans="1:14" ht="14.5" x14ac:dyDescent="0.35">
      <c r="A34" s="6">
        <f t="shared" si="0"/>
        <v>44715</v>
      </c>
      <c r="B34" s="7">
        <v>621</v>
      </c>
      <c r="C34" s="8">
        <v>344</v>
      </c>
      <c r="D34" s="9">
        <v>58</v>
      </c>
      <c r="E34" s="10">
        <v>43</v>
      </c>
      <c r="F34" s="7">
        <v>796.43</v>
      </c>
      <c r="G34" s="8">
        <v>42651</v>
      </c>
      <c r="H34" s="9">
        <v>272</v>
      </c>
      <c r="I34" s="11"/>
      <c r="J34" s="14"/>
      <c r="K34" s="15"/>
      <c r="L34" s="16"/>
      <c r="N34" s="12"/>
    </row>
    <row r="35" spans="1:14" ht="14.5" x14ac:dyDescent="0.35">
      <c r="A35" s="6">
        <f t="shared" si="0"/>
        <v>44716</v>
      </c>
      <c r="B35" s="7">
        <v>592</v>
      </c>
      <c r="C35" s="8">
        <v>309</v>
      </c>
      <c r="D35" s="9">
        <v>34</v>
      </c>
      <c r="E35" s="10">
        <v>30</v>
      </c>
      <c r="F35" s="7">
        <v>801.24</v>
      </c>
      <c r="G35" s="8">
        <v>41786</v>
      </c>
      <c r="H35" s="9">
        <v>245</v>
      </c>
      <c r="I35" s="11"/>
      <c r="J35" s="14"/>
      <c r="K35" s="15"/>
      <c r="L35" s="16"/>
      <c r="N35" s="12"/>
    </row>
    <row r="36" spans="1:14" ht="14.5" x14ac:dyDescent="0.35">
      <c r="A36" s="6">
        <f t="shared" si="0"/>
        <v>44717</v>
      </c>
      <c r="B36" s="7">
        <v>1560</v>
      </c>
      <c r="C36" s="8">
        <v>760</v>
      </c>
      <c r="D36" s="9">
        <v>59</v>
      </c>
      <c r="E36" s="10">
        <v>37</v>
      </c>
      <c r="F36" s="7">
        <v>777.67</v>
      </c>
      <c r="G36" s="8">
        <v>40359</v>
      </c>
      <c r="H36" s="9">
        <v>280</v>
      </c>
      <c r="I36" s="11"/>
      <c r="J36" s="14"/>
      <c r="K36" s="15"/>
      <c r="L36" s="16"/>
      <c r="N36" s="12"/>
    </row>
    <row r="37" spans="1:14" ht="14.5" x14ac:dyDescent="0.35">
      <c r="A37" s="6">
        <f t="shared" si="0"/>
        <v>44718</v>
      </c>
      <c r="B37" s="7">
        <v>634</v>
      </c>
      <c r="C37" s="8">
        <v>316</v>
      </c>
      <c r="D37" s="9">
        <v>48</v>
      </c>
      <c r="E37" s="10">
        <v>45</v>
      </c>
      <c r="F37" s="7">
        <v>809.47</v>
      </c>
      <c r="G37" s="8">
        <v>43262</v>
      </c>
      <c r="H37" s="9">
        <v>276</v>
      </c>
      <c r="I37" s="11"/>
      <c r="J37" s="14"/>
      <c r="K37" s="15"/>
      <c r="L37" s="16"/>
      <c r="N37" s="12"/>
    </row>
    <row r="38" spans="1:14" ht="14.5" x14ac:dyDescent="0.35">
      <c r="A38" s="6">
        <f t="shared" si="0"/>
        <v>44719</v>
      </c>
      <c r="B38" s="7">
        <v>662</v>
      </c>
      <c r="C38" s="8">
        <v>330</v>
      </c>
      <c r="D38" s="9">
        <v>58</v>
      </c>
      <c r="E38" s="10">
        <v>31</v>
      </c>
      <c r="F38" s="7">
        <v>645.29999999999995</v>
      </c>
      <c r="G38" s="8">
        <v>40041</v>
      </c>
      <c r="H38" s="9">
        <v>261</v>
      </c>
      <c r="I38" s="11"/>
      <c r="J38" s="14"/>
      <c r="K38" s="15"/>
      <c r="L38" s="16"/>
      <c r="N38" s="12"/>
    </row>
    <row r="39" spans="1:14" ht="14.5" x14ac:dyDescent="0.35">
      <c r="A39" s="6">
        <f t="shared" si="0"/>
        <v>44720</v>
      </c>
      <c r="B39" s="7">
        <v>710</v>
      </c>
      <c r="C39" s="8">
        <v>377</v>
      </c>
      <c r="D39" s="9">
        <v>54</v>
      </c>
      <c r="E39" s="10">
        <v>28</v>
      </c>
      <c r="F39" s="7">
        <v>631.04999999999995</v>
      </c>
      <c r="G39" s="8">
        <v>40246</v>
      </c>
      <c r="H39" s="9">
        <v>260</v>
      </c>
      <c r="I39" s="11"/>
      <c r="J39" s="14"/>
      <c r="K39" s="15"/>
      <c r="L39" s="16"/>
      <c r="N39" s="12"/>
    </row>
    <row r="40" spans="1:14" ht="14.5" x14ac:dyDescent="0.35">
      <c r="A40" s="6">
        <f t="shared" si="0"/>
        <v>44721</v>
      </c>
      <c r="B40" s="7">
        <v>713</v>
      </c>
      <c r="C40" s="8">
        <v>490</v>
      </c>
      <c r="D40" s="9">
        <v>46</v>
      </c>
      <c r="E40" s="10">
        <v>31</v>
      </c>
      <c r="F40" s="7">
        <v>492.18</v>
      </c>
      <c r="G40" s="8">
        <v>32758</v>
      </c>
      <c r="H40" s="9">
        <v>208</v>
      </c>
      <c r="I40" s="11"/>
      <c r="J40" s="14"/>
      <c r="K40" s="15"/>
      <c r="L40" s="16"/>
      <c r="N40" s="12"/>
    </row>
    <row r="41" spans="1:14" ht="14.5" x14ac:dyDescent="0.35">
      <c r="A41" s="6">
        <f t="shared" si="0"/>
        <v>44722</v>
      </c>
      <c r="B41" s="7">
        <v>603</v>
      </c>
      <c r="C41" s="8">
        <v>490</v>
      </c>
      <c r="D41" s="9">
        <v>55</v>
      </c>
      <c r="E41" s="10">
        <v>38</v>
      </c>
      <c r="F41" s="7">
        <v>493.92</v>
      </c>
      <c r="G41" s="8">
        <v>30700</v>
      </c>
      <c r="H41" s="9">
        <v>202</v>
      </c>
      <c r="I41" s="11"/>
      <c r="J41" s="14"/>
      <c r="K41" s="15"/>
      <c r="L41" s="16"/>
      <c r="N41" s="12"/>
    </row>
    <row r="42" spans="1:14" ht="14.5" x14ac:dyDescent="0.35">
      <c r="A42" s="6">
        <f t="shared" si="0"/>
        <v>44723</v>
      </c>
      <c r="B42" s="7">
        <v>780</v>
      </c>
      <c r="C42" s="8">
        <v>646</v>
      </c>
      <c r="D42" s="9">
        <v>44</v>
      </c>
      <c r="E42" s="10">
        <v>37</v>
      </c>
      <c r="F42" s="7">
        <v>512.66999999999996</v>
      </c>
      <c r="G42" s="8">
        <v>32995</v>
      </c>
      <c r="H42" s="9">
        <v>211</v>
      </c>
      <c r="I42" s="11"/>
      <c r="J42" s="14"/>
      <c r="K42" s="15"/>
      <c r="L42" s="16"/>
      <c r="N42" s="12"/>
    </row>
    <row r="43" spans="1:14" ht="14.5" x14ac:dyDescent="0.35">
      <c r="A43" s="6">
        <f t="shared" si="0"/>
        <v>44724</v>
      </c>
      <c r="B43" s="7">
        <v>701</v>
      </c>
      <c r="C43" s="8">
        <v>573</v>
      </c>
      <c r="D43" s="9">
        <v>52</v>
      </c>
      <c r="E43" s="10">
        <v>27</v>
      </c>
      <c r="F43" s="7">
        <v>510.28</v>
      </c>
      <c r="G43" s="8">
        <v>39277</v>
      </c>
      <c r="H43" s="9">
        <v>220</v>
      </c>
      <c r="I43" s="11"/>
      <c r="J43" s="14"/>
      <c r="K43" s="15"/>
      <c r="L43" s="16"/>
      <c r="N43" s="12"/>
    </row>
    <row r="44" spans="1:14" ht="14.5" x14ac:dyDescent="0.35">
      <c r="A44" s="6">
        <f t="shared" si="0"/>
        <v>44725</v>
      </c>
      <c r="B44" s="7">
        <v>695</v>
      </c>
      <c r="C44" s="8">
        <v>536</v>
      </c>
      <c r="D44" s="9">
        <v>45</v>
      </c>
      <c r="E44" s="10">
        <v>2</v>
      </c>
      <c r="F44" s="7">
        <v>231.79</v>
      </c>
      <c r="G44" s="8">
        <v>16048</v>
      </c>
      <c r="H44" s="9">
        <v>90</v>
      </c>
      <c r="I44" s="11"/>
      <c r="J44" s="14"/>
      <c r="K44" s="15"/>
      <c r="L44" s="16"/>
      <c r="N44" s="12"/>
    </row>
    <row r="45" spans="1:14" ht="14.5" x14ac:dyDescent="0.35">
      <c r="A45" s="6">
        <f t="shared" si="0"/>
        <v>44726</v>
      </c>
      <c r="B45" s="7">
        <v>614</v>
      </c>
      <c r="C45" s="8">
        <v>484</v>
      </c>
      <c r="D45" s="9">
        <v>39</v>
      </c>
      <c r="E45" s="10">
        <v>2</v>
      </c>
      <c r="F45" s="11"/>
      <c r="H45" s="12"/>
      <c r="I45" s="11"/>
      <c r="J45" s="14"/>
      <c r="K45" s="15"/>
      <c r="L45" s="16"/>
      <c r="N45" s="12"/>
    </row>
    <row r="46" spans="1:14" ht="14.5" x14ac:dyDescent="0.35">
      <c r="A46" s="6">
        <f t="shared" si="0"/>
        <v>44727</v>
      </c>
      <c r="B46" s="7">
        <v>494</v>
      </c>
      <c r="C46" s="8">
        <v>386</v>
      </c>
      <c r="D46" s="9">
        <v>51</v>
      </c>
      <c r="E46" s="10">
        <v>0</v>
      </c>
      <c r="F46" s="11"/>
      <c r="H46" s="12"/>
      <c r="I46" s="11"/>
      <c r="J46" s="14"/>
      <c r="K46" s="15"/>
      <c r="L46" s="16"/>
      <c r="N46" s="12"/>
    </row>
    <row r="47" spans="1:14" ht="14.5" x14ac:dyDescent="0.35">
      <c r="A47" s="6">
        <f t="shared" si="0"/>
        <v>44728</v>
      </c>
      <c r="B47" s="7">
        <v>489</v>
      </c>
      <c r="C47" s="8">
        <v>370</v>
      </c>
      <c r="D47" s="9">
        <v>35</v>
      </c>
      <c r="E47" s="10">
        <v>7</v>
      </c>
      <c r="F47" s="11"/>
      <c r="H47" s="12"/>
      <c r="I47" s="11"/>
      <c r="J47" s="14"/>
      <c r="K47" s="15"/>
      <c r="L47" s="16"/>
      <c r="N47" s="12"/>
    </row>
    <row r="48" spans="1:14" ht="14.5" x14ac:dyDescent="0.35">
      <c r="A48" s="6">
        <f t="shared" si="0"/>
        <v>44729</v>
      </c>
      <c r="B48" s="7">
        <v>412</v>
      </c>
      <c r="C48" s="8">
        <v>323</v>
      </c>
      <c r="D48" s="9">
        <v>28</v>
      </c>
      <c r="E48" s="10">
        <v>0</v>
      </c>
      <c r="F48" s="11"/>
      <c r="H48" s="12"/>
      <c r="I48" s="11"/>
      <c r="J48" s="14"/>
      <c r="K48" s="15"/>
      <c r="L48" s="16"/>
      <c r="N48" s="12"/>
    </row>
    <row r="49" spans="1:14" ht="14.5" x14ac:dyDescent="0.35">
      <c r="A49" s="6">
        <f t="shared" si="0"/>
        <v>44730</v>
      </c>
      <c r="B49" s="7">
        <v>425</v>
      </c>
      <c r="C49" s="8">
        <v>329</v>
      </c>
      <c r="D49" s="9">
        <v>26</v>
      </c>
      <c r="E49" s="10">
        <v>0</v>
      </c>
      <c r="F49" s="11"/>
      <c r="H49" s="12"/>
      <c r="I49" s="11"/>
      <c r="J49" s="14"/>
      <c r="K49" s="15"/>
      <c r="L49" s="16"/>
      <c r="N49" s="12"/>
    </row>
    <row r="50" spans="1:14" ht="14.5" x14ac:dyDescent="0.35">
      <c r="A50" s="6">
        <f t="shared" si="0"/>
        <v>44731</v>
      </c>
      <c r="B50" s="7">
        <v>459</v>
      </c>
      <c r="C50" s="8">
        <v>346</v>
      </c>
      <c r="D50" s="9">
        <v>34</v>
      </c>
      <c r="E50" s="10">
        <v>1</v>
      </c>
      <c r="F50" s="11"/>
      <c r="H50" s="12"/>
      <c r="I50" s="11"/>
      <c r="J50" s="14"/>
      <c r="K50" s="15"/>
      <c r="L50" s="16"/>
      <c r="N50" s="12"/>
    </row>
    <row r="51" spans="1:14" ht="14.5" x14ac:dyDescent="0.35">
      <c r="A51" s="6">
        <f t="shared" si="0"/>
        <v>44732</v>
      </c>
      <c r="B51" s="7">
        <v>402</v>
      </c>
      <c r="C51" s="8">
        <v>313</v>
      </c>
      <c r="D51" s="9">
        <v>25</v>
      </c>
      <c r="E51" s="10">
        <v>0</v>
      </c>
      <c r="F51" s="11"/>
      <c r="H51" s="12"/>
      <c r="I51" s="11"/>
      <c r="J51" s="14"/>
      <c r="K51" s="15"/>
      <c r="L51" s="16"/>
      <c r="N51" s="12"/>
    </row>
    <row r="52" spans="1:14" ht="14.5" x14ac:dyDescent="0.35">
      <c r="A52" s="6">
        <f t="shared" si="0"/>
        <v>44733</v>
      </c>
      <c r="B52" s="7">
        <v>808</v>
      </c>
      <c r="C52" s="8">
        <v>662</v>
      </c>
      <c r="D52" s="9">
        <v>21</v>
      </c>
      <c r="E52" s="10">
        <v>2</v>
      </c>
      <c r="F52" s="11"/>
      <c r="H52" s="12"/>
      <c r="I52" s="11"/>
      <c r="J52" s="14"/>
      <c r="K52" s="15"/>
      <c r="L52" s="16"/>
      <c r="N52" s="12"/>
    </row>
    <row r="53" spans="1:14" ht="14.5" x14ac:dyDescent="0.35">
      <c r="A53" s="6">
        <f t="shared" si="0"/>
        <v>44734</v>
      </c>
      <c r="B53" s="7">
        <v>453</v>
      </c>
      <c r="C53" s="8">
        <v>352</v>
      </c>
      <c r="D53" s="9">
        <v>20</v>
      </c>
      <c r="E53" s="10">
        <v>1</v>
      </c>
      <c r="F53" s="11"/>
      <c r="H53" s="12"/>
      <c r="I53" s="11"/>
      <c r="J53" s="14"/>
      <c r="K53" s="15"/>
      <c r="L53" s="16"/>
      <c r="N53" s="12"/>
    </row>
    <row r="54" spans="1:14" ht="14.5" x14ac:dyDescent="0.35">
      <c r="A54" s="6">
        <f t="shared" si="0"/>
        <v>44735</v>
      </c>
      <c r="B54" s="7">
        <v>403</v>
      </c>
      <c r="C54" s="8">
        <v>325</v>
      </c>
      <c r="D54" s="9">
        <v>26</v>
      </c>
      <c r="E54" s="10">
        <v>0</v>
      </c>
      <c r="F54" s="11"/>
      <c r="H54" s="12"/>
      <c r="I54" s="11"/>
      <c r="J54" s="14"/>
      <c r="K54" s="15"/>
      <c r="L54" s="16"/>
      <c r="N54" s="12"/>
    </row>
    <row r="55" spans="1:14" ht="14.5" x14ac:dyDescent="0.35">
      <c r="A55" s="6">
        <f t="shared" si="0"/>
        <v>44736</v>
      </c>
      <c r="B55" s="7">
        <v>347</v>
      </c>
      <c r="C55" s="8">
        <v>284</v>
      </c>
      <c r="D55" s="9">
        <v>24</v>
      </c>
      <c r="E55" s="10">
        <v>0</v>
      </c>
      <c r="F55" s="11"/>
      <c r="H55" s="12"/>
      <c r="I55" s="11"/>
      <c r="J55" s="14"/>
      <c r="K55" s="15"/>
      <c r="L55" s="16"/>
      <c r="N55" s="12"/>
    </row>
    <row r="56" spans="1:14" ht="14.5" x14ac:dyDescent="0.35">
      <c r="A56" s="6">
        <f t="shared" si="0"/>
        <v>44737</v>
      </c>
      <c r="B56" s="7">
        <v>367</v>
      </c>
      <c r="C56" s="8">
        <v>273</v>
      </c>
      <c r="D56" s="9">
        <v>18</v>
      </c>
      <c r="E56" s="10">
        <v>1</v>
      </c>
      <c r="F56" s="11"/>
      <c r="H56" s="12"/>
      <c r="I56" s="11"/>
      <c r="J56" s="14"/>
      <c r="K56" s="15"/>
      <c r="L56" s="16"/>
      <c r="N56" s="12"/>
    </row>
    <row r="57" spans="1:14" ht="14.5" x14ac:dyDescent="0.35">
      <c r="A57" s="6">
        <f t="shared" si="0"/>
        <v>44738</v>
      </c>
      <c r="B57" s="7">
        <v>434</v>
      </c>
      <c r="C57" s="8">
        <v>336</v>
      </c>
      <c r="D57" s="9">
        <v>17</v>
      </c>
      <c r="E57" s="10">
        <v>1</v>
      </c>
      <c r="F57" s="11"/>
      <c r="H57" s="12"/>
      <c r="I57" s="11"/>
      <c r="J57" s="14"/>
      <c r="K57" s="15"/>
      <c r="L57" s="16"/>
      <c r="N57" s="12"/>
    </row>
    <row r="58" spans="1:14" ht="14.5" x14ac:dyDescent="0.35">
      <c r="A58" s="6">
        <f t="shared" si="0"/>
        <v>44739</v>
      </c>
      <c r="B58" s="7">
        <v>451</v>
      </c>
      <c r="C58" s="8">
        <v>359</v>
      </c>
      <c r="D58" s="9">
        <v>27</v>
      </c>
      <c r="E58" s="10">
        <v>0</v>
      </c>
      <c r="F58" s="11"/>
      <c r="H58" s="12"/>
      <c r="I58" s="11"/>
      <c r="J58" s="14"/>
      <c r="K58" s="15"/>
      <c r="L58" s="16"/>
      <c r="N58" s="12"/>
    </row>
    <row r="59" spans="1:14" ht="14.5" x14ac:dyDescent="0.35">
      <c r="A59" s="6">
        <f t="shared" si="0"/>
        <v>44740</v>
      </c>
      <c r="B59" s="7">
        <v>510</v>
      </c>
      <c r="C59" s="8">
        <v>374</v>
      </c>
      <c r="D59" s="9">
        <v>38</v>
      </c>
      <c r="E59" s="10">
        <v>0</v>
      </c>
      <c r="F59" s="11"/>
      <c r="H59" s="12"/>
      <c r="I59" s="11"/>
      <c r="J59" s="14"/>
      <c r="K59" s="15"/>
      <c r="L59" s="16"/>
      <c r="N59" s="12"/>
    </row>
    <row r="60" spans="1:14" ht="14.5" x14ac:dyDescent="0.35">
      <c r="A60" s="6">
        <f t="shared" si="0"/>
        <v>44741</v>
      </c>
      <c r="B60" s="7">
        <v>495</v>
      </c>
      <c r="C60" s="8">
        <v>359</v>
      </c>
      <c r="D60" s="9">
        <v>31</v>
      </c>
      <c r="E60" s="10">
        <v>0</v>
      </c>
      <c r="F60" s="11"/>
      <c r="H60" s="12"/>
      <c r="I60" s="11"/>
      <c r="J60" s="14"/>
      <c r="K60" s="15"/>
      <c r="L60" s="16"/>
      <c r="N60" s="12"/>
    </row>
    <row r="61" spans="1:14" ht="14.5" x14ac:dyDescent="0.35">
      <c r="A61" s="6">
        <f t="shared" si="0"/>
        <v>44742</v>
      </c>
      <c r="B61" s="7">
        <v>451</v>
      </c>
      <c r="C61" s="8">
        <v>335</v>
      </c>
      <c r="D61" s="9">
        <v>25</v>
      </c>
      <c r="E61" s="10">
        <v>9</v>
      </c>
      <c r="F61" s="7">
        <v>11.08</v>
      </c>
      <c r="G61" s="8">
        <v>541</v>
      </c>
      <c r="H61" s="9">
        <v>4</v>
      </c>
      <c r="I61" s="11"/>
      <c r="J61" s="14"/>
      <c r="K61" s="15"/>
      <c r="L61" s="16"/>
      <c r="N61" s="12"/>
    </row>
    <row r="62" spans="1:14" ht="14.5" x14ac:dyDescent="0.35">
      <c r="A62" s="6">
        <f t="shared" si="0"/>
        <v>44743</v>
      </c>
      <c r="B62" s="7">
        <v>398</v>
      </c>
      <c r="C62" s="8">
        <v>291</v>
      </c>
      <c r="D62" s="9">
        <v>25</v>
      </c>
      <c r="E62" s="10">
        <v>13</v>
      </c>
      <c r="F62" s="7">
        <v>149.71</v>
      </c>
      <c r="G62" s="8">
        <v>14291</v>
      </c>
      <c r="H62" s="9">
        <v>71</v>
      </c>
      <c r="I62" s="11"/>
      <c r="J62" s="14"/>
      <c r="K62" s="15"/>
      <c r="L62" s="16"/>
      <c r="N62" s="12"/>
    </row>
    <row r="63" spans="1:14" ht="14.5" x14ac:dyDescent="0.35">
      <c r="A63" s="6">
        <f t="shared" si="0"/>
        <v>44744</v>
      </c>
      <c r="B63" s="7">
        <v>472</v>
      </c>
      <c r="C63" s="8">
        <v>347</v>
      </c>
      <c r="D63" s="9">
        <v>36</v>
      </c>
      <c r="E63" s="10">
        <v>15</v>
      </c>
      <c r="F63" s="7">
        <v>184.24</v>
      </c>
      <c r="G63" s="8">
        <v>21644</v>
      </c>
      <c r="H63" s="9">
        <v>108</v>
      </c>
      <c r="I63" s="11"/>
      <c r="J63" s="14"/>
      <c r="K63" s="15"/>
      <c r="L63" s="16"/>
      <c r="N63" s="12"/>
    </row>
    <row r="64" spans="1:14" ht="14.5" x14ac:dyDescent="0.35">
      <c r="A64" s="6">
        <f t="shared" si="0"/>
        <v>44745</v>
      </c>
      <c r="B64" s="7">
        <v>492</v>
      </c>
      <c r="C64" s="8">
        <v>360</v>
      </c>
      <c r="D64" s="9">
        <v>35</v>
      </c>
      <c r="E64" s="10">
        <v>10</v>
      </c>
      <c r="F64" s="7">
        <v>204.54</v>
      </c>
      <c r="G64" s="8">
        <v>21409</v>
      </c>
      <c r="H64" s="9">
        <v>88</v>
      </c>
      <c r="I64" s="11"/>
      <c r="J64" s="14"/>
      <c r="K64" s="15"/>
      <c r="L64" s="16"/>
      <c r="N64" s="12"/>
    </row>
    <row r="65" spans="1:14" ht="14.5" x14ac:dyDescent="0.35">
      <c r="A65" s="6">
        <f t="shared" si="0"/>
        <v>44746</v>
      </c>
      <c r="B65" s="7">
        <v>524</v>
      </c>
      <c r="C65" s="8">
        <v>403</v>
      </c>
      <c r="D65" s="9">
        <v>39</v>
      </c>
      <c r="E65" s="10">
        <v>17</v>
      </c>
      <c r="F65" s="7">
        <v>398.33</v>
      </c>
      <c r="G65" s="8">
        <v>27798</v>
      </c>
      <c r="H65" s="9">
        <v>168</v>
      </c>
      <c r="I65" s="11"/>
      <c r="J65" s="14"/>
      <c r="K65" s="15"/>
      <c r="L65" s="16"/>
      <c r="N65" s="12"/>
    </row>
    <row r="66" spans="1:14" ht="14.5" x14ac:dyDescent="0.35">
      <c r="A66" s="6">
        <f t="shared" si="0"/>
        <v>44747</v>
      </c>
      <c r="B66" s="7">
        <v>563</v>
      </c>
      <c r="C66" s="8">
        <v>440</v>
      </c>
      <c r="D66" s="9">
        <v>63</v>
      </c>
      <c r="E66" s="10">
        <v>29</v>
      </c>
      <c r="F66" s="7">
        <v>554.85</v>
      </c>
      <c r="G66" s="8">
        <v>55104</v>
      </c>
      <c r="H66" s="9">
        <v>319</v>
      </c>
      <c r="I66" s="11"/>
      <c r="J66" s="14"/>
      <c r="K66" s="15"/>
      <c r="L66" s="16"/>
      <c r="N66" s="12"/>
    </row>
    <row r="67" spans="1:14" ht="14.5" x14ac:dyDescent="0.35">
      <c r="A67" s="6">
        <f t="shared" si="0"/>
        <v>44748</v>
      </c>
      <c r="B67" s="7">
        <v>0</v>
      </c>
      <c r="C67" s="8">
        <v>0</v>
      </c>
      <c r="D67" s="9">
        <v>0</v>
      </c>
      <c r="E67" s="10">
        <v>25</v>
      </c>
      <c r="F67" s="7">
        <v>628.07000000000005</v>
      </c>
      <c r="G67" s="8">
        <v>67801</v>
      </c>
      <c r="H67" s="9">
        <v>362</v>
      </c>
      <c r="I67" s="11"/>
      <c r="J67" s="14"/>
      <c r="K67" s="15"/>
      <c r="L67" s="16"/>
      <c r="N67" s="12"/>
    </row>
    <row r="68" spans="1:14" ht="14.5" x14ac:dyDescent="0.35">
      <c r="A68" s="6">
        <f t="shared" si="0"/>
        <v>44749</v>
      </c>
      <c r="B68" s="7">
        <v>587</v>
      </c>
      <c r="C68" s="8">
        <v>417</v>
      </c>
      <c r="D68" s="9">
        <v>39</v>
      </c>
      <c r="E68" s="10">
        <v>37</v>
      </c>
      <c r="F68" s="7">
        <v>906.12</v>
      </c>
      <c r="G68" s="8">
        <v>79995</v>
      </c>
      <c r="H68" s="9">
        <v>601</v>
      </c>
      <c r="I68" s="11"/>
      <c r="J68" s="14"/>
      <c r="K68" s="15"/>
      <c r="L68" s="16"/>
      <c r="N68" s="12"/>
    </row>
    <row r="69" spans="1:14" ht="14.5" x14ac:dyDescent="0.35">
      <c r="A69" s="6">
        <f t="shared" si="0"/>
        <v>44750</v>
      </c>
      <c r="B69" s="7">
        <v>508</v>
      </c>
      <c r="C69" s="8">
        <v>365</v>
      </c>
      <c r="D69" s="9">
        <v>43</v>
      </c>
      <c r="E69" s="10">
        <v>32</v>
      </c>
      <c r="F69" s="7">
        <v>874.68</v>
      </c>
      <c r="G69" s="8">
        <v>62430</v>
      </c>
      <c r="H69" s="9">
        <v>506</v>
      </c>
      <c r="I69" s="11"/>
      <c r="J69" s="14"/>
      <c r="K69" s="15"/>
      <c r="L69" s="16"/>
      <c r="N69" s="12"/>
    </row>
    <row r="70" spans="1:14" ht="14.5" x14ac:dyDescent="0.35">
      <c r="A70" s="6">
        <f t="shared" si="0"/>
        <v>44751</v>
      </c>
      <c r="B70" s="7">
        <v>507</v>
      </c>
      <c r="C70" s="8">
        <v>405</v>
      </c>
      <c r="D70" s="9">
        <v>50</v>
      </c>
      <c r="E70" s="10">
        <v>29</v>
      </c>
      <c r="F70" s="7">
        <v>772.85</v>
      </c>
      <c r="G70" s="8">
        <v>47971</v>
      </c>
      <c r="H70" s="9">
        <v>334</v>
      </c>
      <c r="I70" s="11"/>
      <c r="J70" s="14"/>
      <c r="K70" s="15"/>
      <c r="L70" s="16"/>
      <c r="N70" s="12"/>
    </row>
    <row r="71" spans="1:14" ht="14.5" x14ac:dyDescent="0.35">
      <c r="A71" s="6">
        <f t="shared" si="0"/>
        <v>44752</v>
      </c>
      <c r="B71" s="7">
        <v>410</v>
      </c>
      <c r="C71" s="8">
        <v>311</v>
      </c>
      <c r="D71" s="9">
        <v>37</v>
      </c>
      <c r="E71" s="10">
        <v>22</v>
      </c>
      <c r="F71" s="7">
        <v>744.36</v>
      </c>
      <c r="G71" s="8">
        <v>43622</v>
      </c>
      <c r="H71" s="9">
        <v>309</v>
      </c>
      <c r="I71" s="11"/>
      <c r="J71" s="14"/>
      <c r="K71" s="15"/>
      <c r="L71" s="16"/>
      <c r="N71" s="12"/>
    </row>
    <row r="72" spans="1:14" ht="14.5" x14ac:dyDescent="0.35">
      <c r="A72" s="6">
        <f t="shared" si="0"/>
        <v>44753</v>
      </c>
      <c r="B72" s="7">
        <v>436</v>
      </c>
      <c r="C72" s="8">
        <v>343</v>
      </c>
      <c r="D72" s="9">
        <v>43</v>
      </c>
      <c r="E72" s="10">
        <v>19</v>
      </c>
      <c r="F72" s="7">
        <v>733.53</v>
      </c>
      <c r="G72" s="8">
        <v>41263</v>
      </c>
      <c r="H72" s="9">
        <v>272</v>
      </c>
      <c r="I72" s="11"/>
      <c r="J72" s="14"/>
      <c r="K72" s="15"/>
      <c r="L72" s="16"/>
      <c r="N72" s="12"/>
    </row>
    <row r="73" spans="1:14" ht="14.5" x14ac:dyDescent="0.35">
      <c r="A73" s="6">
        <f t="shared" si="0"/>
        <v>44754</v>
      </c>
      <c r="B73" s="17">
        <v>3961</v>
      </c>
      <c r="C73" s="18">
        <v>2810</v>
      </c>
      <c r="D73" s="9">
        <v>371</v>
      </c>
      <c r="E73" s="10">
        <v>13</v>
      </c>
      <c r="F73" s="7">
        <v>385.54</v>
      </c>
      <c r="G73" s="8">
        <v>25639</v>
      </c>
      <c r="H73" s="9">
        <v>165</v>
      </c>
      <c r="I73" s="11"/>
      <c r="J73" s="14"/>
      <c r="K73" s="15"/>
      <c r="L73" s="16"/>
      <c r="N73" s="12"/>
    </row>
    <row r="74" spans="1:14" ht="14.5" x14ac:dyDescent="0.35">
      <c r="A74" s="6">
        <f t="shared" si="0"/>
        <v>44755</v>
      </c>
      <c r="B74" s="17">
        <v>7826</v>
      </c>
      <c r="C74" s="18">
        <v>5456</v>
      </c>
      <c r="D74" s="9">
        <v>537</v>
      </c>
      <c r="E74" s="10">
        <v>11</v>
      </c>
      <c r="F74" s="7">
        <v>349.11</v>
      </c>
      <c r="G74" s="8">
        <v>19252</v>
      </c>
      <c r="H74" s="9">
        <v>127</v>
      </c>
      <c r="I74" s="11"/>
      <c r="J74" s="14"/>
      <c r="K74" s="15"/>
      <c r="L74" s="16"/>
      <c r="N74" s="12"/>
    </row>
    <row r="75" spans="1:14" ht="14.5" x14ac:dyDescent="0.35">
      <c r="A75" s="6">
        <f t="shared" si="0"/>
        <v>44756</v>
      </c>
      <c r="B75" s="7">
        <v>0</v>
      </c>
      <c r="C75" s="8">
        <v>0</v>
      </c>
      <c r="D75" s="9">
        <v>31</v>
      </c>
      <c r="E75" s="10">
        <v>11</v>
      </c>
      <c r="F75" s="7">
        <v>354.75</v>
      </c>
      <c r="G75" s="8">
        <v>14814</v>
      </c>
      <c r="H75" s="9">
        <v>89</v>
      </c>
      <c r="I75" s="11"/>
      <c r="J75" s="14"/>
      <c r="K75" s="15"/>
      <c r="L75" s="16"/>
      <c r="N75" s="12"/>
    </row>
    <row r="76" spans="1:14" ht="14.5" x14ac:dyDescent="0.35">
      <c r="A76" s="6">
        <f t="shared" si="0"/>
        <v>44757</v>
      </c>
      <c r="B76" s="7">
        <v>740</v>
      </c>
      <c r="C76" s="8">
        <v>576</v>
      </c>
      <c r="D76" s="9">
        <v>28</v>
      </c>
      <c r="E76" s="10">
        <v>18</v>
      </c>
      <c r="F76" s="7">
        <v>432.27</v>
      </c>
      <c r="G76" s="8">
        <v>23256</v>
      </c>
      <c r="H76" s="9">
        <v>159</v>
      </c>
      <c r="I76" s="11"/>
      <c r="J76" s="14"/>
      <c r="K76" s="15"/>
      <c r="L76" s="16"/>
      <c r="N76" s="12"/>
    </row>
    <row r="77" spans="1:14" ht="14.5" x14ac:dyDescent="0.35">
      <c r="A77" s="6">
        <f t="shared" si="0"/>
        <v>44758</v>
      </c>
      <c r="B77" s="7">
        <v>764</v>
      </c>
      <c r="C77" s="8">
        <v>558</v>
      </c>
      <c r="D77" s="9">
        <v>34</v>
      </c>
      <c r="E77" s="10">
        <v>17</v>
      </c>
      <c r="F77" s="7">
        <v>341.81</v>
      </c>
      <c r="G77" s="8">
        <v>16611</v>
      </c>
      <c r="H77" s="9">
        <v>107</v>
      </c>
      <c r="I77" s="11"/>
      <c r="J77" s="14"/>
      <c r="K77" s="15"/>
      <c r="L77" s="16"/>
      <c r="N77" s="12"/>
    </row>
    <row r="78" spans="1:14" ht="14.5" x14ac:dyDescent="0.35">
      <c r="A78" s="6">
        <f t="shared" si="0"/>
        <v>44759</v>
      </c>
      <c r="B78" s="7">
        <v>828</v>
      </c>
      <c r="C78" s="8">
        <v>620</v>
      </c>
      <c r="D78" s="9">
        <v>26</v>
      </c>
      <c r="E78" s="10">
        <v>13</v>
      </c>
      <c r="F78" s="7">
        <v>282.04000000000002</v>
      </c>
      <c r="G78" s="8">
        <v>14798</v>
      </c>
      <c r="H78" s="9">
        <v>105</v>
      </c>
      <c r="I78" s="11"/>
      <c r="J78" s="14"/>
      <c r="K78" s="15"/>
      <c r="L78" s="16"/>
      <c r="N78" s="12"/>
    </row>
    <row r="79" spans="1:14" ht="14.5" x14ac:dyDescent="0.35">
      <c r="A79" s="6">
        <f t="shared" si="0"/>
        <v>44760</v>
      </c>
      <c r="B79" s="7">
        <v>894</v>
      </c>
      <c r="C79" s="8">
        <v>644</v>
      </c>
      <c r="D79" s="9">
        <v>37</v>
      </c>
      <c r="E79" s="10">
        <v>18</v>
      </c>
      <c r="F79" s="7">
        <v>274.11</v>
      </c>
      <c r="G79" s="8">
        <v>16633</v>
      </c>
      <c r="H79" s="9">
        <v>124</v>
      </c>
      <c r="I79" s="11"/>
      <c r="J79" s="14"/>
      <c r="K79" s="15"/>
      <c r="L79" s="16"/>
      <c r="N79" s="12"/>
    </row>
    <row r="80" spans="1:14" ht="14.5" x14ac:dyDescent="0.35">
      <c r="A80" s="6">
        <f t="shared" si="0"/>
        <v>44761</v>
      </c>
      <c r="B80" s="7">
        <v>1114</v>
      </c>
      <c r="C80" s="8">
        <v>860</v>
      </c>
      <c r="D80" s="9">
        <v>36</v>
      </c>
      <c r="E80" s="10">
        <v>12</v>
      </c>
      <c r="F80" s="7">
        <v>344.99</v>
      </c>
      <c r="G80" s="8">
        <v>22763</v>
      </c>
      <c r="H80" s="9">
        <v>136</v>
      </c>
      <c r="I80" s="11"/>
      <c r="J80" s="14"/>
      <c r="K80" s="15"/>
      <c r="L80" s="16"/>
      <c r="N80" s="12"/>
    </row>
    <row r="81" spans="1:14" ht="14.5" x14ac:dyDescent="0.35">
      <c r="A81" s="6">
        <f t="shared" si="0"/>
        <v>44762</v>
      </c>
      <c r="B81" s="7">
        <v>1214</v>
      </c>
      <c r="C81" s="8">
        <v>854</v>
      </c>
      <c r="D81" s="9">
        <v>50</v>
      </c>
      <c r="E81" s="10">
        <v>35</v>
      </c>
      <c r="F81" s="7">
        <v>731.51</v>
      </c>
      <c r="G81" s="8">
        <v>45587</v>
      </c>
      <c r="H81" s="9">
        <v>296</v>
      </c>
      <c r="I81" s="11"/>
      <c r="J81" s="14"/>
      <c r="K81" s="15"/>
      <c r="L81" s="16"/>
      <c r="N81" s="12"/>
    </row>
    <row r="82" spans="1:14" ht="14.5" x14ac:dyDescent="0.35">
      <c r="A82" s="6">
        <f t="shared" si="0"/>
        <v>44763</v>
      </c>
      <c r="B82" s="7">
        <v>1064</v>
      </c>
      <c r="C82" s="8">
        <v>804</v>
      </c>
      <c r="D82" s="9">
        <v>44</v>
      </c>
      <c r="E82" s="10">
        <v>32</v>
      </c>
      <c r="F82" s="7">
        <v>634.54</v>
      </c>
      <c r="G82" s="8">
        <v>41302</v>
      </c>
      <c r="H82" s="9">
        <v>301</v>
      </c>
      <c r="I82" s="11"/>
      <c r="J82" s="14"/>
      <c r="K82" s="15"/>
      <c r="L82" s="16"/>
      <c r="N82" s="12"/>
    </row>
    <row r="83" spans="1:14" ht="14.5" x14ac:dyDescent="0.35">
      <c r="A83" s="6">
        <f t="shared" si="0"/>
        <v>44764</v>
      </c>
      <c r="B83" s="7">
        <v>778</v>
      </c>
      <c r="C83" s="8">
        <v>604</v>
      </c>
      <c r="D83" s="9">
        <v>42</v>
      </c>
      <c r="E83" s="10">
        <v>28</v>
      </c>
      <c r="F83" s="7">
        <v>741.78</v>
      </c>
      <c r="G83" s="8">
        <v>46296</v>
      </c>
      <c r="H83" s="9">
        <v>265</v>
      </c>
      <c r="I83" s="11"/>
      <c r="J83" s="14"/>
      <c r="K83" s="15"/>
      <c r="L83" s="16"/>
      <c r="N83" s="12"/>
    </row>
    <row r="84" spans="1:14" ht="14.5" x14ac:dyDescent="0.35">
      <c r="A84" s="6">
        <f t="shared" si="0"/>
        <v>44765</v>
      </c>
      <c r="B84" s="7">
        <v>1008</v>
      </c>
      <c r="C84" s="8">
        <v>746</v>
      </c>
      <c r="D84" s="9">
        <v>59</v>
      </c>
      <c r="E84" s="10">
        <v>25</v>
      </c>
      <c r="F84" s="7">
        <v>875.39</v>
      </c>
      <c r="G84" s="8">
        <v>43533</v>
      </c>
      <c r="H84" s="9">
        <v>276</v>
      </c>
      <c r="I84" s="11"/>
      <c r="J84" s="14"/>
      <c r="K84" s="15"/>
      <c r="L84" s="16"/>
      <c r="N84" s="12"/>
    </row>
    <row r="85" spans="1:14" ht="14.5" x14ac:dyDescent="0.35">
      <c r="A85" s="6">
        <f t="shared" si="0"/>
        <v>44766</v>
      </c>
      <c r="B85" s="7">
        <v>1120</v>
      </c>
      <c r="C85" s="8">
        <v>846</v>
      </c>
      <c r="D85" s="9">
        <v>50</v>
      </c>
      <c r="E85" s="10">
        <v>38</v>
      </c>
      <c r="F85" s="7">
        <v>1068.33</v>
      </c>
      <c r="G85" s="8">
        <v>56612</v>
      </c>
      <c r="H85" s="9">
        <v>369</v>
      </c>
      <c r="I85" s="11"/>
      <c r="J85" s="14"/>
      <c r="K85" s="15"/>
      <c r="L85" s="16"/>
      <c r="N85" s="12"/>
    </row>
    <row r="86" spans="1:14" ht="14.5" x14ac:dyDescent="0.35">
      <c r="A86" s="6">
        <f t="shared" si="0"/>
        <v>44767</v>
      </c>
      <c r="B86" s="7">
        <v>496</v>
      </c>
      <c r="C86" s="8">
        <v>372</v>
      </c>
      <c r="D86" s="9">
        <v>53</v>
      </c>
      <c r="E86" s="10">
        <v>22</v>
      </c>
      <c r="F86" s="7">
        <v>870.48</v>
      </c>
      <c r="G86" s="8">
        <v>46105</v>
      </c>
      <c r="H86" s="9">
        <v>298</v>
      </c>
      <c r="I86" s="11"/>
      <c r="J86" s="14"/>
      <c r="K86" s="15"/>
      <c r="L86" s="16"/>
      <c r="N86" s="12"/>
    </row>
    <row r="87" spans="1:14" ht="14.5" x14ac:dyDescent="0.35">
      <c r="A87" s="6">
        <f t="shared" si="0"/>
        <v>44768</v>
      </c>
      <c r="B87" s="7">
        <v>906</v>
      </c>
      <c r="C87" s="8">
        <v>714</v>
      </c>
      <c r="D87" s="9">
        <v>52</v>
      </c>
      <c r="E87" s="10">
        <v>31</v>
      </c>
      <c r="F87" s="7">
        <v>868.51</v>
      </c>
      <c r="G87" s="8">
        <v>51192</v>
      </c>
      <c r="H87" s="9">
        <v>331</v>
      </c>
      <c r="I87" s="11"/>
      <c r="J87" s="14"/>
      <c r="K87" s="15"/>
      <c r="L87" s="16"/>
      <c r="N87" s="12"/>
    </row>
    <row r="88" spans="1:14" ht="14.5" x14ac:dyDescent="0.35">
      <c r="A88" s="6">
        <f t="shared" si="0"/>
        <v>44769</v>
      </c>
      <c r="B88" s="7">
        <v>982</v>
      </c>
      <c r="C88" s="8">
        <v>724</v>
      </c>
      <c r="D88" s="9">
        <v>52</v>
      </c>
      <c r="E88" s="10">
        <v>42</v>
      </c>
      <c r="F88" s="7">
        <v>829.62</v>
      </c>
      <c r="G88" s="8">
        <v>48323</v>
      </c>
      <c r="H88" s="9">
        <v>333</v>
      </c>
      <c r="I88" s="11"/>
      <c r="J88" s="14"/>
      <c r="K88" s="15"/>
      <c r="L88" s="16"/>
      <c r="N88" s="12"/>
    </row>
    <row r="89" spans="1:14" ht="14.5" x14ac:dyDescent="0.35">
      <c r="A89" s="6">
        <f t="shared" si="0"/>
        <v>44770</v>
      </c>
      <c r="B89" s="7">
        <v>930</v>
      </c>
      <c r="C89" s="8">
        <v>686</v>
      </c>
      <c r="D89" s="9">
        <v>55</v>
      </c>
      <c r="E89" s="10">
        <v>36</v>
      </c>
      <c r="F89" s="7">
        <v>815.38</v>
      </c>
      <c r="G89" s="8">
        <v>47137</v>
      </c>
      <c r="H89" s="9">
        <v>298</v>
      </c>
      <c r="I89" s="11"/>
      <c r="J89" s="14"/>
      <c r="K89" s="15"/>
      <c r="L89" s="16"/>
      <c r="N89" s="12"/>
    </row>
    <row r="90" spans="1:14" ht="14.5" x14ac:dyDescent="0.35">
      <c r="A90" s="6">
        <f t="shared" si="0"/>
        <v>44771</v>
      </c>
      <c r="B90" s="7">
        <v>470</v>
      </c>
      <c r="C90" s="8">
        <v>344</v>
      </c>
      <c r="D90" s="9">
        <v>49</v>
      </c>
      <c r="E90" s="10">
        <v>32</v>
      </c>
      <c r="F90" s="7">
        <v>794.94</v>
      </c>
      <c r="G90" s="8">
        <v>40836</v>
      </c>
      <c r="H90" s="9">
        <v>223</v>
      </c>
      <c r="I90" s="11"/>
      <c r="J90" s="14"/>
      <c r="K90" s="15"/>
      <c r="L90" s="16"/>
      <c r="N90" s="12"/>
    </row>
    <row r="91" spans="1:14" ht="14.5" x14ac:dyDescent="0.35">
      <c r="A91" s="6">
        <f t="shared" si="0"/>
        <v>44772</v>
      </c>
      <c r="B91" s="7">
        <v>467</v>
      </c>
      <c r="C91" s="8">
        <v>352</v>
      </c>
      <c r="D91" s="9">
        <v>48</v>
      </c>
      <c r="E91" s="10">
        <v>33</v>
      </c>
      <c r="F91" s="7">
        <v>755.59</v>
      </c>
      <c r="G91" s="8">
        <v>45242</v>
      </c>
      <c r="H91" s="9">
        <v>294</v>
      </c>
      <c r="I91" s="11"/>
      <c r="J91" s="14"/>
      <c r="K91" s="15"/>
      <c r="L91" s="16"/>
      <c r="N91" s="12"/>
    </row>
    <row r="92" spans="1:14" ht="14.5" x14ac:dyDescent="0.35">
      <c r="A92" s="6">
        <f t="shared" si="0"/>
        <v>44773</v>
      </c>
      <c r="B92" s="7">
        <v>533</v>
      </c>
      <c r="C92" s="8">
        <v>388</v>
      </c>
      <c r="D92" s="9">
        <v>49</v>
      </c>
      <c r="E92" s="10">
        <v>41</v>
      </c>
      <c r="F92" s="7">
        <v>742.61</v>
      </c>
      <c r="G92" s="8">
        <v>50131</v>
      </c>
      <c r="H92" s="9">
        <v>308</v>
      </c>
      <c r="I92" s="11"/>
      <c r="J92" s="14"/>
      <c r="K92" s="15"/>
      <c r="L92" s="16"/>
      <c r="N92" s="12"/>
    </row>
    <row r="93" spans="1:14" ht="14.5" x14ac:dyDescent="0.35">
      <c r="A93" s="6">
        <f t="shared" si="0"/>
        <v>44774</v>
      </c>
      <c r="B93" s="7">
        <v>518</v>
      </c>
      <c r="C93" s="8">
        <v>383</v>
      </c>
      <c r="D93" s="9">
        <v>70</v>
      </c>
      <c r="E93" s="10">
        <v>34</v>
      </c>
      <c r="F93" s="7">
        <v>830.29</v>
      </c>
      <c r="G93" s="8">
        <v>66529</v>
      </c>
      <c r="H93" s="9">
        <v>392</v>
      </c>
      <c r="I93" s="11"/>
      <c r="J93" s="14"/>
      <c r="K93" s="15"/>
      <c r="L93" s="16"/>
      <c r="N93" s="12"/>
    </row>
    <row r="94" spans="1:14" ht="14.5" x14ac:dyDescent="0.35">
      <c r="A94" s="6">
        <f t="shared" si="0"/>
        <v>44775</v>
      </c>
      <c r="B94" s="7">
        <v>0</v>
      </c>
      <c r="C94" s="8">
        <v>0</v>
      </c>
      <c r="D94" s="9">
        <v>0</v>
      </c>
      <c r="E94" s="10">
        <v>31</v>
      </c>
      <c r="F94" s="7">
        <v>916.64</v>
      </c>
      <c r="G94" s="8">
        <v>68043</v>
      </c>
      <c r="H94" s="9">
        <v>403</v>
      </c>
      <c r="I94" s="11"/>
      <c r="J94" s="14"/>
      <c r="K94" s="15"/>
      <c r="L94" s="16"/>
      <c r="N94" s="12"/>
    </row>
    <row r="95" spans="1:14" ht="14.5" x14ac:dyDescent="0.35">
      <c r="A95" s="6">
        <f t="shared" si="0"/>
        <v>44776</v>
      </c>
      <c r="B95" s="7">
        <v>525</v>
      </c>
      <c r="C95" s="8">
        <v>400</v>
      </c>
      <c r="D95" s="9">
        <v>61</v>
      </c>
      <c r="E95" s="10">
        <v>26</v>
      </c>
      <c r="F95" s="7">
        <v>916.24</v>
      </c>
      <c r="G95" s="8">
        <v>59158</v>
      </c>
      <c r="H95" s="9">
        <v>403</v>
      </c>
      <c r="I95" s="11"/>
      <c r="J95" s="14"/>
      <c r="K95" s="15"/>
      <c r="L95" s="16"/>
      <c r="N95" s="12"/>
    </row>
    <row r="96" spans="1:14" ht="14.5" x14ac:dyDescent="0.35">
      <c r="A96" s="6">
        <f t="shared" si="0"/>
        <v>44777</v>
      </c>
      <c r="B96" s="7">
        <v>828</v>
      </c>
      <c r="C96" s="8">
        <v>596</v>
      </c>
      <c r="D96" s="9">
        <v>52</v>
      </c>
      <c r="E96" s="10">
        <v>35</v>
      </c>
      <c r="F96" s="7">
        <v>845.86</v>
      </c>
      <c r="G96" s="8">
        <v>50954</v>
      </c>
      <c r="H96" s="9">
        <v>379</v>
      </c>
      <c r="I96" s="11"/>
      <c r="J96" s="14"/>
      <c r="K96" s="15"/>
      <c r="L96" s="16"/>
      <c r="N96" s="12"/>
    </row>
    <row r="97" spans="1:14" ht="14.5" x14ac:dyDescent="0.35">
      <c r="A97" s="6">
        <f t="shared" si="0"/>
        <v>44778</v>
      </c>
      <c r="B97" s="7">
        <v>400</v>
      </c>
      <c r="C97" s="8">
        <v>285</v>
      </c>
      <c r="D97" s="9">
        <v>40</v>
      </c>
      <c r="E97" s="10">
        <v>41</v>
      </c>
      <c r="F97" s="7">
        <v>821.39</v>
      </c>
      <c r="G97" s="8">
        <v>48728</v>
      </c>
      <c r="H97" s="9">
        <v>315</v>
      </c>
      <c r="I97" s="11"/>
      <c r="J97" s="14"/>
      <c r="K97" s="15"/>
      <c r="L97" s="16"/>
      <c r="N97" s="12"/>
    </row>
    <row r="98" spans="1:14" ht="14.5" x14ac:dyDescent="0.35">
      <c r="A98" s="6">
        <f t="shared" si="0"/>
        <v>44779</v>
      </c>
      <c r="B98" s="7">
        <v>760</v>
      </c>
      <c r="C98" s="8">
        <v>574</v>
      </c>
      <c r="D98" s="9">
        <v>46</v>
      </c>
      <c r="E98" s="10">
        <v>29</v>
      </c>
      <c r="F98" s="7">
        <v>1020.98</v>
      </c>
      <c r="G98" s="8">
        <v>50721</v>
      </c>
      <c r="H98" s="9">
        <v>347</v>
      </c>
      <c r="I98" s="11"/>
      <c r="J98" s="14"/>
      <c r="K98" s="15"/>
      <c r="L98" s="16"/>
      <c r="N98" s="12"/>
    </row>
    <row r="99" spans="1:14" ht="14.5" x14ac:dyDescent="0.35">
      <c r="A99" s="6">
        <f t="shared" si="0"/>
        <v>44780</v>
      </c>
      <c r="B99" s="7">
        <v>850</v>
      </c>
      <c r="C99" s="8">
        <v>646</v>
      </c>
      <c r="D99" s="9">
        <v>47</v>
      </c>
      <c r="E99" s="10">
        <v>36</v>
      </c>
      <c r="F99" s="7">
        <v>975.8</v>
      </c>
      <c r="G99" s="8">
        <v>52656</v>
      </c>
      <c r="H99" s="9">
        <v>341</v>
      </c>
      <c r="I99" s="11"/>
      <c r="J99" s="14"/>
      <c r="K99" s="15"/>
      <c r="L99" s="16"/>
      <c r="N99" s="12"/>
    </row>
    <row r="100" spans="1:14" ht="14.5" x14ac:dyDescent="0.35">
      <c r="A100" s="6">
        <f t="shared" si="0"/>
        <v>44781</v>
      </c>
      <c r="B100" s="7">
        <v>0</v>
      </c>
      <c r="C100" s="8">
        <v>0</v>
      </c>
      <c r="D100" s="9">
        <v>68</v>
      </c>
      <c r="E100" s="10">
        <v>39</v>
      </c>
      <c r="F100" s="7">
        <v>1008.84</v>
      </c>
      <c r="G100" s="8">
        <v>53579</v>
      </c>
      <c r="H100" s="9">
        <v>429</v>
      </c>
      <c r="I100" s="11"/>
      <c r="J100" s="14"/>
      <c r="K100" s="15"/>
      <c r="L100" s="16"/>
      <c r="N100" s="12"/>
    </row>
    <row r="101" spans="1:14" ht="14.5" x14ac:dyDescent="0.35">
      <c r="A101" s="6">
        <f t="shared" si="0"/>
        <v>44782</v>
      </c>
      <c r="B101" s="7">
        <v>0</v>
      </c>
      <c r="C101" s="8">
        <v>0</v>
      </c>
      <c r="D101" s="9">
        <v>105</v>
      </c>
      <c r="E101" s="10">
        <v>42</v>
      </c>
      <c r="F101" s="7">
        <v>1303.95</v>
      </c>
      <c r="G101" s="8">
        <v>65144</v>
      </c>
      <c r="H101" s="9">
        <v>568</v>
      </c>
      <c r="I101" s="11"/>
      <c r="J101" s="14"/>
      <c r="K101" s="15"/>
      <c r="L101" s="16"/>
      <c r="N101" s="12"/>
    </row>
    <row r="102" spans="1:14" ht="14.5" x14ac:dyDescent="0.35">
      <c r="A102" s="6">
        <f t="shared" si="0"/>
        <v>44783</v>
      </c>
      <c r="B102" s="7">
        <v>0</v>
      </c>
      <c r="C102" s="8">
        <v>0</v>
      </c>
      <c r="D102" s="9">
        <v>89</v>
      </c>
      <c r="E102" s="10">
        <v>78</v>
      </c>
      <c r="F102" s="7">
        <v>1289.5899999999999</v>
      </c>
      <c r="G102" s="8">
        <v>79367</v>
      </c>
      <c r="H102" s="9">
        <v>713</v>
      </c>
      <c r="I102" s="11"/>
      <c r="J102" s="14"/>
      <c r="K102" s="15"/>
      <c r="L102" s="16"/>
      <c r="N102" s="12"/>
    </row>
    <row r="103" spans="1:14" ht="14.5" x14ac:dyDescent="0.35">
      <c r="A103" s="6">
        <f t="shared" si="0"/>
        <v>44784</v>
      </c>
      <c r="B103" s="7">
        <v>842</v>
      </c>
      <c r="C103" s="8">
        <v>633</v>
      </c>
      <c r="D103" s="9">
        <v>131</v>
      </c>
      <c r="E103" s="10">
        <v>64</v>
      </c>
      <c r="F103" s="7">
        <v>1290</v>
      </c>
      <c r="G103" s="8">
        <v>73704</v>
      </c>
      <c r="H103" s="9">
        <v>668</v>
      </c>
      <c r="I103" s="11"/>
      <c r="J103" s="14"/>
      <c r="K103" s="15"/>
      <c r="L103" s="16"/>
      <c r="N103" s="12"/>
    </row>
    <row r="104" spans="1:14" ht="14.5" x14ac:dyDescent="0.35">
      <c r="A104" s="6">
        <f t="shared" si="0"/>
        <v>44785</v>
      </c>
      <c r="B104" s="7">
        <v>594</v>
      </c>
      <c r="C104" s="8">
        <v>461</v>
      </c>
      <c r="D104" s="9">
        <v>93</v>
      </c>
      <c r="E104" s="10">
        <v>88</v>
      </c>
      <c r="F104" s="7">
        <v>1660.32</v>
      </c>
      <c r="G104" s="8">
        <v>87154</v>
      </c>
      <c r="H104" s="9">
        <v>751</v>
      </c>
      <c r="I104" s="11"/>
      <c r="J104" s="14"/>
      <c r="K104" s="15"/>
      <c r="L104" s="16"/>
      <c r="N104" s="12"/>
    </row>
    <row r="105" spans="1:14" ht="14.5" x14ac:dyDescent="0.35">
      <c r="A105" s="6">
        <f t="shared" si="0"/>
        <v>44786</v>
      </c>
      <c r="B105" s="7">
        <v>630</v>
      </c>
      <c r="C105" s="8">
        <v>471</v>
      </c>
      <c r="D105" s="9">
        <v>87</v>
      </c>
      <c r="E105" s="10">
        <v>65</v>
      </c>
      <c r="F105" s="7">
        <v>1465.14</v>
      </c>
      <c r="G105" s="8">
        <v>77581</v>
      </c>
      <c r="H105" s="9">
        <v>691</v>
      </c>
      <c r="I105" s="11"/>
      <c r="J105" s="14"/>
      <c r="K105" s="15"/>
      <c r="L105" s="16"/>
      <c r="N105" s="12"/>
    </row>
    <row r="106" spans="1:14" ht="14.5" x14ac:dyDescent="0.35">
      <c r="A106" s="6">
        <f t="shared" si="0"/>
        <v>44787</v>
      </c>
      <c r="B106" s="7">
        <v>1444</v>
      </c>
      <c r="C106" s="8">
        <v>1070</v>
      </c>
      <c r="D106" s="9">
        <v>97</v>
      </c>
      <c r="E106" s="10">
        <v>69</v>
      </c>
      <c r="F106" s="7">
        <v>1341.38</v>
      </c>
      <c r="G106" s="8">
        <v>73841</v>
      </c>
      <c r="H106" s="9">
        <v>726</v>
      </c>
      <c r="I106" s="11"/>
      <c r="J106" s="14"/>
      <c r="K106" s="15"/>
      <c r="L106" s="16"/>
      <c r="N106" s="12"/>
    </row>
    <row r="107" spans="1:14" ht="14.5" x14ac:dyDescent="0.35">
      <c r="A107" s="6">
        <f t="shared" si="0"/>
        <v>44788</v>
      </c>
      <c r="B107" s="7">
        <v>599</v>
      </c>
      <c r="C107" s="8">
        <v>459</v>
      </c>
      <c r="D107" s="9">
        <v>99</v>
      </c>
      <c r="E107" s="10">
        <v>68</v>
      </c>
      <c r="F107" s="7">
        <v>1455.7</v>
      </c>
      <c r="G107" s="8">
        <v>87121</v>
      </c>
      <c r="H107" s="9">
        <v>751</v>
      </c>
      <c r="I107" s="11"/>
      <c r="J107" s="14"/>
      <c r="K107" s="15"/>
      <c r="L107" s="16"/>
      <c r="N107" s="12"/>
    </row>
    <row r="108" spans="1:14" ht="14.5" x14ac:dyDescent="0.35">
      <c r="A108" s="6">
        <f t="shared" si="0"/>
        <v>44789</v>
      </c>
      <c r="B108" s="7">
        <v>606</v>
      </c>
      <c r="C108" s="8">
        <v>461</v>
      </c>
      <c r="D108" s="9">
        <v>81</v>
      </c>
      <c r="E108" s="10">
        <v>121</v>
      </c>
      <c r="F108" s="7">
        <v>1953.17</v>
      </c>
      <c r="G108" s="8">
        <v>113074</v>
      </c>
      <c r="H108" s="9">
        <v>985</v>
      </c>
      <c r="I108" s="11"/>
      <c r="J108" s="14"/>
      <c r="K108" s="15"/>
      <c r="L108" s="16"/>
      <c r="N108" s="12"/>
    </row>
    <row r="109" spans="1:14" ht="14.5" x14ac:dyDescent="0.35">
      <c r="A109" s="6">
        <f t="shared" si="0"/>
        <v>44790</v>
      </c>
      <c r="B109" s="7">
        <v>497</v>
      </c>
      <c r="C109" s="8">
        <v>391</v>
      </c>
      <c r="D109" s="9">
        <v>58</v>
      </c>
      <c r="E109" s="10">
        <v>87</v>
      </c>
      <c r="F109" s="7">
        <v>1689.19</v>
      </c>
      <c r="G109" s="8">
        <v>96554</v>
      </c>
      <c r="H109" s="9">
        <v>800</v>
      </c>
      <c r="I109" s="11"/>
      <c r="J109" s="14"/>
      <c r="K109" s="15"/>
      <c r="L109" s="16"/>
      <c r="N109" s="12"/>
    </row>
    <row r="110" spans="1:14" ht="14.5" x14ac:dyDescent="0.35">
      <c r="A110" s="6">
        <f t="shared" si="0"/>
        <v>44791</v>
      </c>
      <c r="B110" s="7">
        <v>569</v>
      </c>
      <c r="C110" s="8">
        <v>426</v>
      </c>
      <c r="D110" s="9">
        <v>60</v>
      </c>
      <c r="E110" s="10">
        <v>82</v>
      </c>
      <c r="F110" s="7">
        <v>1315.64</v>
      </c>
      <c r="G110" s="8">
        <v>83063</v>
      </c>
      <c r="H110" s="9">
        <v>707</v>
      </c>
      <c r="I110" s="11"/>
      <c r="J110" s="14"/>
      <c r="K110" s="15"/>
      <c r="L110" s="16"/>
      <c r="N110" s="12"/>
    </row>
    <row r="111" spans="1:14" ht="14.5" x14ac:dyDescent="0.35">
      <c r="A111" s="6">
        <f t="shared" si="0"/>
        <v>44792</v>
      </c>
      <c r="B111" s="7">
        <v>501</v>
      </c>
      <c r="C111" s="8">
        <v>367</v>
      </c>
      <c r="D111" s="9">
        <v>81</v>
      </c>
      <c r="E111" s="10">
        <v>113</v>
      </c>
      <c r="F111" s="7">
        <v>1491.24</v>
      </c>
      <c r="G111" s="8">
        <v>108472</v>
      </c>
      <c r="H111" s="9">
        <v>909</v>
      </c>
      <c r="I111" s="11"/>
      <c r="J111" s="14"/>
      <c r="K111" s="15"/>
      <c r="L111" s="16"/>
      <c r="N111" s="12"/>
    </row>
    <row r="112" spans="1:14" ht="14.5" x14ac:dyDescent="0.35">
      <c r="A112" s="6">
        <f t="shared" si="0"/>
        <v>44793</v>
      </c>
      <c r="B112" s="7">
        <v>606</v>
      </c>
      <c r="C112" s="8">
        <v>470</v>
      </c>
      <c r="D112" s="9">
        <v>84</v>
      </c>
      <c r="E112" s="10">
        <v>99</v>
      </c>
      <c r="F112" s="7">
        <v>1506.81</v>
      </c>
      <c r="G112" s="8">
        <v>98379</v>
      </c>
      <c r="H112" s="9">
        <v>878</v>
      </c>
      <c r="I112" s="11"/>
      <c r="J112" s="14"/>
      <c r="K112" s="15"/>
      <c r="L112" s="16"/>
      <c r="N112" s="12"/>
    </row>
    <row r="113" spans="1:14" ht="14.5" x14ac:dyDescent="0.35">
      <c r="A113" s="6">
        <f t="shared" si="0"/>
        <v>44794</v>
      </c>
      <c r="B113" s="7">
        <v>615</v>
      </c>
      <c r="C113" s="8">
        <v>465</v>
      </c>
      <c r="D113" s="9">
        <v>77</v>
      </c>
      <c r="E113" s="10">
        <v>105</v>
      </c>
      <c r="F113" s="7">
        <v>1574.13</v>
      </c>
      <c r="G113" s="8">
        <v>108624</v>
      </c>
      <c r="H113" s="9">
        <v>1036</v>
      </c>
      <c r="I113" s="11"/>
      <c r="J113" s="14"/>
      <c r="K113" s="15"/>
      <c r="L113" s="16"/>
      <c r="N113" s="12"/>
    </row>
    <row r="114" spans="1:14" ht="14.5" x14ac:dyDescent="0.35">
      <c r="A114" s="6">
        <f t="shared" si="0"/>
        <v>44795</v>
      </c>
      <c r="B114" s="7">
        <v>771</v>
      </c>
      <c r="C114" s="8">
        <v>617</v>
      </c>
      <c r="D114" s="9">
        <v>96</v>
      </c>
      <c r="E114" s="10">
        <v>129</v>
      </c>
      <c r="F114" s="7">
        <v>1803.7</v>
      </c>
      <c r="G114" s="8">
        <v>126306</v>
      </c>
      <c r="H114" s="9">
        <v>1193</v>
      </c>
      <c r="I114" s="11"/>
      <c r="J114" s="14"/>
      <c r="K114" s="15"/>
      <c r="L114" s="16"/>
      <c r="N114" s="12"/>
    </row>
    <row r="115" spans="1:14" ht="14.5" x14ac:dyDescent="0.35">
      <c r="A115" s="6">
        <f t="shared" si="0"/>
        <v>44796</v>
      </c>
      <c r="B115" s="7">
        <v>673</v>
      </c>
      <c r="C115" s="8">
        <v>505</v>
      </c>
      <c r="D115" s="9">
        <v>115</v>
      </c>
      <c r="E115" s="10">
        <v>140</v>
      </c>
      <c r="F115" s="7">
        <v>2140.04</v>
      </c>
      <c r="G115" s="8">
        <v>158998</v>
      </c>
      <c r="H115" s="9">
        <v>1400</v>
      </c>
      <c r="I115" s="11"/>
      <c r="J115" s="14"/>
      <c r="K115" s="15"/>
      <c r="L115" s="16"/>
      <c r="N115" s="12"/>
    </row>
    <row r="116" spans="1:14" ht="14.5" x14ac:dyDescent="0.35">
      <c r="A116" s="6">
        <f t="shared" si="0"/>
        <v>44797</v>
      </c>
      <c r="B116" s="7">
        <v>695</v>
      </c>
      <c r="C116" s="8">
        <v>517</v>
      </c>
      <c r="D116" s="9">
        <v>104</v>
      </c>
      <c r="E116" s="10">
        <v>110</v>
      </c>
      <c r="F116" s="7">
        <v>2070.33</v>
      </c>
      <c r="G116" s="8">
        <v>126305</v>
      </c>
      <c r="H116" s="9">
        <v>1136</v>
      </c>
      <c r="I116" s="11"/>
      <c r="J116" s="14"/>
      <c r="K116" s="15"/>
      <c r="L116" s="16"/>
      <c r="N116" s="12"/>
    </row>
    <row r="117" spans="1:14" ht="14.5" x14ac:dyDescent="0.35">
      <c r="A117" s="6">
        <f t="shared" si="0"/>
        <v>44798</v>
      </c>
      <c r="B117" s="7">
        <v>654</v>
      </c>
      <c r="C117" s="8">
        <v>521</v>
      </c>
      <c r="D117" s="9">
        <v>128</v>
      </c>
      <c r="E117" s="10">
        <v>121</v>
      </c>
      <c r="F117" s="7">
        <v>2097.37</v>
      </c>
      <c r="G117" s="8">
        <v>117917</v>
      </c>
      <c r="H117" s="9">
        <v>1051</v>
      </c>
      <c r="I117" s="11"/>
      <c r="J117" s="14"/>
      <c r="K117" s="15"/>
      <c r="L117" s="16"/>
      <c r="N117" s="12"/>
    </row>
    <row r="118" spans="1:14" ht="14.5" x14ac:dyDescent="0.35">
      <c r="A118" s="6">
        <f t="shared" si="0"/>
        <v>44799</v>
      </c>
      <c r="B118" s="7">
        <v>464</v>
      </c>
      <c r="C118" s="8">
        <v>372</v>
      </c>
      <c r="D118" s="9">
        <v>93</v>
      </c>
      <c r="E118" s="10">
        <v>116</v>
      </c>
      <c r="F118" s="7">
        <v>1906.85</v>
      </c>
      <c r="G118" s="8">
        <v>98554</v>
      </c>
      <c r="H118" s="9">
        <v>906</v>
      </c>
      <c r="I118" s="11"/>
      <c r="J118" s="14"/>
      <c r="K118" s="15"/>
      <c r="L118" s="16"/>
      <c r="N118" s="12"/>
    </row>
    <row r="119" spans="1:14" ht="14.5" x14ac:dyDescent="0.35">
      <c r="A119" s="6">
        <f t="shared" si="0"/>
        <v>44800</v>
      </c>
      <c r="B119" s="7">
        <v>1116</v>
      </c>
      <c r="C119" s="8">
        <v>842</v>
      </c>
      <c r="D119" s="9">
        <v>83</v>
      </c>
      <c r="E119" s="10">
        <v>73</v>
      </c>
      <c r="F119" s="7">
        <v>1638.35</v>
      </c>
      <c r="G119" s="8">
        <v>95171</v>
      </c>
      <c r="H119" s="9">
        <v>843</v>
      </c>
      <c r="I119" s="11"/>
      <c r="J119" s="14"/>
      <c r="K119" s="15"/>
      <c r="L119" s="16"/>
      <c r="N119" s="12"/>
    </row>
    <row r="120" spans="1:14" ht="14.5" x14ac:dyDescent="0.35">
      <c r="A120" s="6">
        <f t="shared" si="0"/>
        <v>44801</v>
      </c>
      <c r="B120" s="7">
        <v>968</v>
      </c>
      <c r="C120" s="8">
        <v>712</v>
      </c>
      <c r="D120" s="9">
        <v>58</v>
      </c>
      <c r="E120" s="10">
        <v>65</v>
      </c>
      <c r="F120" s="7">
        <v>1533.66</v>
      </c>
      <c r="G120" s="8">
        <v>99761</v>
      </c>
      <c r="H120" s="9">
        <v>792</v>
      </c>
      <c r="I120" s="11"/>
      <c r="J120" s="14"/>
      <c r="K120" s="15"/>
      <c r="L120" s="16"/>
      <c r="N120" s="12"/>
    </row>
    <row r="121" spans="1:14" ht="14.5" x14ac:dyDescent="0.35">
      <c r="A121" s="6">
        <f t="shared" si="0"/>
        <v>44802</v>
      </c>
      <c r="B121" s="7">
        <v>1425</v>
      </c>
      <c r="C121" s="8">
        <v>1101</v>
      </c>
      <c r="D121" s="9">
        <v>37</v>
      </c>
      <c r="E121" s="10">
        <v>89</v>
      </c>
      <c r="F121" s="7">
        <v>1698.14</v>
      </c>
      <c r="G121" s="8">
        <v>106845</v>
      </c>
      <c r="H121" s="9">
        <v>876</v>
      </c>
      <c r="I121" s="11"/>
      <c r="J121" s="14"/>
      <c r="K121" s="15"/>
      <c r="L121" s="16"/>
      <c r="N121" s="12"/>
    </row>
    <row r="122" spans="1:14" ht="14.5" x14ac:dyDescent="0.35">
      <c r="A122" s="6">
        <f t="shared" si="0"/>
        <v>44803</v>
      </c>
      <c r="B122" s="7">
        <v>948</v>
      </c>
      <c r="C122" s="8">
        <v>722</v>
      </c>
      <c r="D122" s="9">
        <v>42</v>
      </c>
      <c r="E122" s="10">
        <v>99</v>
      </c>
      <c r="F122" s="7">
        <v>1603.54</v>
      </c>
      <c r="G122" s="8">
        <v>108392</v>
      </c>
      <c r="H122" s="9">
        <v>903</v>
      </c>
      <c r="I122" s="11"/>
      <c r="J122" s="14"/>
      <c r="K122" s="15"/>
      <c r="L122" s="16"/>
      <c r="N122" s="12"/>
    </row>
    <row r="123" spans="1:14" ht="14.5" x14ac:dyDescent="0.35">
      <c r="A123" s="6">
        <f t="shared" si="0"/>
        <v>44804</v>
      </c>
      <c r="B123" s="7">
        <v>868</v>
      </c>
      <c r="C123" s="8">
        <v>676</v>
      </c>
      <c r="D123" s="9">
        <v>52</v>
      </c>
      <c r="E123" s="10">
        <v>90</v>
      </c>
      <c r="F123" s="7">
        <v>1591.78</v>
      </c>
      <c r="G123" s="8">
        <v>96994</v>
      </c>
      <c r="H123" s="9">
        <v>943</v>
      </c>
      <c r="I123" s="11"/>
      <c r="J123" s="14"/>
      <c r="K123" s="15"/>
      <c r="L123" s="16"/>
      <c r="N123" s="12"/>
    </row>
    <row r="124" spans="1:14" ht="14.5" x14ac:dyDescent="0.35">
      <c r="A124" s="6">
        <f t="shared" si="0"/>
        <v>44805</v>
      </c>
      <c r="B124" s="7">
        <v>696</v>
      </c>
      <c r="C124" s="8">
        <v>570</v>
      </c>
      <c r="D124" s="9">
        <v>40</v>
      </c>
      <c r="E124" s="10">
        <v>86</v>
      </c>
      <c r="F124" s="7">
        <v>1462.27</v>
      </c>
      <c r="G124" s="8">
        <v>87060</v>
      </c>
      <c r="H124" s="9">
        <v>801</v>
      </c>
      <c r="I124" s="11"/>
      <c r="J124" s="14"/>
      <c r="K124" s="15"/>
      <c r="L124" s="16"/>
      <c r="N124" s="12"/>
    </row>
    <row r="125" spans="1:14" ht="14.5" x14ac:dyDescent="0.35">
      <c r="A125" s="6">
        <f t="shared" si="0"/>
        <v>44806</v>
      </c>
      <c r="B125" s="7">
        <v>700</v>
      </c>
      <c r="C125" s="8">
        <v>558</v>
      </c>
      <c r="D125" s="9">
        <v>39</v>
      </c>
      <c r="E125" s="10">
        <v>74</v>
      </c>
      <c r="F125" s="7">
        <v>1234.3499999999999</v>
      </c>
      <c r="G125" s="8">
        <v>80923</v>
      </c>
      <c r="H125" s="9">
        <v>665</v>
      </c>
      <c r="I125" s="11"/>
      <c r="J125" s="14"/>
      <c r="K125" s="15"/>
      <c r="L125" s="16"/>
      <c r="N125" s="12"/>
    </row>
    <row r="126" spans="1:14" ht="14.5" x14ac:dyDescent="0.35">
      <c r="A126" s="6">
        <f t="shared" si="0"/>
        <v>44807</v>
      </c>
      <c r="B126" s="7">
        <v>51</v>
      </c>
      <c r="C126" s="8">
        <v>43</v>
      </c>
      <c r="D126" s="9">
        <v>1</v>
      </c>
      <c r="E126" s="10">
        <v>56</v>
      </c>
      <c r="F126" s="7">
        <v>1112.23</v>
      </c>
      <c r="G126" s="8">
        <v>74035</v>
      </c>
      <c r="H126" s="9">
        <v>615</v>
      </c>
      <c r="I126" s="11"/>
      <c r="J126" s="14"/>
      <c r="K126" s="15"/>
      <c r="L126" s="16"/>
      <c r="N126" s="12"/>
    </row>
    <row r="127" spans="1:14" ht="14.5" x14ac:dyDescent="0.35">
      <c r="A127" s="6">
        <f t="shared" si="0"/>
        <v>44808</v>
      </c>
      <c r="B127" s="7">
        <v>154</v>
      </c>
      <c r="C127" s="8">
        <v>127</v>
      </c>
      <c r="D127" s="9">
        <v>13</v>
      </c>
      <c r="E127" s="10">
        <v>0</v>
      </c>
      <c r="F127" s="7">
        <v>0</v>
      </c>
      <c r="G127" s="8">
        <v>0</v>
      </c>
      <c r="H127" s="9"/>
      <c r="I127" s="11"/>
      <c r="J127" s="14"/>
      <c r="K127" s="15"/>
      <c r="L127" s="16"/>
      <c r="N127" s="12"/>
    </row>
    <row r="128" spans="1:14" ht="14.5" x14ac:dyDescent="0.35">
      <c r="A128" s="6">
        <f t="shared" si="0"/>
        <v>44809</v>
      </c>
      <c r="B128" s="7">
        <v>227</v>
      </c>
      <c r="C128" s="8">
        <v>181</v>
      </c>
      <c r="D128" s="9">
        <v>29</v>
      </c>
      <c r="E128" s="10">
        <v>0</v>
      </c>
      <c r="F128" s="11"/>
      <c r="H128" s="12"/>
      <c r="I128" s="11"/>
      <c r="J128" s="14"/>
      <c r="K128" s="15"/>
      <c r="L128" s="16"/>
      <c r="N128" s="12"/>
    </row>
    <row r="129" spans="1:14" ht="14.5" x14ac:dyDescent="0.35">
      <c r="A129" s="6">
        <f t="shared" si="0"/>
        <v>44810</v>
      </c>
      <c r="B129" s="7">
        <v>317</v>
      </c>
      <c r="C129" s="8">
        <v>254</v>
      </c>
      <c r="D129" s="9">
        <v>25</v>
      </c>
      <c r="E129" s="10">
        <v>0</v>
      </c>
      <c r="F129" s="11"/>
      <c r="H129" s="12"/>
      <c r="I129" s="11"/>
      <c r="J129" s="14"/>
      <c r="K129" s="15"/>
      <c r="L129" s="16"/>
      <c r="N129" s="12"/>
    </row>
    <row r="130" spans="1:14" ht="14.5" x14ac:dyDescent="0.35">
      <c r="A130" s="6">
        <f t="shared" si="0"/>
        <v>44811</v>
      </c>
      <c r="B130" s="7">
        <v>472</v>
      </c>
      <c r="C130" s="8">
        <v>353</v>
      </c>
      <c r="D130" s="9">
        <v>21</v>
      </c>
      <c r="E130" s="10">
        <v>0</v>
      </c>
      <c r="F130" s="11"/>
      <c r="H130" s="12"/>
      <c r="I130" s="11"/>
      <c r="J130" s="14"/>
      <c r="K130" s="15"/>
      <c r="L130" s="16"/>
      <c r="N130" s="12"/>
    </row>
    <row r="131" spans="1:14" ht="14.5" x14ac:dyDescent="0.35">
      <c r="A131" s="6">
        <f t="shared" si="0"/>
        <v>44812</v>
      </c>
      <c r="B131" s="7">
        <v>443</v>
      </c>
      <c r="C131" s="8">
        <v>362</v>
      </c>
      <c r="D131" s="9">
        <v>16</v>
      </c>
      <c r="E131" s="10">
        <v>0</v>
      </c>
      <c r="F131" s="11"/>
      <c r="H131" s="12"/>
      <c r="I131" s="11"/>
      <c r="J131" s="14"/>
      <c r="K131" s="15"/>
      <c r="L131" s="16"/>
      <c r="N131" s="12"/>
    </row>
    <row r="132" spans="1:14" ht="14.5" x14ac:dyDescent="0.35">
      <c r="A132" s="6">
        <f t="shared" si="0"/>
        <v>44813</v>
      </c>
      <c r="B132" s="7">
        <v>508</v>
      </c>
      <c r="C132" s="8">
        <v>399</v>
      </c>
      <c r="D132" s="9">
        <v>42</v>
      </c>
      <c r="E132" s="10">
        <v>0</v>
      </c>
      <c r="F132" s="11"/>
      <c r="H132" s="12"/>
      <c r="I132" s="11"/>
      <c r="J132" s="14"/>
      <c r="K132" s="15"/>
      <c r="L132" s="16"/>
      <c r="N132" s="12"/>
    </row>
    <row r="133" spans="1:14" ht="14.5" x14ac:dyDescent="0.35">
      <c r="A133" s="6">
        <f t="shared" si="0"/>
        <v>44814</v>
      </c>
      <c r="B133" s="7">
        <v>493</v>
      </c>
      <c r="C133" s="8">
        <v>395</v>
      </c>
      <c r="D133" s="9">
        <v>27</v>
      </c>
      <c r="E133" s="10">
        <v>0</v>
      </c>
      <c r="F133" s="11"/>
      <c r="H133" s="12"/>
      <c r="I133" s="11"/>
      <c r="J133" s="14"/>
      <c r="K133" s="15"/>
      <c r="L133" s="16"/>
      <c r="N133" s="12"/>
    </row>
    <row r="134" spans="1:14" ht="14.5" x14ac:dyDescent="0.35">
      <c r="A134" s="6">
        <f t="shared" si="0"/>
        <v>44815</v>
      </c>
      <c r="B134" s="7">
        <v>529</v>
      </c>
      <c r="C134" s="8">
        <v>411</v>
      </c>
      <c r="D134" s="9">
        <v>20</v>
      </c>
      <c r="E134" s="10">
        <v>0</v>
      </c>
      <c r="F134" s="11"/>
      <c r="H134" s="12"/>
      <c r="I134" s="11"/>
      <c r="J134" s="14"/>
      <c r="K134" s="15"/>
      <c r="L134" s="16"/>
      <c r="N134" s="12"/>
    </row>
    <row r="135" spans="1:14" ht="14.5" x14ac:dyDescent="0.35">
      <c r="A135" s="6">
        <f t="shared" si="0"/>
        <v>44816</v>
      </c>
      <c r="B135" s="7">
        <v>504</v>
      </c>
      <c r="C135" s="8">
        <v>384</v>
      </c>
      <c r="D135" s="9">
        <v>27</v>
      </c>
      <c r="E135" s="10">
        <v>0</v>
      </c>
      <c r="F135" s="11"/>
      <c r="H135" s="12"/>
      <c r="I135" s="11"/>
      <c r="J135" s="14"/>
      <c r="K135" s="15"/>
      <c r="L135" s="16"/>
      <c r="N135" s="12"/>
    </row>
    <row r="136" spans="1:14" ht="14.5" x14ac:dyDescent="0.35">
      <c r="A136" s="6">
        <f t="shared" si="0"/>
        <v>44817</v>
      </c>
      <c r="B136" s="7">
        <v>482</v>
      </c>
      <c r="C136" s="8">
        <v>372</v>
      </c>
      <c r="D136" s="9">
        <v>24</v>
      </c>
      <c r="E136" s="10">
        <v>0</v>
      </c>
      <c r="F136" s="11"/>
      <c r="H136" s="12"/>
      <c r="I136" s="11"/>
      <c r="J136" s="14"/>
      <c r="K136" s="15"/>
      <c r="L136" s="16"/>
      <c r="N136" s="12"/>
    </row>
    <row r="137" spans="1:14" ht="14.5" x14ac:dyDescent="0.35">
      <c r="A137" s="6">
        <f t="shared" si="0"/>
        <v>44818</v>
      </c>
      <c r="B137" s="7">
        <v>417</v>
      </c>
      <c r="C137" s="8">
        <v>333</v>
      </c>
      <c r="D137" s="9">
        <v>34</v>
      </c>
      <c r="E137" s="10">
        <v>0</v>
      </c>
      <c r="F137" s="11"/>
      <c r="H137" s="12"/>
      <c r="I137" s="11"/>
      <c r="J137" s="14"/>
      <c r="K137" s="15"/>
      <c r="L137" s="16"/>
      <c r="N137" s="12"/>
    </row>
    <row r="138" spans="1:14" ht="14.5" x14ac:dyDescent="0.35">
      <c r="A138" s="6">
        <f t="shared" si="0"/>
        <v>44819</v>
      </c>
      <c r="B138" s="7">
        <v>0</v>
      </c>
      <c r="C138" s="8">
        <v>0</v>
      </c>
      <c r="D138" s="9">
        <v>34</v>
      </c>
      <c r="E138" s="10">
        <v>0</v>
      </c>
      <c r="F138" s="11"/>
      <c r="H138" s="12"/>
      <c r="I138" s="11"/>
      <c r="J138" s="14"/>
      <c r="K138" s="15"/>
      <c r="L138" s="16"/>
      <c r="N138" s="12"/>
    </row>
    <row r="139" spans="1:14" ht="14.5" x14ac:dyDescent="0.35">
      <c r="A139" s="6">
        <f t="shared" si="0"/>
        <v>44820</v>
      </c>
      <c r="B139" s="7">
        <v>238</v>
      </c>
      <c r="C139" s="8">
        <v>201</v>
      </c>
      <c r="D139" s="9">
        <v>18</v>
      </c>
      <c r="E139" s="10">
        <v>0</v>
      </c>
      <c r="F139" s="11"/>
      <c r="H139" s="12"/>
      <c r="I139" s="11"/>
      <c r="J139" s="14"/>
      <c r="K139" s="15"/>
      <c r="L139" s="16"/>
      <c r="N139" s="12"/>
    </row>
    <row r="140" spans="1:14" ht="14.5" x14ac:dyDescent="0.35">
      <c r="A140" s="6">
        <f t="shared" si="0"/>
        <v>44821</v>
      </c>
      <c r="B140" s="7">
        <v>296</v>
      </c>
      <c r="C140" s="8">
        <v>231</v>
      </c>
      <c r="D140" s="9">
        <v>25</v>
      </c>
      <c r="E140" s="10">
        <v>0</v>
      </c>
      <c r="F140" s="11"/>
      <c r="H140" s="12"/>
      <c r="I140" s="11"/>
      <c r="J140" s="14"/>
      <c r="K140" s="15"/>
      <c r="L140" s="16"/>
      <c r="N140" s="12"/>
    </row>
    <row r="141" spans="1:14" ht="14.5" x14ac:dyDescent="0.35">
      <c r="A141" s="6">
        <f t="shared" si="0"/>
        <v>44822</v>
      </c>
      <c r="B141" s="7">
        <v>393</v>
      </c>
      <c r="C141" s="8">
        <v>289</v>
      </c>
      <c r="D141" s="9">
        <v>23</v>
      </c>
      <c r="E141" s="10">
        <v>0</v>
      </c>
      <c r="F141" s="11"/>
      <c r="H141" s="12"/>
      <c r="I141" s="11"/>
      <c r="J141" s="14"/>
      <c r="K141" s="15"/>
      <c r="L141" s="16"/>
      <c r="N141" s="12"/>
    </row>
    <row r="142" spans="1:14" ht="14.5" x14ac:dyDescent="0.35">
      <c r="A142" s="6">
        <f t="shared" si="0"/>
        <v>44823</v>
      </c>
      <c r="B142" s="7">
        <v>813</v>
      </c>
      <c r="C142" s="8">
        <v>629</v>
      </c>
      <c r="D142" s="9">
        <v>38</v>
      </c>
      <c r="E142" s="10">
        <v>0</v>
      </c>
      <c r="F142" s="11"/>
      <c r="H142" s="12"/>
      <c r="I142" s="11"/>
      <c r="J142" s="14"/>
      <c r="K142" s="15"/>
      <c r="L142" s="16"/>
      <c r="N142" s="12"/>
    </row>
    <row r="143" spans="1:14" ht="14.5" x14ac:dyDescent="0.35">
      <c r="A143" s="6">
        <f t="shared" si="0"/>
        <v>44824</v>
      </c>
      <c r="B143" s="7">
        <v>413</v>
      </c>
      <c r="C143" s="8">
        <v>338</v>
      </c>
      <c r="D143" s="9">
        <v>25</v>
      </c>
      <c r="E143" s="10">
        <v>0</v>
      </c>
      <c r="F143" s="11"/>
      <c r="H143" s="12"/>
      <c r="I143" s="11"/>
      <c r="J143" s="14"/>
      <c r="K143" s="15"/>
      <c r="L143" s="16"/>
      <c r="N143" s="12"/>
    </row>
    <row r="144" spans="1:14" ht="14.5" x14ac:dyDescent="0.35">
      <c r="A144" s="6">
        <f t="shared" si="0"/>
        <v>44825</v>
      </c>
      <c r="B144" s="7">
        <v>387</v>
      </c>
      <c r="C144" s="8">
        <v>306</v>
      </c>
      <c r="D144" s="9">
        <v>32</v>
      </c>
      <c r="E144" s="10">
        <v>0</v>
      </c>
      <c r="F144" s="11"/>
      <c r="H144" s="12"/>
      <c r="I144" s="11"/>
      <c r="J144" s="14"/>
      <c r="K144" s="15"/>
      <c r="L144" s="16"/>
      <c r="N144" s="12"/>
    </row>
    <row r="145" spans="1:14" ht="14.5" x14ac:dyDescent="0.35">
      <c r="A145" s="6">
        <f t="shared" si="0"/>
        <v>44826</v>
      </c>
      <c r="B145" s="7">
        <v>387</v>
      </c>
      <c r="C145" s="8">
        <v>292</v>
      </c>
      <c r="D145" s="9">
        <v>21</v>
      </c>
      <c r="E145" s="10">
        <v>0</v>
      </c>
      <c r="F145" s="11"/>
      <c r="H145" s="12"/>
      <c r="I145" s="11"/>
      <c r="J145" s="14"/>
      <c r="K145" s="15"/>
      <c r="L145" s="16"/>
      <c r="N145" s="12"/>
    </row>
    <row r="146" spans="1:14" ht="14.5" x14ac:dyDescent="0.35">
      <c r="A146" s="6">
        <f t="shared" si="0"/>
        <v>44827</v>
      </c>
      <c r="B146" s="7">
        <v>297</v>
      </c>
      <c r="C146" s="8">
        <v>231</v>
      </c>
      <c r="D146" s="9">
        <v>27</v>
      </c>
      <c r="E146" s="10">
        <v>0</v>
      </c>
      <c r="F146" s="11"/>
      <c r="H146" s="12"/>
      <c r="I146" s="11"/>
      <c r="J146" s="14"/>
      <c r="K146" s="15"/>
      <c r="L146" s="16"/>
      <c r="N146" s="12"/>
    </row>
    <row r="147" spans="1:14" ht="14.5" x14ac:dyDescent="0.35">
      <c r="A147" s="6">
        <f t="shared" si="0"/>
        <v>44828</v>
      </c>
      <c r="B147" s="7">
        <v>0</v>
      </c>
      <c r="C147" s="8">
        <v>0</v>
      </c>
      <c r="D147" s="9">
        <v>71</v>
      </c>
      <c r="E147" s="10">
        <v>30</v>
      </c>
      <c r="F147" s="7">
        <v>1192.33</v>
      </c>
      <c r="G147" s="8">
        <v>42323</v>
      </c>
      <c r="H147" s="9">
        <v>449</v>
      </c>
      <c r="I147" s="11"/>
      <c r="J147" s="14"/>
      <c r="K147" s="15"/>
      <c r="L147" s="16"/>
      <c r="N147" s="12"/>
    </row>
    <row r="148" spans="1:14" ht="14.5" x14ac:dyDescent="0.35">
      <c r="A148" s="6">
        <f t="shared" si="0"/>
        <v>44829</v>
      </c>
      <c r="B148" s="7">
        <v>1050</v>
      </c>
      <c r="C148" s="8">
        <v>796</v>
      </c>
      <c r="D148" s="9">
        <v>56</v>
      </c>
      <c r="E148" s="10">
        <v>24</v>
      </c>
      <c r="F148" s="7">
        <v>994.36</v>
      </c>
      <c r="G148" s="8">
        <v>49240</v>
      </c>
      <c r="H148" s="9">
        <v>469</v>
      </c>
      <c r="I148" s="11"/>
      <c r="J148" s="14"/>
      <c r="K148" s="15"/>
      <c r="L148" s="16"/>
      <c r="N148" s="12"/>
    </row>
    <row r="149" spans="1:14" ht="14.5" x14ac:dyDescent="0.35">
      <c r="A149" s="6">
        <f t="shared" si="0"/>
        <v>44830</v>
      </c>
      <c r="B149" s="7">
        <v>591</v>
      </c>
      <c r="C149" s="8">
        <v>437</v>
      </c>
      <c r="D149" s="9">
        <v>61</v>
      </c>
      <c r="E149" s="10">
        <v>37</v>
      </c>
      <c r="F149" s="7">
        <v>795.67</v>
      </c>
      <c r="G149" s="8">
        <v>53454</v>
      </c>
      <c r="H149" s="9">
        <v>464</v>
      </c>
      <c r="I149" s="11"/>
      <c r="J149" s="14"/>
      <c r="K149" s="15"/>
      <c r="L149" s="16"/>
      <c r="N149" s="12"/>
    </row>
    <row r="150" spans="1:14" ht="14.5" x14ac:dyDescent="0.35">
      <c r="A150" s="6">
        <f t="shared" si="0"/>
        <v>44831</v>
      </c>
      <c r="B150" s="7">
        <v>484</v>
      </c>
      <c r="C150" s="8">
        <v>392</v>
      </c>
      <c r="D150" s="9">
        <v>51</v>
      </c>
      <c r="E150" s="10">
        <v>42</v>
      </c>
      <c r="F150" s="7">
        <v>811.66</v>
      </c>
      <c r="G150" s="8">
        <v>61669</v>
      </c>
      <c r="H150" s="9">
        <v>587</v>
      </c>
      <c r="I150" s="11"/>
      <c r="J150" s="14"/>
      <c r="K150" s="15"/>
      <c r="L150" s="16"/>
      <c r="N150" s="12"/>
    </row>
    <row r="151" spans="1:14" ht="14.5" x14ac:dyDescent="0.35">
      <c r="A151" s="6">
        <f t="shared" si="0"/>
        <v>44832</v>
      </c>
      <c r="B151" s="7">
        <v>626</v>
      </c>
      <c r="C151" s="8">
        <v>477</v>
      </c>
      <c r="D151" s="9">
        <v>72</v>
      </c>
      <c r="E151" s="10">
        <v>21</v>
      </c>
      <c r="F151" s="7">
        <v>698.57</v>
      </c>
      <c r="G151" s="8">
        <v>51544</v>
      </c>
      <c r="H151" s="9">
        <v>377</v>
      </c>
      <c r="I151" s="11"/>
      <c r="J151" s="14"/>
      <c r="K151" s="15"/>
      <c r="L151" s="16"/>
      <c r="N151" s="12"/>
    </row>
    <row r="152" spans="1:14" ht="14.5" x14ac:dyDescent="0.35">
      <c r="A152" s="6">
        <f t="shared" si="0"/>
        <v>44833</v>
      </c>
      <c r="B152" s="7">
        <v>1050</v>
      </c>
      <c r="C152" s="8">
        <v>836</v>
      </c>
      <c r="D152" s="9">
        <v>67</v>
      </c>
      <c r="E152" s="10">
        <v>42</v>
      </c>
      <c r="F152" s="7">
        <v>835.31</v>
      </c>
      <c r="G152" s="8">
        <v>55343</v>
      </c>
      <c r="H152" s="9">
        <v>456</v>
      </c>
      <c r="I152" s="11"/>
      <c r="J152" s="14"/>
      <c r="K152" s="15"/>
      <c r="L152" s="16"/>
      <c r="N152" s="12"/>
    </row>
    <row r="153" spans="1:14" ht="14.5" x14ac:dyDescent="0.35">
      <c r="A153" s="6">
        <f t="shared" si="0"/>
        <v>44834</v>
      </c>
      <c r="B153" s="7">
        <v>592</v>
      </c>
      <c r="C153" s="8">
        <v>444</v>
      </c>
      <c r="D153" s="9">
        <v>73</v>
      </c>
      <c r="E153" s="10">
        <v>43</v>
      </c>
      <c r="F153" s="7">
        <v>885.42</v>
      </c>
      <c r="G153" s="8">
        <v>52182</v>
      </c>
      <c r="H153" s="9">
        <v>547</v>
      </c>
      <c r="I153" s="11"/>
      <c r="J153" s="14"/>
      <c r="K153" s="15"/>
      <c r="L153" s="16"/>
      <c r="N153" s="12"/>
    </row>
    <row r="154" spans="1:14" ht="14.5" x14ac:dyDescent="0.35">
      <c r="A154" s="6">
        <f t="shared" si="0"/>
        <v>44835</v>
      </c>
      <c r="B154" s="7">
        <v>613</v>
      </c>
      <c r="C154" s="8">
        <v>435</v>
      </c>
      <c r="D154" s="9">
        <v>74</v>
      </c>
      <c r="E154" s="10">
        <v>43</v>
      </c>
      <c r="F154" s="7">
        <v>898.9</v>
      </c>
      <c r="G154" s="8">
        <v>60748</v>
      </c>
      <c r="H154" s="9">
        <v>638</v>
      </c>
      <c r="I154" s="11"/>
      <c r="J154" s="14"/>
      <c r="K154" s="15"/>
      <c r="L154" s="16"/>
      <c r="N154" s="12"/>
    </row>
    <row r="155" spans="1:14" ht="14.5" x14ac:dyDescent="0.35">
      <c r="A155" s="6">
        <f t="shared" si="0"/>
        <v>44836</v>
      </c>
      <c r="B155" s="7">
        <v>698</v>
      </c>
      <c r="C155" s="8">
        <v>512</v>
      </c>
      <c r="D155" s="9">
        <v>76</v>
      </c>
      <c r="E155" s="10">
        <v>45</v>
      </c>
      <c r="F155" s="7">
        <v>894.25</v>
      </c>
      <c r="G155" s="8">
        <v>65729</v>
      </c>
      <c r="H155" s="9">
        <v>635</v>
      </c>
      <c r="I155" s="11"/>
      <c r="J155" s="14"/>
      <c r="K155" s="15"/>
      <c r="L155" s="16"/>
      <c r="N155" s="12"/>
    </row>
    <row r="156" spans="1:14" ht="14.5" x14ac:dyDescent="0.35">
      <c r="A156" s="6">
        <f t="shared" si="0"/>
        <v>44837</v>
      </c>
      <c r="B156" s="7">
        <v>744</v>
      </c>
      <c r="C156" s="8">
        <v>569</v>
      </c>
      <c r="D156" s="9">
        <v>82</v>
      </c>
      <c r="E156" s="10">
        <v>65</v>
      </c>
      <c r="F156" s="7">
        <v>966.21</v>
      </c>
      <c r="G156" s="8">
        <v>68658</v>
      </c>
      <c r="H156" s="9">
        <v>656</v>
      </c>
      <c r="I156" s="11"/>
      <c r="J156" s="14"/>
      <c r="K156" s="15"/>
      <c r="L156" s="16"/>
      <c r="N156" s="12"/>
    </row>
    <row r="157" spans="1:14" ht="14.5" x14ac:dyDescent="0.35">
      <c r="A157" s="6">
        <f t="shared" si="0"/>
        <v>44838</v>
      </c>
      <c r="B157" s="7">
        <v>733</v>
      </c>
      <c r="C157" s="8">
        <v>530</v>
      </c>
      <c r="D157" s="9">
        <v>104</v>
      </c>
      <c r="E157" s="10">
        <v>67</v>
      </c>
      <c r="F157" s="7">
        <v>1084.33</v>
      </c>
      <c r="G157" s="8">
        <v>69947</v>
      </c>
      <c r="H157" s="9">
        <v>681</v>
      </c>
      <c r="I157" s="11"/>
      <c r="J157" s="14"/>
      <c r="K157" s="15"/>
      <c r="L157" s="16"/>
      <c r="N157" s="12"/>
    </row>
    <row r="158" spans="1:14" ht="14.5" x14ac:dyDescent="0.35">
      <c r="A158" s="6">
        <f t="shared" si="0"/>
        <v>44839</v>
      </c>
      <c r="B158" s="7">
        <v>874</v>
      </c>
      <c r="C158" s="8">
        <v>637</v>
      </c>
      <c r="D158" s="9">
        <v>111</v>
      </c>
      <c r="E158" s="10">
        <v>77</v>
      </c>
      <c r="F158" s="7">
        <v>1334.91</v>
      </c>
      <c r="G158" s="8">
        <v>88017</v>
      </c>
      <c r="H158" s="9">
        <v>849</v>
      </c>
      <c r="I158" s="11"/>
      <c r="J158" s="14"/>
      <c r="K158" s="15"/>
      <c r="L158" s="16"/>
      <c r="N158" s="12"/>
    </row>
    <row r="159" spans="1:14" ht="14.5" x14ac:dyDescent="0.35">
      <c r="A159" s="6">
        <f t="shared" si="0"/>
        <v>44840</v>
      </c>
      <c r="B159" s="7">
        <v>810</v>
      </c>
      <c r="C159" s="8">
        <v>613</v>
      </c>
      <c r="D159" s="9">
        <v>130</v>
      </c>
      <c r="E159" s="10">
        <v>106</v>
      </c>
      <c r="F159" s="7">
        <v>1733.24</v>
      </c>
      <c r="G159" s="8">
        <v>114625</v>
      </c>
      <c r="H159" s="9">
        <v>1157</v>
      </c>
      <c r="I159" s="11"/>
      <c r="J159" s="14"/>
      <c r="K159" s="15"/>
      <c r="L159" s="16"/>
      <c r="N159" s="12"/>
    </row>
    <row r="160" spans="1:14" ht="14.5" x14ac:dyDescent="0.35">
      <c r="A160" s="6">
        <f t="shared" si="0"/>
        <v>44841</v>
      </c>
      <c r="B160" s="7">
        <v>737</v>
      </c>
      <c r="C160" s="8">
        <v>551</v>
      </c>
      <c r="D160" s="9">
        <v>118</v>
      </c>
      <c r="E160" s="10">
        <v>80</v>
      </c>
      <c r="F160" s="7">
        <v>1857.9</v>
      </c>
      <c r="G160" s="8">
        <v>122235</v>
      </c>
      <c r="H160" s="9">
        <v>1202</v>
      </c>
      <c r="I160" s="11"/>
      <c r="J160" s="14"/>
      <c r="K160" s="15"/>
      <c r="L160" s="16"/>
      <c r="N160" s="12"/>
    </row>
    <row r="161" spans="1:14" ht="14.5" x14ac:dyDescent="0.35">
      <c r="A161" s="6">
        <f t="shared" si="0"/>
        <v>44842</v>
      </c>
      <c r="B161" s="7">
        <v>679</v>
      </c>
      <c r="C161" s="8">
        <v>511</v>
      </c>
      <c r="D161" s="9">
        <v>91</v>
      </c>
      <c r="E161" s="10">
        <v>78</v>
      </c>
      <c r="F161" s="7">
        <v>1906.1</v>
      </c>
      <c r="G161" s="8">
        <v>109418</v>
      </c>
      <c r="H161" s="9">
        <v>1013</v>
      </c>
      <c r="I161" s="11"/>
      <c r="J161" s="14"/>
      <c r="K161" s="15"/>
      <c r="L161" s="16"/>
      <c r="N161" s="12"/>
    </row>
    <row r="162" spans="1:14" ht="14.5" x14ac:dyDescent="0.35">
      <c r="A162" s="6">
        <f t="shared" si="0"/>
        <v>44843</v>
      </c>
      <c r="B162" s="7">
        <v>0</v>
      </c>
      <c r="C162" s="8">
        <v>0</v>
      </c>
      <c r="D162" s="9">
        <v>104</v>
      </c>
      <c r="E162" s="10">
        <v>79</v>
      </c>
      <c r="F162" s="7">
        <v>1924.82</v>
      </c>
      <c r="G162" s="8">
        <v>122103</v>
      </c>
      <c r="H162" s="9">
        <v>1054</v>
      </c>
      <c r="I162" s="11"/>
      <c r="J162" s="14"/>
      <c r="K162" s="15"/>
      <c r="L162" s="16"/>
      <c r="N162" s="12"/>
    </row>
    <row r="163" spans="1:14" ht="14.5" x14ac:dyDescent="0.35">
      <c r="A163" s="6">
        <f t="shared" si="0"/>
        <v>44844</v>
      </c>
      <c r="B163" s="7">
        <v>815</v>
      </c>
      <c r="C163" s="8">
        <v>624</v>
      </c>
      <c r="D163" s="9">
        <v>117</v>
      </c>
      <c r="E163" s="10">
        <v>73</v>
      </c>
      <c r="F163" s="7">
        <v>1938.91</v>
      </c>
      <c r="G163" s="8">
        <v>118613</v>
      </c>
      <c r="H163" s="9">
        <v>1088</v>
      </c>
      <c r="I163" s="11"/>
      <c r="J163" s="14"/>
      <c r="K163" s="15"/>
      <c r="L163" s="16"/>
      <c r="N163" s="12"/>
    </row>
    <row r="164" spans="1:14" ht="14.5" x14ac:dyDescent="0.35">
      <c r="A164" s="6">
        <f t="shared" si="0"/>
        <v>44845</v>
      </c>
      <c r="B164" s="17">
        <v>1533</v>
      </c>
      <c r="C164" s="18">
        <v>1155</v>
      </c>
      <c r="D164" s="9">
        <v>256</v>
      </c>
      <c r="E164" s="10">
        <v>87</v>
      </c>
      <c r="F164" s="7">
        <v>1892.2</v>
      </c>
      <c r="G164" s="8">
        <v>112176</v>
      </c>
      <c r="H164" s="9">
        <v>1049</v>
      </c>
      <c r="I164" s="11"/>
      <c r="J164" s="14"/>
      <c r="K164" s="15"/>
      <c r="L164" s="16"/>
      <c r="N164" s="12"/>
    </row>
    <row r="165" spans="1:14" ht="14.5" x14ac:dyDescent="0.35">
      <c r="A165" s="6">
        <f t="shared" si="0"/>
        <v>44846</v>
      </c>
      <c r="B165" s="7">
        <v>0</v>
      </c>
      <c r="C165" s="8">
        <v>0</v>
      </c>
      <c r="D165" s="9">
        <v>210</v>
      </c>
      <c r="E165" s="10">
        <v>69</v>
      </c>
      <c r="F165" s="7">
        <v>1751.54</v>
      </c>
      <c r="G165" s="8">
        <v>103346</v>
      </c>
      <c r="H165" s="9">
        <v>958</v>
      </c>
      <c r="I165" s="11"/>
      <c r="J165" s="14"/>
      <c r="K165" s="15"/>
      <c r="L165" s="16"/>
      <c r="N165" s="12"/>
    </row>
    <row r="166" spans="1:14" ht="14.5" x14ac:dyDescent="0.35">
      <c r="A166" s="6">
        <f t="shared" si="0"/>
        <v>44847</v>
      </c>
      <c r="B166" s="7">
        <v>787</v>
      </c>
      <c r="C166" s="8">
        <v>596</v>
      </c>
      <c r="D166" s="9">
        <v>109</v>
      </c>
      <c r="E166" s="10">
        <v>85</v>
      </c>
      <c r="F166" s="7">
        <v>1676.08</v>
      </c>
      <c r="G166" s="8">
        <v>92381</v>
      </c>
      <c r="H166" s="9">
        <v>878</v>
      </c>
      <c r="I166" s="11"/>
      <c r="J166" s="14"/>
      <c r="K166" s="15"/>
      <c r="L166" s="16"/>
      <c r="N166" s="12"/>
    </row>
    <row r="167" spans="1:14" ht="14.5" x14ac:dyDescent="0.35">
      <c r="A167" s="6">
        <f t="shared" si="0"/>
        <v>44848</v>
      </c>
      <c r="B167" s="7">
        <v>1454</v>
      </c>
      <c r="C167" s="8">
        <v>1108</v>
      </c>
      <c r="D167" s="9">
        <v>105</v>
      </c>
      <c r="E167" s="10">
        <v>102</v>
      </c>
      <c r="F167" s="7">
        <v>1855.77</v>
      </c>
      <c r="G167" s="8">
        <v>109225</v>
      </c>
      <c r="H167" s="9">
        <v>1071</v>
      </c>
      <c r="I167" s="11"/>
      <c r="J167" s="14"/>
      <c r="K167" s="15"/>
      <c r="L167" s="16"/>
      <c r="N167" s="12"/>
    </row>
    <row r="168" spans="1:14" ht="14.5" x14ac:dyDescent="0.35">
      <c r="A168" s="6">
        <f t="shared" si="0"/>
        <v>44849</v>
      </c>
      <c r="B168" s="7">
        <v>709</v>
      </c>
      <c r="C168" s="8">
        <v>521</v>
      </c>
      <c r="D168" s="9">
        <v>105</v>
      </c>
      <c r="E168" s="10">
        <v>87</v>
      </c>
      <c r="F168" s="7">
        <v>1767.84</v>
      </c>
      <c r="G168" s="8">
        <v>118420</v>
      </c>
      <c r="H168" s="9">
        <v>1063</v>
      </c>
      <c r="I168" s="11"/>
      <c r="J168" s="14"/>
      <c r="K168" s="15"/>
      <c r="L168" s="16"/>
      <c r="N168" s="12"/>
    </row>
    <row r="169" spans="1:14" ht="14.5" x14ac:dyDescent="0.35">
      <c r="A169" s="6">
        <f t="shared" si="0"/>
        <v>44850</v>
      </c>
      <c r="B169" s="7">
        <v>700</v>
      </c>
      <c r="C169" s="8">
        <v>500</v>
      </c>
      <c r="D169" s="9">
        <v>103</v>
      </c>
      <c r="E169" s="10">
        <v>75</v>
      </c>
      <c r="F169" s="7">
        <v>1602.26</v>
      </c>
      <c r="G169" s="8">
        <v>101793</v>
      </c>
      <c r="H169" s="9">
        <v>860</v>
      </c>
      <c r="I169" s="11"/>
      <c r="J169" s="14"/>
      <c r="K169" s="15"/>
      <c r="L169" s="16"/>
      <c r="N169" s="12"/>
    </row>
    <row r="170" spans="1:14" ht="14.5" x14ac:dyDescent="0.35">
      <c r="A170" s="6">
        <f t="shared" si="0"/>
        <v>44851</v>
      </c>
      <c r="B170" s="7">
        <v>868</v>
      </c>
      <c r="C170" s="8">
        <v>645</v>
      </c>
      <c r="D170" s="9">
        <v>134</v>
      </c>
      <c r="E170" s="10">
        <v>95</v>
      </c>
      <c r="F170" s="7">
        <v>1959.1</v>
      </c>
      <c r="G170" s="8">
        <v>107962</v>
      </c>
      <c r="H170" s="9">
        <v>1071</v>
      </c>
      <c r="I170" s="11"/>
      <c r="J170" s="14"/>
      <c r="K170" s="15"/>
      <c r="L170" s="16"/>
      <c r="N170" s="12"/>
    </row>
    <row r="171" spans="1:14" ht="14.5" x14ac:dyDescent="0.35">
      <c r="A171" s="6">
        <f t="shared" si="0"/>
        <v>44852</v>
      </c>
      <c r="B171" s="7">
        <v>818</v>
      </c>
      <c r="C171" s="8">
        <v>615</v>
      </c>
      <c r="D171" s="9">
        <v>146</v>
      </c>
      <c r="E171" s="10">
        <v>107</v>
      </c>
      <c r="F171" s="7">
        <v>2003.16</v>
      </c>
      <c r="G171" s="8">
        <v>127579</v>
      </c>
      <c r="H171" s="9">
        <v>1231</v>
      </c>
      <c r="I171" s="11"/>
      <c r="J171" s="14"/>
      <c r="K171" s="15"/>
      <c r="L171" s="16"/>
      <c r="N171" s="12"/>
    </row>
    <row r="172" spans="1:14" ht="14.5" x14ac:dyDescent="0.35">
      <c r="A172" s="6">
        <f t="shared" si="0"/>
        <v>44853</v>
      </c>
      <c r="B172" s="7">
        <v>917</v>
      </c>
      <c r="C172" s="8">
        <v>695</v>
      </c>
      <c r="D172" s="9">
        <v>124</v>
      </c>
      <c r="E172" s="10">
        <v>112</v>
      </c>
      <c r="F172" s="7">
        <v>1980.17</v>
      </c>
      <c r="G172" s="8">
        <v>122580</v>
      </c>
      <c r="H172" s="9">
        <v>1198</v>
      </c>
      <c r="I172" s="11"/>
      <c r="J172" s="14"/>
      <c r="K172" s="15"/>
      <c r="L172" s="16"/>
      <c r="N172" s="12"/>
    </row>
    <row r="173" spans="1:14" ht="14.5" x14ac:dyDescent="0.35">
      <c r="A173" s="6">
        <f t="shared" si="0"/>
        <v>44854</v>
      </c>
      <c r="B173" s="7">
        <v>848</v>
      </c>
      <c r="C173" s="8">
        <v>631</v>
      </c>
      <c r="D173" s="9">
        <v>150</v>
      </c>
      <c r="E173" s="10">
        <v>110</v>
      </c>
      <c r="F173" s="7">
        <v>2007.75</v>
      </c>
      <c r="G173" s="8">
        <v>133132</v>
      </c>
      <c r="H173" s="9">
        <v>1345</v>
      </c>
      <c r="I173" s="11"/>
      <c r="J173" s="14"/>
      <c r="K173" s="15"/>
      <c r="L173" s="16"/>
      <c r="N173" s="12"/>
    </row>
    <row r="174" spans="1:14" ht="14.5" x14ac:dyDescent="0.35">
      <c r="A174" s="6">
        <f t="shared" si="0"/>
        <v>44855</v>
      </c>
      <c r="B174" s="17">
        <v>1005</v>
      </c>
      <c r="C174" s="8">
        <v>739</v>
      </c>
      <c r="D174" s="9">
        <v>139</v>
      </c>
      <c r="E174" s="10">
        <v>123</v>
      </c>
      <c r="F174" s="7">
        <v>2482.8200000000002</v>
      </c>
      <c r="G174" s="8">
        <v>149045</v>
      </c>
      <c r="H174" s="9">
        <v>1505</v>
      </c>
      <c r="I174" s="11"/>
      <c r="J174" s="14"/>
      <c r="K174" s="15"/>
      <c r="L174" s="16"/>
      <c r="N174" s="12"/>
    </row>
    <row r="175" spans="1:14" ht="14.5" x14ac:dyDescent="0.35">
      <c r="A175" s="6">
        <f t="shared" si="0"/>
        <v>44856</v>
      </c>
      <c r="B175" s="7">
        <v>936</v>
      </c>
      <c r="C175" s="8">
        <v>688</v>
      </c>
      <c r="D175" s="9">
        <v>142</v>
      </c>
      <c r="E175" s="10">
        <v>109</v>
      </c>
      <c r="F175" s="7">
        <v>2750.81</v>
      </c>
      <c r="G175" s="8">
        <v>178478</v>
      </c>
      <c r="H175" s="9">
        <v>1684</v>
      </c>
      <c r="I175" s="11"/>
      <c r="J175" s="14"/>
      <c r="K175" s="15"/>
      <c r="L175" s="16"/>
      <c r="N175" s="12"/>
    </row>
    <row r="176" spans="1:14" ht="14.5" x14ac:dyDescent="0.35">
      <c r="A176" s="6">
        <f t="shared" si="0"/>
        <v>44857</v>
      </c>
      <c r="B176" s="17">
        <v>1024</v>
      </c>
      <c r="C176" s="8">
        <v>761</v>
      </c>
      <c r="D176" s="9">
        <v>149</v>
      </c>
      <c r="E176" s="10">
        <v>118</v>
      </c>
      <c r="F176" s="7">
        <v>2529.2399999999998</v>
      </c>
      <c r="G176" s="8">
        <v>166702</v>
      </c>
      <c r="H176" s="9">
        <v>1684</v>
      </c>
      <c r="I176" s="11"/>
      <c r="J176" s="14"/>
      <c r="K176" s="15"/>
      <c r="L176" s="16"/>
      <c r="N176" s="12"/>
    </row>
    <row r="177" spans="1:14" ht="14.5" x14ac:dyDescent="0.35">
      <c r="A177" s="6">
        <f t="shared" si="0"/>
        <v>44858</v>
      </c>
      <c r="B177" s="7">
        <v>0</v>
      </c>
      <c r="C177" s="8">
        <v>0</v>
      </c>
      <c r="D177" s="9">
        <v>183</v>
      </c>
      <c r="E177" s="10">
        <v>140</v>
      </c>
      <c r="F177" s="7">
        <v>2941.32</v>
      </c>
      <c r="G177" s="8">
        <v>188725</v>
      </c>
      <c r="H177" s="9">
        <v>1897</v>
      </c>
      <c r="I177" s="11"/>
      <c r="J177" s="14"/>
      <c r="K177" s="15"/>
      <c r="L177" s="16"/>
      <c r="N177" s="12"/>
    </row>
    <row r="178" spans="1:14" ht="14.5" x14ac:dyDescent="0.35">
      <c r="A178" s="6">
        <f t="shared" si="0"/>
        <v>44859</v>
      </c>
      <c r="B178" s="7">
        <v>0</v>
      </c>
      <c r="C178" s="8">
        <v>0</v>
      </c>
      <c r="D178" s="9">
        <v>193</v>
      </c>
      <c r="E178" s="10">
        <v>163</v>
      </c>
      <c r="F178" s="7">
        <v>2845.84</v>
      </c>
      <c r="G178" s="8">
        <v>185181</v>
      </c>
      <c r="H178" s="9">
        <v>1964</v>
      </c>
      <c r="I178" s="11"/>
      <c r="J178" s="14"/>
      <c r="K178" s="15"/>
      <c r="L178" s="16"/>
      <c r="N178" s="12"/>
    </row>
    <row r="179" spans="1:14" ht="14.5" x14ac:dyDescent="0.35">
      <c r="A179" s="6">
        <f t="shared" si="0"/>
        <v>44860</v>
      </c>
      <c r="B179" s="17">
        <v>1361</v>
      </c>
      <c r="C179" s="18">
        <v>1003</v>
      </c>
      <c r="D179" s="9">
        <v>202</v>
      </c>
      <c r="E179" s="10">
        <v>168</v>
      </c>
      <c r="F179" s="7">
        <v>3225.21</v>
      </c>
      <c r="G179" s="8">
        <v>210103</v>
      </c>
      <c r="H179" s="9">
        <v>2273</v>
      </c>
      <c r="I179" s="11"/>
      <c r="J179" s="14"/>
      <c r="K179" s="15"/>
      <c r="L179" s="16"/>
      <c r="N179" s="12"/>
    </row>
    <row r="180" spans="1:14" ht="14.5" x14ac:dyDescent="0.35">
      <c r="A180" s="6">
        <f t="shared" si="0"/>
        <v>44861</v>
      </c>
      <c r="B180" s="17">
        <v>2662</v>
      </c>
      <c r="C180" s="18">
        <v>2004</v>
      </c>
      <c r="D180" s="9">
        <v>194</v>
      </c>
      <c r="E180" s="10">
        <v>190</v>
      </c>
      <c r="F180" s="7">
        <v>3909.63</v>
      </c>
      <c r="G180" s="8">
        <v>225402</v>
      </c>
      <c r="H180" s="9">
        <v>2497</v>
      </c>
      <c r="I180" s="11"/>
      <c r="J180" s="14"/>
      <c r="K180" s="15"/>
      <c r="L180" s="16"/>
      <c r="N180" s="12"/>
    </row>
    <row r="181" spans="1:14" ht="14.5" x14ac:dyDescent="0.35">
      <c r="A181" s="6">
        <f t="shared" si="0"/>
        <v>44862</v>
      </c>
      <c r="B181" s="17">
        <v>1258</v>
      </c>
      <c r="C181" s="8">
        <v>930</v>
      </c>
      <c r="D181" s="9">
        <v>183</v>
      </c>
      <c r="E181" s="10">
        <v>169</v>
      </c>
      <c r="F181" s="7">
        <v>3896.38</v>
      </c>
      <c r="G181" s="8">
        <v>233053</v>
      </c>
      <c r="H181" s="9">
        <v>2559</v>
      </c>
      <c r="I181" s="11"/>
      <c r="J181" s="14"/>
      <c r="K181" s="15"/>
      <c r="L181" s="16"/>
      <c r="N181" s="12"/>
    </row>
    <row r="182" spans="1:14" ht="14.5" x14ac:dyDescent="0.35">
      <c r="A182" s="6">
        <f t="shared" si="0"/>
        <v>44863</v>
      </c>
      <c r="B182" s="17">
        <v>2332</v>
      </c>
      <c r="C182" s="8">
        <v>1764</v>
      </c>
      <c r="D182" s="9">
        <v>168</v>
      </c>
      <c r="E182" s="10">
        <v>190</v>
      </c>
      <c r="F182" s="7">
        <v>4529.1400000000003</v>
      </c>
      <c r="G182" s="8">
        <v>277444</v>
      </c>
      <c r="H182" s="9">
        <v>2892</v>
      </c>
      <c r="I182" s="11"/>
      <c r="J182" s="14"/>
      <c r="K182" s="15"/>
      <c r="L182" s="16"/>
      <c r="N182" s="12"/>
    </row>
    <row r="183" spans="1:14" ht="14.5" x14ac:dyDescent="0.35">
      <c r="A183" s="6">
        <f t="shared" si="0"/>
        <v>44864</v>
      </c>
      <c r="B183" s="17">
        <v>1322</v>
      </c>
      <c r="C183" s="8">
        <v>987</v>
      </c>
      <c r="D183" s="9">
        <v>187</v>
      </c>
      <c r="E183" s="10">
        <v>156</v>
      </c>
      <c r="F183" s="7">
        <v>3782.91</v>
      </c>
      <c r="G183" s="8">
        <v>244353</v>
      </c>
      <c r="H183" s="9">
        <v>2753</v>
      </c>
      <c r="I183" s="11"/>
      <c r="J183" s="14"/>
      <c r="K183" s="15"/>
      <c r="L183" s="16"/>
      <c r="N183" s="12"/>
    </row>
    <row r="184" spans="1:14" ht="14.5" x14ac:dyDescent="0.35">
      <c r="A184" s="6">
        <f t="shared" si="0"/>
        <v>44865</v>
      </c>
      <c r="B184" s="7">
        <v>0</v>
      </c>
      <c r="C184" s="8">
        <v>0</v>
      </c>
      <c r="D184" s="9">
        <v>167</v>
      </c>
      <c r="E184" s="10">
        <v>199</v>
      </c>
      <c r="F184" s="7">
        <v>3862.51</v>
      </c>
      <c r="G184" s="8">
        <v>279759</v>
      </c>
      <c r="H184" s="9">
        <v>2967</v>
      </c>
      <c r="I184" s="11"/>
      <c r="J184" s="14"/>
      <c r="K184" s="15"/>
      <c r="L184" s="16"/>
      <c r="N184" s="12"/>
    </row>
    <row r="185" spans="1:14" ht="14.5" x14ac:dyDescent="0.35">
      <c r="A185" s="6">
        <f t="shared" si="0"/>
        <v>44866</v>
      </c>
      <c r="B185" s="17">
        <v>3108</v>
      </c>
      <c r="C185" s="18">
        <v>2308</v>
      </c>
      <c r="D185" s="9">
        <v>219</v>
      </c>
      <c r="E185" s="10">
        <v>187</v>
      </c>
      <c r="F185" s="7">
        <v>3990.96</v>
      </c>
      <c r="G185" s="8">
        <v>364841</v>
      </c>
      <c r="H185" s="9">
        <v>3455</v>
      </c>
      <c r="I185" s="11"/>
      <c r="J185" s="14"/>
      <c r="K185" s="15"/>
      <c r="L185" s="16"/>
      <c r="N185" s="12"/>
    </row>
    <row r="186" spans="1:14" ht="14.5" x14ac:dyDescent="0.35">
      <c r="A186" s="6">
        <f t="shared" si="0"/>
        <v>44867</v>
      </c>
      <c r="B186" s="17">
        <v>1600</v>
      </c>
      <c r="C186" s="18">
        <v>1201</v>
      </c>
      <c r="D186" s="9">
        <v>223</v>
      </c>
      <c r="E186" s="10">
        <v>214</v>
      </c>
      <c r="F186" s="7">
        <v>4120.55</v>
      </c>
      <c r="G186" s="8">
        <v>355547</v>
      </c>
      <c r="H186" s="9">
        <v>3660</v>
      </c>
      <c r="I186" s="11"/>
      <c r="J186" s="14"/>
      <c r="K186" s="15"/>
      <c r="L186" s="16"/>
      <c r="N186" s="12"/>
    </row>
    <row r="187" spans="1:14" ht="14.5" x14ac:dyDescent="0.35">
      <c r="A187" s="6">
        <f t="shared" si="0"/>
        <v>44868</v>
      </c>
      <c r="B187" s="17">
        <v>3022</v>
      </c>
      <c r="C187" s="18">
        <v>2276</v>
      </c>
      <c r="D187" s="9">
        <v>209</v>
      </c>
      <c r="E187" s="19">
        <v>194</v>
      </c>
      <c r="F187" s="7">
        <v>4188.26</v>
      </c>
      <c r="G187" s="8">
        <v>324046</v>
      </c>
      <c r="H187" s="9">
        <v>3289</v>
      </c>
      <c r="I187" s="11"/>
      <c r="J187" s="14"/>
      <c r="K187" s="15"/>
      <c r="L187" s="16"/>
      <c r="N187" s="12"/>
    </row>
    <row r="188" spans="1:14" ht="14.5" x14ac:dyDescent="0.35">
      <c r="A188" s="6">
        <f t="shared" si="0"/>
        <v>44869</v>
      </c>
      <c r="B188" s="17">
        <v>2872</v>
      </c>
      <c r="C188" s="18">
        <v>2138</v>
      </c>
      <c r="D188" s="9">
        <v>211</v>
      </c>
      <c r="E188" s="19">
        <v>206</v>
      </c>
      <c r="F188" s="7">
        <v>4174.9799999999996</v>
      </c>
      <c r="G188" s="8">
        <v>298669</v>
      </c>
      <c r="H188" s="9">
        <v>3099</v>
      </c>
      <c r="I188" s="11"/>
      <c r="J188" s="14"/>
      <c r="K188" s="15"/>
      <c r="L188" s="16"/>
      <c r="N188" s="12"/>
    </row>
    <row r="189" spans="1:14" ht="14.5" x14ac:dyDescent="0.35">
      <c r="A189" s="6">
        <f t="shared" si="0"/>
        <v>44870</v>
      </c>
      <c r="B189" s="17">
        <v>2694</v>
      </c>
      <c r="C189" s="18">
        <v>2048</v>
      </c>
      <c r="D189" s="9">
        <v>180</v>
      </c>
      <c r="E189" s="19">
        <v>176</v>
      </c>
      <c r="F189" s="7">
        <v>4227.7299999999996</v>
      </c>
      <c r="G189" s="8">
        <v>283610</v>
      </c>
      <c r="H189" s="9">
        <v>2904</v>
      </c>
      <c r="I189" s="11"/>
      <c r="J189" s="14"/>
      <c r="K189" s="15"/>
      <c r="L189" s="16"/>
      <c r="N189" s="12"/>
    </row>
    <row r="190" spans="1:14" ht="14.5" x14ac:dyDescent="0.35">
      <c r="A190" s="6">
        <f t="shared" si="0"/>
        <v>44871</v>
      </c>
      <c r="B190" s="17">
        <v>3134</v>
      </c>
      <c r="C190" s="18">
        <v>2334</v>
      </c>
      <c r="D190" s="9">
        <v>201</v>
      </c>
      <c r="E190" s="19">
        <v>211</v>
      </c>
      <c r="F190" s="7">
        <v>3919.25</v>
      </c>
      <c r="G190" s="8">
        <v>246977</v>
      </c>
      <c r="H190" s="9">
        <v>2734</v>
      </c>
      <c r="I190" s="11"/>
      <c r="J190" s="14"/>
      <c r="K190" s="15"/>
      <c r="L190" s="16"/>
      <c r="N190" s="12"/>
    </row>
    <row r="191" spans="1:14" ht="14.5" x14ac:dyDescent="0.35">
      <c r="A191" s="6">
        <f t="shared" si="0"/>
        <v>44872</v>
      </c>
      <c r="B191" s="17">
        <v>2578</v>
      </c>
      <c r="C191" s="8">
        <v>1980</v>
      </c>
      <c r="D191" s="9">
        <v>216</v>
      </c>
      <c r="E191" s="10">
        <v>192</v>
      </c>
      <c r="F191" s="7">
        <v>4088.45</v>
      </c>
      <c r="G191" s="8">
        <v>274202</v>
      </c>
      <c r="H191" s="9">
        <v>2896</v>
      </c>
      <c r="I191" s="11"/>
      <c r="J191" s="14"/>
      <c r="K191" s="15"/>
      <c r="L191" s="16"/>
      <c r="N191" s="12"/>
    </row>
    <row r="192" spans="1:14" ht="14.5" x14ac:dyDescent="0.35">
      <c r="A192" s="6">
        <f t="shared" si="0"/>
        <v>44873</v>
      </c>
      <c r="B192" s="17">
        <v>2480</v>
      </c>
      <c r="C192" s="8">
        <v>1890</v>
      </c>
      <c r="D192" s="9">
        <v>178</v>
      </c>
      <c r="E192" s="10">
        <v>155</v>
      </c>
      <c r="F192" s="7">
        <v>3593.3</v>
      </c>
      <c r="G192" s="8">
        <v>224029</v>
      </c>
      <c r="H192" s="9">
        <v>2158</v>
      </c>
      <c r="I192" s="11"/>
      <c r="J192" s="14"/>
      <c r="K192" s="15"/>
      <c r="L192" s="16"/>
      <c r="N192" s="12"/>
    </row>
    <row r="193" spans="1:14" ht="14.5" x14ac:dyDescent="0.35">
      <c r="A193" s="6">
        <f t="shared" si="0"/>
        <v>44874</v>
      </c>
      <c r="B193" s="17">
        <v>2606</v>
      </c>
      <c r="C193" s="8">
        <v>1970</v>
      </c>
      <c r="D193" s="9">
        <v>202</v>
      </c>
      <c r="E193" s="10">
        <v>152</v>
      </c>
      <c r="F193" s="7">
        <v>3213.94</v>
      </c>
      <c r="G193" s="8">
        <v>243420</v>
      </c>
      <c r="H193" s="9">
        <v>2444</v>
      </c>
      <c r="I193" s="11"/>
      <c r="J193" s="14"/>
      <c r="K193" s="15"/>
      <c r="L193" s="16"/>
      <c r="N193" s="12"/>
    </row>
    <row r="194" spans="1:14" ht="14.5" x14ac:dyDescent="0.35">
      <c r="A194" s="6">
        <f t="shared" si="0"/>
        <v>44875</v>
      </c>
      <c r="B194" s="17">
        <v>3110</v>
      </c>
      <c r="C194" s="18">
        <v>2362</v>
      </c>
      <c r="D194" s="9">
        <v>201</v>
      </c>
      <c r="E194" s="19">
        <v>187</v>
      </c>
      <c r="F194" s="7">
        <v>3527.87</v>
      </c>
      <c r="G194" s="8">
        <v>263627</v>
      </c>
      <c r="H194" s="9">
        <v>2828</v>
      </c>
      <c r="I194" s="11"/>
      <c r="J194" s="14"/>
      <c r="K194" s="15"/>
      <c r="L194" s="16"/>
      <c r="N194" s="12"/>
    </row>
    <row r="195" spans="1:14" ht="14.5" x14ac:dyDescent="0.35">
      <c r="A195" s="6">
        <f t="shared" si="0"/>
        <v>44876</v>
      </c>
      <c r="B195" s="17">
        <v>2828</v>
      </c>
      <c r="C195" s="18">
        <v>2108</v>
      </c>
      <c r="D195" s="9">
        <v>208</v>
      </c>
      <c r="E195" s="19">
        <v>165</v>
      </c>
      <c r="F195" s="7">
        <v>3755.26</v>
      </c>
      <c r="G195" s="8">
        <v>242719</v>
      </c>
      <c r="H195" s="9">
        <v>2835</v>
      </c>
      <c r="I195" s="11"/>
      <c r="J195" s="14"/>
      <c r="K195" s="15"/>
      <c r="L195" s="16"/>
      <c r="N195" s="12"/>
    </row>
    <row r="196" spans="1:14" ht="14.5" x14ac:dyDescent="0.35">
      <c r="A196" s="6">
        <f t="shared" si="0"/>
        <v>44877</v>
      </c>
      <c r="B196" s="17">
        <v>2936</v>
      </c>
      <c r="C196" s="18">
        <v>2102</v>
      </c>
      <c r="D196" s="9">
        <v>209</v>
      </c>
      <c r="E196" s="19">
        <v>222</v>
      </c>
      <c r="F196" s="7">
        <v>3761.49</v>
      </c>
      <c r="G196" s="8">
        <v>247931</v>
      </c>
      <c r="H196" s="9">
        <v>3269</v>
      </c>
      <c r="I196" s="11"/>
      <c r="J196" s="14"/>
      <c r="K196" s="15"/>
      <c r="L196" s="16"/>
      <c r="N196" s="12"/>
    </row>
    <row r="197" spans="1:14" ht="14.5" x14ac:dyDescent="0.35">
      <c r="A197" s="6">
        <f t="shared" si="0"/>
        <v>44878</v>
      </c>
      <c r="B197" s="17">
        <v>3142</v>
      </c>
      <c r="C197" s="18">
        <v>2406</v>
      </c>
      <c r="D197" s="9">
        <v>232</v>
      </c>
      <c r="E197" s="19">
        <v>222</v>
      </c>
      <c r="F197" s="7">
        <v>3765.81</v>
      </c>
      <c r="G197" s="8">
        <v>268895</v>
      </c>
      <c r="H197" s="9">
        <v>3572</v>
      </c>
      <c r="I197" s="11"/>
      <c r="J197" s="14"/>
      <c r="K197" s="15"/>
      <c r="L197" s="16"/>
      <c r="N197" s="12"/>
    </row>
    <row r="198" spans="1:14" ht="14.5" x14ac:dyDescent="0.35">
      <c r="A198" s="6">
        <f t="shared" si="0"/>
        <v>44879</v>
      </c>
      <c r="B198" s="17">
        <v>3430</v>
      </c>
      <c r="C198" s="18">
        <v>2612</v>
      </c>
      <c r="D198" s="9">
        <v>254</v>
      </c>
      <c r="E198" s="19">
        <v>256</v>
      </c>
      <c r="F198" s="7">
        <v>4192.04</v>
      </c>
      <c r="G198" s="8">
        <v>282464</v>
      </c>
      <c r="H198" s="9">
        <v>3567</v>
      </c>
      <c r="I198" s="11"/>
      <c r="J198" s="14"/>
      <c r="K198" s="15"/>
      <c r="L198" s="16"/>
      <c r="N198" s="12"/>
    </row>
    <row r="199" spans="1:14" ht="14.5" x14ac:dyDescent="0.35">
      <c r="A199" s="6">
        <f t="shared" si="0"/>
        <v>44880</v>
      </c>
      <c r="B199" s="17">
        <v>1804</v>
      </c>
      <c r="C199" s="18">
        <v>1362</v>
      </c>
      <c r="D199" s="9">
        <v>255</v>
      </c>
      <c r="E199" s="10">
        <v>253</v>
      </c>
      <c r="F199" s="7">
        <v>4156.87</v>
      </c>
      <c r="G199" s="8">
        <v>325016</v>
      </c>
      <c r="H199" s="9">
        <v>3589</v>
      </c>
      <c r="I199" s="11"/>
      <c r="J199" s="14"/>
      <c r="K199" s="15"/>
      <c r="L199" s="16"/>
      <c r="N199" s="12"/>
    </row>
    <row r="200" spans="1:14" ht="14.5" x14ac:dyDescent="0.35">
      <c r="A200" s="6">
        <f t="shared" si="0"/>
        <v>44881</v>
      </c>
      <c r="B200" s="17">
        <v>4100</v>
      </c>
      <c r="C200" s="18">
        <v>3068</v>
      </c>
      <c r="D200" s="9">
        <v>298</v>
      </c>
      <c r="E200" s="19">
        <v>235</v>
      </c>
      <c r="F200" s="7">
        <v>3973.27</v>
      </c>
      <c r="G200" s="8">
        <v>283773</v>
      </c>
      <c r="H200" s="9">
        <v>3150</v>
      </c>
      <c r="I200" s="11"/>
      <c r="J200" s="14"/>
      <c r="K200" s="15"/>
      <c r="L200" s="16"/>
      <c r="N200" s="12"/>
    </row>
    <row r="201" spans="1:14" ht="14.5" x14ac:dyDescent="0.35">
      <c r="A201" s="6">
        <f t="shared" si="0"/>
        <v>44882</v>
      </c>
      <c r="B201" s="17">
        <v>4352</v>
      </c>
      <c r="C201" s="18">
        <v>3368</v>
      </c>
      <c r="D201" s="9">
        <v>292</v>
      </c>
      <c r="E201" s="19">
        <v>273</v>
      </c>
      <c r="F201" s="7">
        <v>4656.3</v>
      </c>
      <c r="G201" s="8">
        <v>396334</v>
      </c>
      <c r="H201" s="9">
        <v>3948</v>
      </c>
      <c r="I201" s="11"/>
      <c r="J201" s="14"/>
      <c r="K201" s="15"/>
      <c r="L201" s="16"/>
      <c r="N201" s="12"/>
    </row>
    <row r="202" spans="1:14" ht="14.5" x14ac:dyDescent="0.35">
      <c r="A202" s="6">
        <f t="shared" si="0"/>
        <v>44883</v>
      </c>
      <c r="B202" s="7">
        <v>0</v>
      </c>
      <c r="C202" s="8">
        <v>0</v>
      </c>
      <c r="D202" s="9">
        <v>199</v>
      </c>
      <c r="E202" s="10">
        <v>202</v>
      </c>
      <c r="F202" s="7">
        <v>3783.46</v>
      </c>
      <c r="G202" s="8">
        <v>288706</v>
      </c>
      <c r="H202" s="9">
        <v>2325</v>
      </c>
      <c r="I202" s="11"/>
      <c r="J202" s="14"/>
      <c r="K202" s="15"/>
      <c r="L202" s="16"/>
      <c r="N202" s="12"/>
    </row>
    <row r="203" spans="1:14" ht="14.5" x14ac:dyDescent="0.35">
      <c r="A203" s="6">
        <f t="shared" si="0"/>
        <v>44884</v>
      </c>
      <c r="B203" s="17">
        <v>1711</v>
      </c>
      <c r="C203" s="18">
        <v>1284</v>
      </c>
      <c r="D203" s="9">
        <v>229</v>
      </c>
      <c r="E203" s="10">
        <v>146</v>
      </c>
      <c r="F203" s="7">
        <v>2950.94</v>
      </c>
      <c r="G203" s="8">
        <v>170542</v>
      </c>
      <c r="H203" s="9">
        <v>1456</v>
      </c>
      <c r="I203" s="11"/>
      <c r="J203" s="14"/>
      <c r="K203" s="15"/>
      <c r="L203" s="16"/>
      <c r="N203" s="12"/>
    </row>
    <row r="204" spans="1:14" ht="14.5" x14ac:dyDescent="0.35">
      <c r="A204" s="6">
        <f t="shared" si="0"/>
        <v>44885</v>
      </c>
      <c r="B204" s="17">
        <v>4026</v>
      </c>
      <c r="C204" s="18">
        <v>3122</v>
      </c>
      <c r="D204" s="9">
        <v>261</v>
      </c>
      <c r="E204" s="19">
        <v>140</v>
      </c>
      <c r="F204" s="7">
        <v>2642.42</v>
      </c>
      <c r="G204" s="8">
        <v>195273</v>
      </c>
      <c r="H204" s="9">
        <v>1567</v>
      </c>
      <c r="I204" s="11"/>
      <c r="J204" s="14"/>
      <c r="K204" s="15"/>
      <c r="L204" s="16"/>
      <c r="N204" s="12"/>
    </row>
    <row r="205" spans="1:14" ht="14.5" x14ac:dyDescent="0.35">
      <c r="A205" s="6">
        <f t="shared" si="0"/>
        <v>44886</v>
      </c>
      <c r="B205" s="17">
        <v>3128</v>
      </c>
      <c r="C205" s="18">
        <v>2382</v>
      </c>
      <c r="D205" s="9">
        <v>227</v>
      </c>
      <c r="E205" s="19">
        <v>151</v>
      </c>
      <c r="F205" s="7">
        <v>2657.49</v>
      </c>
      <c r="G205" s="8">
        <v>205851</v>
      </c>
      <c r="H205" s="9">
        <v>1686</v>
      </c>
      <c r="I205" s="11"/>
      <c r="J205" s="14"/>
      <c r="K205" s="15"/>
      <c r="L205" s="16"/>
      <c r="N205" s="12"/>
    </row>
    <row r="206" spans="1:14" ht="14.5" x14ac:dyDescent="0.35">
      <c r="A206" s="6">
        <f t="shared" si="0"/>
        <v>44887</v>
      </c>
      <c r="B206" s="17">
        <v>1632</v>
      </c>
      <c r="C206" s="18">
        <v>1236</v>
      </c>
      <c r="D206" s="9">
        <v>211</v>
      </c>
      <c r="E206" s="10">
        <v>139</v>
      </c>
      <c r="F206" s="7">
        <v>2576.7600000000002</v>
      </c>
      <c r="G206" s="8">
        <v>211722</v>
      </c>
      <c r="H206" s="9">
        <v>1505</v>
      </c>
      <c r="I206" s="11"/>
      <c r="J206" s="14"/>
      <c r="K206" s="15"/>
      <c r="L206" s="16"/>
      <c r="N206" s="12"/>
    </row>
    <row r="207" spans="1:14" ht="14.5" x14ac:dyDescent="0.35">
      <c r="A207" s="6">
        <f t="shared" si="0"/>
        <v>44888</v>
      </c>
      <c r="B207" s="17">
        <v>1375</v>
      </c>
      <c r="C207" s="18">
        <v>1014</v>
      </c>
      <c r="D207" s="9">
        <v>156</v>
      </c>
      <c r="E207" s="10">
        <v>120</v>
      </c>
      <c r="F207" s="7">
        <v>2872.71</v>
      </c>
      <c r="G207" s="8">
        <v>225201</v>
      </c>
      <c r="H207" s="9">
        <v>1612</v>
      </c>
      <c r="I207" s="11"/>
      <c r="J207" s="14"/>
      <c r="K207" s="15"/>
      <c r="L207" s="16"/>
      <c r="N207" s="12"/>
    </row>
    <row r="208" spans="1:14" ht="14.5" x14ac:dyDescent="0.35">
      <c r="A208" s="6">
        <f t="shared" si="0"/>
        <v>44889</v>
      </c>
      <c r="B208" s="17">
        <v>1176</v>
      </c>
      <c r="C208" s="8">
        <v>919</v>
      </c>
      <c r="D208" s="9">
        <v>147</v>
      </c>
      <c r="E208" s="10">
        <v>115</v>
      </c>
      <c r="F208" s="7">
        <v>2678.42</v>
      </c>
      <c r="G208" s="8">
        <v>208622</v>
      </c>
      <c r="H208" s="9">
        <v>1320</v>
      </c>
      <c r="I208" s="11"/>
      <c r="J208" s="14"/>
      <c r="K208" s="15"/>
      <c r="L208" s="16"/>
      <c r="N208" s="12"/>
    </row>
    <row r="209" spans="1:14" ht="14.5" x14ac:dyDescent="0.35">
      <c r="A209" s="6">
        <f t="shared" si="0"/>
        <v>44890</v>
      </c>
      <c r="B209" s="17">
        <v>1665</v>
      </c>
      <c r="C209" s="18">
        <v>1249</v>
      </c>
      <c r="D209" s="9">
        <v>268</v>
      </c>
      <c r="E209" s="10">
        <v>92</v>
      </c>
      <c r="F209" s="7">
        <v>2556.9899999999998</v>
      </c>
      <c r="G209" s="8">
        <v>193589</v>
      </c>
      <c r="H209" s="9">
        <v>1117</v>
      </c>
      <c r="I209" s="11"/>
      <c r="J209" s="14"/>
      <c r="K209" s="15"/>
      <c r="L209" s="16"/>
      <c r="N209" s="12"/>
    </row>
    <row r="210" spans="1:14" ht="14.5" x14ac:dyDescent="0.35">
      <c r="A210" s="6">
        <f t="shared" si="0"/>
        <v>44891</v>
      </c>
      <c r="B210" s="17">
        <v>1458</v>
      </c>
      <c r="C210" s="18">
        <v>1104</v>
      </c>
      <c r="D210" s="9">
        <v>151</v>
      </c>
      <c r="E210" s="10">
        <v>116</v>
      </c>
      <c r="F210" s="7">
        <v>2116.08</v>
      </c>
      <c r="G210" s="8">
        <v>112887</v>
      </c>
      <c r="H210" s="9">
        <v>950</v>
      </c>
      <c r="I210" s="11"/>
      <c r="J210" s="14"/>
      <c r="K210" s="15"/>
      <c r="L210" s="16"/>
      <c r="N210" s="12"/>
    </row>
    <row r="211" spans="1:14" ht="14.5" x14ac:dyDescent="0.35">
      <c r="A211" s="6">
        <f t="shared" si="0"/>
        <v>44892</v>
      </c>
      <c r="B211" s="17">
        <v>3838</v>
      </c>
      <c r="C211" s="18">
        <v>2918</v>
      </c>
      <c r="D211" s="9">
        <v>215</v>
      </c>
      <c r="E211" s="10">
        <v>122</v>
      </c>
      <c r="F211" s="7">
        <v>1987.56</v>
      </c>
      <c r="G211" s="8">
        <v>113908</v>
      </c>
      <c r="H211" s="9">
        <v>969</v>
      </c>
      <c r="I211" s="11"/>
      <c r="J211" s="14"/>
      <c r="K211" s="15"/>
      <c r="L211" s="16"/>
      <c r="N211" s="12"/>
    </row>
    <row r="212" spans="1:14" ht="14.5" x14ac:dyDescent="0.35">
      <c r="A212" s="6">
        <f t="shared" si="0"/>
        <v>44893</v>
      </c>
      <c r="B212" s="17">
        <v>2509</v>
      </c>
      <c r="C212" s="18">
        <v>1887</v>
      </c>
      <c r="D212" s="9">
        <v>472</v>
      </c>
      <c r="E212" s="10">
        <v>148</v>
      </c>
      <c r="F212" s="7">
        <v>3037.88</v>
      </c>
      <c r="G212" s="8">
        <v>192857</v>
      </c>
      <c r="H212" s="9">
        <v>1652</v>
      </c>
      <c r="I212" s="11"/>
      <c r="J212" s="14"/>
      <c r="K212" s="15"/>
      <c r="L212" s="16"/>
      <c r="N212" s="12"/>
    </row>
    <row r="213" spans="1:14" ht="14.5" x14ac:dyDescent="0.35">
      <c r="A213" s="6">
        <f t="shared" si="0"/>
        <v>44894</v>
      </c>
      <c r="B213" s="17">
        <v>3856</v>
      </c>
      <c r="C213" s="18">
        <v>2826</v>
      </c>
      <c r="D213" s="9">
        <v>243</v>
      </c>
      <c r="E213" s="10">
        <v>182</v>
      </c>
      <c r="F213" s="7">
        <v>3786.9</v>
      </c>
      <c r="G213" s="8">
        <v>196730</v>
      </c>
      <c r="H213" s="9">
        <v>1721</v>
      </c>
      <c r="I213" s="11"/>
      <c r="J213" s="14"/>
      <c r="K213" s="15"/>
      <c r="L213" s="16"/>
      <c r="N213" s="12"/>
    </row>
    <row r="214" spans="1:14" ht="14.5" x14ac:dyDescent="0.35">
      <c r="A214" s="6">
        <f t="shared" si="0"/>
        <v>44895</v>
      </c>
      <c r="B214" s="7">
        <v>0</v>
      </c>
      <c r="C214" s="8">
        <v>0</v>
      </c>
      <c r="D214" s="9">
        <v>340</v>
      </c>
      <c r="E214" s="10">
        <v>192</v>
      </c>
      <c r="F214" s="7">
        <v>3839.15</v>
      </c>
      <c r="G214" s="8">
        <v>239748</v>
      </c>
      <c r="H214" s="9">
        <v>2038</v>
      </c>
      <c r="I214" s="11"/>
      <c r="J214" s="14"/>
      <c r="K214" s="15"/>
      <c r="L214" s="16"/>
      <c r="N214" s="12"/>
    </row>
    <row r="215" spans="1:14" ht="14.5" x14ac:dyDescent="0.35">
      <c r="A215" s="6">
        <f t="shared" si="0"/>
        <v>44896</v>
      </c>
      <c r="B215" s="17">
        <v>2085</v>
      </c>
      <c r="C215" s="18">
        <v>1542</v>
      </c>
      <c r="D215" s="9">
        <v>311</v>
      </c>
      <c r="E215" s="10">
        <v>199</v>
      </c>
      <c r="F215" s="7">
        <v>4092.73</v>
      </c>
      <c r="G215" s="8">
        <v>326815</v>
      </c>
      <c r="H215" s="9">
        <v>2788</v>
      </c>
      <c r="I215" s="11"/>
      <c r="J215" s="14"/>
      <c r="K215" s="15"/>
      <c r="L215" s="16"/>
      <c r="N215" s="12"/>
    </row>
    <row r="216" spans="1:14" ht="14.5" x14ac:dyDescent="0.35">
      <c r="A216" s="6">
        <f t="shared" si="0"/>
        <v>44897</v>
      </c>
      <c r="B216" s="17">
        <v>1740</v>
      </c>
      <c r="C216" s="18">
        <v>1284</v>
      </c>
      <c r="D216" s="9">
        <v>308</v>
      </c>
      <c r="E216" s="10">
        <v>206</v>
      </c>
      <c r="F216" s="7">
        <v>4265.3999999999996</v>
      </c>
      <c r="G216" s="8">
        <v>310054</v>
      </c>
      <c r="H216" s="9">
        <v>2570</v>
      </c>
      <c r="I216" s="11"/>
      <c r="J216" s="14"/>
      <c r="K216" s="15"/>
      <c r="L216" s="16"/>
      <c r="N216" s="12"/>
    </row>
    <row r="217" spans="1:14" ht="14.5" x14ac:dyDescent="0.35">
      <c r="A217" s="6">
        <f t="shared" si="0"/>
        <v>44898</v>
      </c>
      <c r="B217" s="17">
        <v>1948</v>
      </c>
      <c r="C217" s="18">
        <v>1477</v>
      </c>
      <c r="D217" s="9">
        <v>333</v>
      </c>
      <c r="E217" s="10">
        <v>164</v>
      </c>
      <c r="F217" s="7">
        <v>3995.22</v>
      </c>
      <c r="G217" s="8">
        <v>275638</v>
      </c>
      <c r="H217" s="9">
        <v>2127</v>
      </c>
      <c r="I217" s="11"/>
      <c r="J217" s="14"/>
      <c r="K217" s="15"/>
      <c r="L217" s="16"/>
      <c r="N217" s="12"/>
    </row>
    <row r="218" spans="1:14" ht="14.5" x14ac:dyDescent="0.35">
      <c r="A218" s="6">
        <f t="shared" si="0"/>
        <v>44899</v>
      </c>
      <c r="B218" s="17">
        <v>4138</v>
      </c>
      <c r="C218" s="18">
        <v>3040</v>
      </c>
      <c r="D218" s="9">
        <v>380</v>
      </c>
      <c r="E218" s="19">
        <v>174</v>
      </c>
      <c r="F218" s="7">
        <v>3392.17</v>
      </c>
      <c r="G218" s="8">
        <v>220400</v>
      </c>
      <c r="H218" s="9">
        <v>1892</v>
      </c>
      <c r="I218" s="11"/>
      <c r="J218" s="14"/>
      <c r="K218" s="15"/>
      <c r="L218" s="16"/>
      <c r="N218" s="12"/>
    </row>
    <row r="219" spans="1:14" ht="14.5" x14ac:dyDescent="0.35">
      <c r="A219" s="6">
        <f t="shared" si="0"/>
        <v>44900</v>
      </c>
      <c r="B219" s="17">
        <v>2102</v>
      </c>
      <c r="C219" s="18">
        <v>1545</v>
      </c>
      <c r="D219" s="9">
        <v>386</v>
      </c>
      <c r="E219" s="10">
        <v>191</v>
      </c>
      <c r="F219" s="7">
        <v>3571.09</v>
      </c>
      <c r="G219" s="8">
        <v>274401</v>
      </c>
      <c r="H219" s="9">
        <v>2132</v>
      </c>
      <c r="I219" s="11"/>
      <c r="J219" s="14"/>
      <c r="K219" s="15"/>
      <c r="L219" s="16"/>
      <c r="N219" s="12"/>
    </row>
    <row r="220" spans="1:14" ht="14.5" x14ac:dyDescent="0.35">
      <c r="A220" s="6">
        <f t="shared" si="0"/>
        <v>44901</v>
      </c>
      <c r="B220" s="17">
        <v>4426</v>
      </c>
      <c r="C220" s="18">
        <v>3214</v>
      </c>
      <c r="D220" s="9">
        <v>405</v>
      </c>
      <c r="E220" s="19">
        <v>206</v>
      </c>
      <c r="F220" s="7">
        <v>3590.77</v>
      </c>
      <c r="G220" s="8">
        <v>277563</v>
      </c>
      <c r="H220" s="9">
        <v>2246</v>
      </c>
      <c r="I220" s="11"/>
      <c r="J220" s="14"/>
      <c r="K220" s="15"/>
      <c r="L220" s="16"/>
      <c r="N220" s="12"/>
    </row>
    <row r="221" spans="1:14" ht="14.5" x14ac:dyDescent="0.35">
      <c r="A221" s="6">
        <f t="shared" si="0"/>
        <v>44902</v>
      </c>
      <c r="B221" s="17">
        <v>2184</v>
      </c>
      <c r="C221" s="18">
        <v>1604</v>
      </c>
      <c r="D221" s="9">
        <v>390</v>
      </c>
      <c r="E221" s="10">
        <v>185</v>
      </c>
      <c r="F221" s="7">
        <v>3958.88</v>
      </c>
      <c r="G221" s="8">
        <v>283061</v>
      </c>
      <c r="H221" s="9">
        <v>2304</v>
      </c>
      <c r="I221" s="11"/>
      <c r="J221" s="14"/>
      <c r="K221" s="15"/>
      <c r="L221" s="16"/>
      <c r="N221" s="12"/>
    </row>
    <row r="222" spans="1:14" ht="14.5" x14ac:dyDescent="0.35">
      <c r="A222" s="6">
        <f t="shared" si="0"/>
        <v>44903</v>
      </c>
      <c r="B222" s="17">
        <v>2213</v>
      </c>
      <c r="C222" s="18">
        <v>1591</v>
      </c>
      <c r="D222" s="9">
        <v>433</v>
      </c>
      <c r="E222" s="10">
        <v>221</v>
      </c>
      <c r="F222" s="7">
        <v>3988.72</v>
      </c>
      <c r="G222" s="8">
        <v>283523</v>
      </c>
      <c r="H222" s="9">
        <v>2107</v>
      </c>
      <c r="I222" s="11"/>
      <c r="J222" s="14"/>
      <c r="K222" s="15"/>
      <c r="L222" s="16"/>
      <c r="N222" s="12"/>
    </row>
    <row r="223" spans="1:14" ht="14.5" x14ac:dyDescent="0.35">
      <c r="A223" s="6">
        <f t="shared" si="0"/>
        <v>44904</v>
      </c>
      <c r="B223" s="17">
        <v>2056</v>
      </c>
      <c r="C223" s="18">
        <v>1542</v>
      </c>
      <c r="D223" s="9">
        <v>324</v>
      </c>
      <c r="E223" s="10">
        <v>207</v>
      </c>
      <c r="F223" s="17">
        <v>3901.58</v>
      </c>
      <c r="G223" s="18">
        <v>268630</v>
      </c>
      <c r="H223" s="20">
        <v>2104</v>
      </c>
      <c r="I223" s="11"/>
      <c r="J223" s="14"/>
      <c r="K223" s="15"/>
      <c r="L223" s="16"/>
      <c r="N223" s="12"/>
    </row>
    <row r="224" spans="1:14" ht="14.5" x14ac:dyDescent="0.35">
      <c r="A224" s="6">
        <f t="shared" si="0"/>
        <v>44905</v>
      </c>
      <c r="B224" s="17">
        <v>2222</v>
      </c>
      <c r="C224" s="18">
        <v>1612</v>
      </c>
      <c r="D224" s="9">
        <v>374</v>
      </c>
      <c r="E224" s="10">
        <v>208</v>
      </c>
      <c r="F224" s="17">
        <v>3982.64</v>
      </c>
      <c r="G224" s="18">
        <v>214569</v>
      </c>
      <c r="H224" s="20">
        <v>1815</v>
      </c>
      <c r="I224" s="11"/>
      <c r="J224" s="14"/>
      <c r="K224" s="15"/>
      <c r="L224" s="16"/>
      <c r="N224" s="12"/>
    </row>
    <row r="225" spans="1:14" ht="14.5" x14ac:dyDescent="0.35">
      <c r="A225" s="6">
        <f t="shared" si="0"/>
        <v>44906</v>
      </c>
      <c r="B225" s="17">
        <v>4808</v>
      </c>
      <c r="C225" s="18">
        <v>3590</v>
      </c>
      <c r="D225" s="9">
        <v>378</v>
      </c>
      <c r="E225" s="10">
        <v>209</v>
      </c>
      <c r="F225" s="17">
        <v>4001.14</v>
      </c>
      <c r="G225" s="18">
        <v>243587</v>
      </c>
      <c r="H225" s="20">
        <v>1998</v>
      </c>
      <c r="I225" s="11"/>
      <c r="J225" s="14"/>
      <c r="K225" s="15"/>
      <c r="L225" s="16"/>
      <c r="N225" s="12"/>
    </row>
    <row r="226" spans="1:14" ht="14.5" x14ac:dyDescent="0.35">
      <c r="A226" s="6">
        <f t="shared" si="0"/>
        <v>44907</v>
      </c>
      <c r="B226" s="17">
        <v>2468</v>
      </c>
      <c r="C226" s="18">
        <v>1783</v>
      </c>
      <c r="D226" s="9">
        <v>411</v>
      </c>
      <c r="E226" s="10">
        <v>236</v>
      </c>
      <c r="F226" s="17">
        <v>4157.8500000000004</v>
      </c>
      <c r="G226" s="18">
        <v>247859</v>
      </c>
      <c r="H226" s="20">
        <v>2149</v>
      </c>
      <c r="I226" s="11"/>
      <c r="J226" s="14"/>
      <c r="K226" s="15"/>
      <c r="L226" s="16"/>
      <c r="N226" s="12"/>
    </row>
    <row r="227" spans="1:14" ht="14.5" x14ac:dyDescent="0.35">
      <c r="A227" s="6">
        <f t="shared" si="0"/>
        <v>44908</v>
      </c>
      <c r="B227" s="17">
        <v>2413</v>
      </c>
      <c r="C227" s="18">
        <v>1764</v>
      </c>
      <c r="D227" s="9">
        <v>427</v>
      </c>
      <c r="E227" s="10">
        <v>231</v>
      </c>
      <c r="F227" s="7">
        <v>3639.64</v>
      </c>
      <c r="G227" s="8">
        <v>224183</v>
      </c>
      <c r="H227" s="9">
        <v>1890</v>
      </c>
      <c r="I227" s="11"/>
      <c r="J227" s="14"/>
      <c r="K227" s="15"/>
      <c r="L227" s="16"/>
      <c r="N227" s="12"/>
    </row>
    <row r="228" spans="1:14" ht="14.5" x14ac:dyDescent="0.35">
      <c r="A228" s="6">
        <f t="shared" si="0"/>
        <v>44909</v>
      </c>
      <c r="B228" s="17">
        <v>1931</v>
      </c>
      <c r="C228" s="18">
        <v>1438</v>
      </c>
      <c r="D228" s="9">
        <v>307</v>
      </c>
      <c r="E228" s="10">
        <v>203</v>
      </c>
      <c r="F228" s="7">
        <v>3604.02</v>
      </c>
      <c r="G228" s="8">
        <v>238951</v>
      </c>
      <c r="H228" s="9">
        <v>1845</v>
      </c>
      <c r="I228" s="11"/>
      <c r="J228" s="14"/>
      <c r="K228" s="15"/>
      <c r="L228" s="16"/>
      <c r="N228" s="12"/>
    </row>
    <row r="229" spans="1:14" ht="14.5" x14ac:dyDescent="0.35">
      <c r="A229" s="6">
        <f t="shared" si="0"/>
        <v>44910</v>
      </c>
      <c r="B229" s="17">
        <v>2331</v>
      </c>
      <c r="C229" s="18">
        <v>1743</v>
      </c>
      <c r="D229" s="9">
        <v>311</v>
      </c>
      <c r="E229" s="10">
        <v>78</v>
      </c>
      <c r="F229" s="7">
        <v>626.44000000000005</v>
      </c>
      <c r="G229" s="8">
        <v>51517</v>
      </c>
      <c r="H229" s="9">
        <v>384</v>
      </c>
      <c r="I229" s="11"/>
      <c r="J229" s="14"/>
      <c r="K229" s="15"/>
      <c r="L229" s="16"/>
      <c r="N229" s="12"/>
    </row>
    <row r="230" spans="1:14" ht="14.5" x14ac:dyDescent="0.35">
      <c r="A230" s="6">
        <f t="shared" si="0"/>
        <v>44911</v>
      </c>
      <c r="B230" s="17">
        <v>2168</v>
      </c>
      <c r="C230" s="18">
        <v>1634</v>
      </c>
      <c r="D230" s="9">
        <v>320</v>
      </c>
      <c r="E230" s="10">
        <v>55</v>
      </c>
      <c r="F230" s="17">
        <v>620.16999999999996</v>
      </c>
      <c r="G230" s="18">
        <v>49608</v>
      </c>
      <c r="H230" s="20">
        <v>434</v>
      </c>
      <c r="I230" s="11"/>
      <c r="J230" s="14"/>
      <c r="K230" s="15"/>
      <c r="L230" s="16"/>
      <c r="N230" s="12"/>
    </row>
    <row r="231" spans="1:14" ht="14.5" x14ac:dyDescent="0.35">
      <c r="A231" s="6">
        <f t="shared" si="0"/>
        <v>44912</v>
      </c>
      <c r="B231" s="17">
        <v>4850</v>
      </c>
      <c r="C231" s="18">
        <v>3656</v>
      </c>
      <c r="D231" s="9">
        <v>307</v>
      </c>
      <c r="E231" s="19">
        <v>65</v>
      </c>
      <c r="F231" s="17">
        <v>606.69000000000005</v>
      </c>
      <c r="G231" s="18">
        <v>51048</v>
      </c>
      <c r="H231" s="20">
        <v>419</v>
      </c>
      <c r="I231" s="11"/>
      <c r="J231" s="14"/>
      <c r="K231" s="15"/>
      <c r="L231" s="16"/>
      <c r="N231" s="12"/>
    </row>
    <row r="232" spans="1:14" ht="14.5" x14ac:dyDescent="0.35">
      <c r="A232" s="6">
        <f t="shared" si="0"/>
        <v>44913</v>
      </c>
      <c r="B232" s="17">
        <v>2853</v>
      </c>
      <c r="C232" s="18">
        <v>2112</v>
      </c>
      <c r="D232" s="9">
        <v>335</v>
      </c>
      <c r="E232" s="10">
        <v>61</v>
      </c>
      <c r="F232" s="17">
        <v>625.04</v>
      </c>
      <c r="G232" s="18">
        <v>56982</v>
      </c>
      <c r="H232" s="20">
        <v>513</v>
      </c>
      <c r="I232" s="11"/>
      <c r="J232" s="14"/>
      <c r="K232" s="15"/>
      <c r="L232" s="16"/>
      <c r="N232" s="12"/>
    </row>
    <row r="233" spans="1:14" ht="14.5" x14ac:dyDescent="0.35">
      <c r="A233" s="6">
        <f t="shared" si="0"/>
        <v>44914</v>
      </c>
      <c r="B233" s="17">
        <v>2698</v>
      </c>
      <c r="C233" s="18">
        <v>2061</v>
      </c>
      <c r="D233" s="9">
        <v>374</v>
      </c>
      <c r="E233" s="10">
        <v>65</v>
      </c>
      <c r="F233" s="17">
        <v>666.61</v>
      </c>
      <c r="G233" s="18">
        <v>64342</v>
      </c>
      <c r="H233" s="20">
        <v>507</v>
      </c>
      <c r="I233" s="11"/>
      <c r="J233" s="14"/>
      <c r="K233" s="15"/>
      <c r="L233" s="16"/>
      <c r="N233" s="12"/>
    </row>
    <row r="234" spans="1:14" ht="14.5" x14ac:dyDescent="0.35">
      <c r="A234" s="6">
        <f t="shared" si="0"/>
        <v>44915</v>
      </c>
      <c r="B234" s="17">
        <v>4982</v>
      </c>
      <c r="C234" s="18">
        <v>3682</v>
      </c>
      <c r="D234" s="9">
        <v>260</v>
      </c>
      <c r="E234" s="19">
        <v>69</v>
      </c>
      <c r="F234" s="17">
        <v>629.92999999999995</v>
      </c>
      <c r="G234" s="18">
        <v>63213</v>
      </c>
      <c r="H234" s="20">
        <v>481</v>
      </c>
      <c r="I234" s="11"/>
      <c r="J234" s="14"/>
      <c r="K234" s="15"/>
      <c r="L234" s="16"/>
      <c r="N234" s="12"/>
    </row>
    <row r="235" spans="1:14" ht="14.5" x14ac:dyDescent="0.35">
      <c r="A235" s="6">
        <f t="shared" si="0"/>
        <v>44916</v>
      </c>
      <c r="B235" s="17">
        <v>1753</v>
      </c>
      <c r="C235" s="18">
        <v>1316</v>
      </c>
      <c r="D235" s="9">
        <v>182</v>
      </c>
      <c r="E235" s="10">
        <v>59</v>
      </c>
      <c r="F235" s="7">
        <v>622.99</v>
      </c>
      <c r="G235" s="8">
        <v>58465</v>
      </c>
      <c r="H235" s="9">
        <v>411</v>
      </c>
      <c r="I235" s="11"/>
      <c r="J235" s="14"/>
      <c r="K235" s="15"/>
      <c r="L235" s="16"/>
      <c r="N235" s="12"/>
    </row>
    <row r="236" spans="1:14" ht="14.5" x14ac:dyDescent="0.35">
      <c r="A236" s="6">
        <f t="shared" si="0"/>
        <v>44917</v>
      </c>
      <c r="B236" s="17">
        <v>1149</v>
      </c>
      <c r="C236" s="8">
        <v>867</v>
      </c>
      <c r="D236" s="9">
        <v>129</v>
      </c>
      <c r="E236" s="10">
        <v>43</v>
      </c>
      <c r="F236" s="17">
        <v>595.79</v>
      </c>
      <c r="G236" s="18">
        <v>60802</v>
      </c>
      <c r="H236" s="20">
        <v>424</v>
      </c>
      <c r="I236" s="11"/>
      <c r="J236" s="14"/>
      <c r="K236" s="15"/>
      <c r="L236" s="16"/>
      <c r="N236" s="12"/>
    </row>
    <row r="237" spans="1:14" ht="14.5" x14ac:dyDescent="0.35">
      <c r="A237" s="6">
        <f t="shared" si="0"/>
        <v>44918</v>
      </c>
      <c r="B237" s="7">
        <v>869</v>
      </c>
      <c r="C237" s="8">
        <v>636</v>
      </c>
      <c r="D237" s="9">
        <v>90</v>
      </c>
      <c r="E237" s="10">
        <v>38</v>
      </c>
      <c r="F237" s="17">
        <v>604</v>
      </c>
      <c r="G237" s="18">
        <v>73080</v>
      </c>
      <c r="H237" s="20">
        <v>459</v>
      </c>
      <c r="I237" s="11"/>
      <c r="J237" s="14"/>
      <c r="K237" s="15"/>
      <c r="L237" s="16"/>
      <c r="N237" s="12"/>
    </row>
    <row r="238" spans="1:14" ht="14.5" x14ac:dyDescent="0.35">
      <c r="A238" s="6">
        <f t="shared" si="0"/>
        <v>44919</v>
      </c>
      <c r="B238" s="7">
        <v>904</v>
      </c>
      <c r="C238" s="8">
        <v>709</v>
      </c>
      <c r="D238" s="9">
        <v>59</v>
      </c>
      <c r="E238" s="10">
        <v>33</v>
      </c>
      <c r="F238" s="7">
        <v>595.64</v>
      </c>
      <c r="G238" s="8">
        <v>76253</v>
      </c>
      <c r="H238" s="9">
        <v>465</v>
      </c>
      <c r="I238" s="11"/>
      <c r="J238" s="14"/>
      <c r="K238" s="15"/>
      <c r="L238" s="16"/>
      <c r="N238" s="12"/>
    </row>
    <row r="239" spans="1:14" ht="14.5" x14ac:dyDescent="0.35">
      <c r="A239" s="6">
        <f t="shared" si="0"/>
        <v>44920</v>
      </c>
      <c r="B239" s="7">
        <v>975</v>
      </c>
      <c r="C239" s="8">
        <v>767</v>
      </c>
      <c r="D239" s="9">
        <v>69</v>
      </c>
      <c r="E239" s="10">
        <v>32</v>
      </c>
      <c r="F239" s="7">
        <v>626.94000000000005</v>
      </c>
      <c r="G239" s="8">
        <v>75701</v>
      </c>
      <c r="H239" s="9">
        <v>470</v>
      </c>
      <c r="I239" s="11"/>
      <c r="J239" s="14"/>
      <c r="K239" s="15"/>
      <c r="L239" s="16"/>
      <c r="N239" s="12"/>
    </row>
    <row r="240" spans="1:14" ht="14.5" x14ac:dyDescent="0.35">
      <c r="A240" s="6">
        <f t="shared" si="0"/>
        <v>44921</v>
      </c>
      <c r="B240" s="17">
        <v>2270</v>
      </c>
      <c r="C240" s="8">
        <v>1804</v>
      </c>
      <c r="D240" s="9">
        <v>104</v>
      </c>
      <c r="E240" s="10">
        <v>17</v>
      </c>
      <c r="F240" s="17">
        <v>533.35</v>
      </c>
      <c r="G240" s="18">
        <v>61421</v>
      </c>
      <c r="H240" s="20">
        <v>379</v>
      </c>
      <c r="I240" s="11"/>
      <c r="J240" s="14"/>
      <c r="K240" s="15"/>
      <c r="L240" s="16"/>
      <c r="N240" s="12"/>
    </row>
    <row r="241" spans="1:14" ht="14.5" x14ac:dyDescent="0.35">
      <c r="A241" s="6">
        <f t="shared" si="0"/>
        <v>44922</v>
      </c>
      <c r="B241" s="7">
        <v>772</v>
      </c>
      <c r="C241" s="8">
        <v>596</v>
      </c>
      <c r="D241" s="9">
        <v>72</v>
      </c>
      <c r="E241" s="10">
        <v>27</v>
      </c>
      <c r="F241" s="17">
        <v>454.58</v>
      </c>
      <c r="G241" s="18">
        <v>55158</v>
      </c>
      <c r="H241" s="20">
        <v>392</v>
      </c>
      <c r="I241" s="11"/>
      <c r="J241" s="14"/>
      <c r="K241" s="15"/>
      <c r="L241" s="16"/>
      <c r="N241" s="12"/>
    </row>
    <row r="242" spans="1:14" ht="14.5" x14ac:dyDescent="0.35">
      <c r="A242" s="6">
        <f t="shared" si="0"/>
        <v>44923</v>
      </c>
      <c r="B242" s="17">
        <v>1080</v>
      </c>
      <c r="C242" s="8">
        <v>832</v>
      </c>
      <c r="D242" s="9">
        <v>132</v>
      </c>
      <c r="E242" s="10">
        <v>35</v>
      </c>
      <c r="F242" s="7">
        <v>654.61</v>
      </c>
      <c r="G242" s="8">
        <v>48363</v>
      </c>
      <c r="H242" s="9">
        <v>352</v>
      </c>
      <c r="I242" s="11"/>
      <c r="J242" s="14"/>
      <c r="K242" s="15"/>
      <c r="L242" s="16"/>
      <c r="N242" s="12"/>
    </row>
    <row r="243" spans="1:14" ht="14.5" x14ac:dyDescent="0.35">
      <c r="A243" s="6">
        <f t="shared" si="0"/>
        <v>44924</v>
      </c>
      <c r="B243" s="7">
        <v>846</v>
      </c>
      <c r="C243" s="8">
        <v>662</v>
      </c>
      <c r="D243" s="9">
        <v>102</v>
      </c>
      <c r="E243" s="10">
        <v>38</v>
      </c>
      <c r="F243" s="7">
        <v>668.82</v>
      </c>
      <c r="G243" s="8">
        <v>51626</v>
      </c>
      <c r="H243" s="9">
        <v>371</v>
      </c>
      <c r="I243" s="11"/>
      <c r="J243" s="14"/>
      <c r="K243" s="15"/>
      <c r="L243" s="16"/>
      <c r="N243" s="12"/>
    </row>
    <row r="244" spans="1:14" ht="14.5" x14ac:dyDescent="0.35">
      <c r="A244" s="6">
        <f t="shared" si="0"/>
        <v>44925</v>
      </c>
      <c r="B244" s="7">
        <v>0</v>
      </c>
      <c r="C244" s="8">
        <v>0</v>
      </c>
      <c r="D244" s="9">
        <v>119</v>
      </c>
      <c r="E244" s="10">
        <v>31</v>
      </c>
      <c r="F244" s="7">
        <v>665.88</v>
      </c>
      <c r="G244" s="8">
        <v>44565</v>
      </c>
      <c r="H244" s="9">
        <v>342</v>
      </c>
      <c r="I244" s="11"/>
      <c r="J244" s="14"/>
      <c r="K244" s="15"/>
      <c r="L244" s="16"/>
      <c r="N244" s="12"/>
    </row>
    <row r="245" spans="1:14" ht="14.5" x14ac:dyDescent="0.35">
      <c r="A245" s="6">
        <f t="shared" si="0"/>
        <v>44926</v>
      </c>
      <c r="B245" s="7">
        <v>0</v>
      </c>
      <c r="C245" s="8">
        <v>0</v>
      </c>
      <c r="D245" s="9">
        <v>85</v>
      </c>
      <c r="E245" s="10">
        <v>47</v>
      </c>
      <c r="F245" s="7">
        <v>699.62</v>
      </c>
      <c r="G245" s="8">
        <v>51523</v>
      </c>
      <c r="H245" s="9">
        <v>367</v>
      </c>
      <c r="I245" s="11"/>
      <c r="J245" s="14"/>
      <c r="K245" s="15"/>
      <c r="L245" s="16"/>
      <c r="N245" s="12"/>
    </row>
    <row r="246" spans="1:14" ht="14.5" x14ac:dyDescent="0.35">
      <c r="A246" s="6">
        <f t="shared" si="0"/>
        <v>44927</v>
      </c>
      <c r="B246" s="7">
        <v>0</v>
      </c>
      <c r="C246" s="8">
        <v>0</v>
      </c>
      <c r="D246" s="9">
        <v>101</v>
      </c>
      <c r="E246" s="10">
        <v>42</v>
      </c>
      <c r="F246" s="7">
        <v>728.67</v>
      </c>
      <c r="G246" s="8">
        <v>76585</v>
      </c>
      <c r="H246" s="9">
        <v>456</v>
      </c>
      <c r="I246" s="11"/>
      <c r="J246" s="14"/>
      <c r="K246" s="15"/>
      <c r="L246" s="16"/>
      <c r="N246" s="12"/>
    </row>
    <row r="247" spans="1:14" ht="14.5" x14ac:dyDescent="0.35">
      <c r="A247" s="6">
        <f t="shared" si="0"/>
        <v>44928</v>
      </c>
      <c r="B247" s="7">
        <v>0</v>
      </c>
      <c r="C247" s="8">
        <v>0</v>
      </c>
      <c r="D247" s="9">
        <v>143</v>
      </c>
      <c r="E247" s="10">
        <v>62</v>
      </c>
      <c r="F247" s="7">
        <v>1056.23</v>
      </c>
      <c r="G247" s="8">
        <v>132464</v>
      </c>
      <c r="H247" s="9">
        <v>800</v>
      </c>
      <c r="I247" s="11"/>
      <c r="J247" s="14"/>
      <c r="K247" s="15"/>
      <c r="L247" s="16"/>
      <c r="N247" s="12"/>
    </row>
    <row r="248" spans="1:14" ht="14.5" x14ac:dyDescent="0.35">
      <c r="A248" s="6">
        <f t="shared" si="0"/>
        <v>44929</v>
      </c>
      <c r="B248" s="7">
        <v>0</v>
      </c>
      <c r="C248" s="8">
        <v>0</v>
      </c>
      <c r="D248" s="9">
        <v>167</v>
      </c>
      <c r="E248" s="10">
        <v>101</v>
      </c>
      <c r="F248" s="7">
        <v>2074.77</v>
      </c>
      <c r="G248" s="8">
        <v>232095</v>
      </c>
      <c r="H248" s="9">
        <v>1507</v>
      </c>
      <c r="I248" s="11"/>
      <c r="J248" s="14"/>
      <c r="K248" s="15"/>
      <c r="L248" s="16"/>
      <c r="N248" s="12"/>
    </row>
    <row r="249" spans="1:14" ht="14.5" x14ac:dyDescent="0.35">
      <c r="A249" s="6">
        <f t="shared" si="0"/>
        <v>44930</v>
      </c>
      <c r="B249" s="17">
        <v>1383</v>
      </c>
      <c r="C249" s="18">
        <v>1034</v>
      </c>
      <c r="D249" s="9">
        <v>209</v>
      </c>
      <c r="E249" s="10">
        <v>119</v>
      </c>
      <c r="F249" s="7">
        <v>2644.11</v>
      </c>
      <c r="G249" s="8">
        <v>261408</v>
      </c>
      <c r="H249" s="9">
        <v>1808</v>
      </c>
      <c r="I249" s="11"/>
      <c r="J249" s="14"/>
      <c r="K249" s="15"/>
      <c r="L249" s="16"/>
      <c r="N249" s="12"/>
    </row>
    <row r="250" spans="1:14" ht="14.5" x14ac:dyDescent="0.35">
      <c r="A250" s="6">
        <f t="shared" si="0"/>
        <v>44931</v>
      </c>
      <c r="B250" s="17">
        <v>1205</v>
      </c>
      <c r="C250" s="8">
        <v>928</v>
      </c>
      <c r="D250" s="9">
        <v>199</v>
      </c>
      <c r="E250" s="10">
        <v>132</v>
      </c>
      <c r="F250" s="7">
        <v>3035.05</v>
      </c>
      <c r="G250" s="8">
        <v>264327</v>
      </c>
      <c r="H250" s="9">
        <v>1791</v>
      </c>
      <c r="I250" s="11"/>
      <c r="J250" s="14"/>
      <c r="K250" s="15"/>
      <c r="L250" s="16"/>
      <c r="N250" s="12"/>
    </row>
    <row r="251" spans="1:14" ht="14.5" x14ac:dyDescent="0.35">
      <c r="A251" s="6">
        <f t="shared" si="0"/>
        <v>44932</v>
      </c>
      <c r="B251" s="17">
        <v>1455</v>
      </c>
      <c r="C251" s="18">
        <v>1044</v>
      </c>
      <c r="D251" s="9">
        <v>276</v>
      </c>
      <c r="E251" s="10">
        <v>166</v>
      </c>
      <c r="F251" s="7">
        <v>4210.34</v>
      </c>
      <c r="G251" s="8">
        <v>322715</v>
      </c>
      <c r="H251" s="9">
        <v>2249</v>
      </c>
      <c r="I251" s="11"/>
      <c r="J251" s="14"/>
      <c r="K251" s="15"/>
      <c r="L251" s="16"/>
      <c r="N251" s="12"/>
    </row>
    <row r="252" spans="1:14" ht="14.5" x14ac:dyDescent="0.35">
      <c r="A252" s="6">
        <f t="shared" si="0"/>
        <v>44933</v>
      </c>
      <c r="B252" s="17">
        <v>1348</v>
      </c>
      <c r="C252" s="18">
        <v>1008</v>
      </c>
      <c r="D252" s="9">
        <v>251</v>
      </c>
      <c r="E252" s="10">
        <v>168</v>
      </c>
      <c r="F252" s="7">
        <v>4876.04</v>
      </c>
      <c r="G252" s="8">
        <v>325277</v>
      </c>
      <c r="H252" s="9">
        <v>2285</v>
      </c>
      <c r="I252" s="11"/>
      <c r="J252" s="14"/>
      <c r="K252" s="15"/>
      <c r="L252" s="16"/>
      <c r="N252" s="12"/>
    </row>
    <row r="253" spans="1:14" ht="14.5" x14ac:dyDescent="0.35">
      <c r="A253" s="6">
        <f t="shared" si="0"/>
        <v>44934</v>
      </c>
      <c r="B253" s="7">
        <v>0</v>
      </c>
      <c r="C253" s="8">
        <v>0</v>
      </c>
      <c r="D253" s="9">
        <v>228</v>
      </c>
      <c r="E253" s="10">
        <v>165</v>
      </c>
      <c r="F253" s="7">
        <v>4061.67</v>
      </c>
      <c r="G253" s="8">
        <v>300845</v>
      </c>
      <c r="H253" s="9">
        <v>2141</v>
      </c>
      <c r="I253" s="11"/>
      <c r="J253" s="14"/>
      <c r="K253" s="15"/>
      <c r="L253" s="16"/>
      <c r="N253" s="12"/>
    </row>
    <row r="254" spans="1:14" ht="14.5" x14ac:dyDescent="0.35">
      <c r="A254" s="6">
        <f t="shared" si="0"/>
        <v>44935</v>
      </c>
      <c r="B254" s="17">
        <v>4756</v>
      </c>
      <c r="C254" s="18">
        <v>3508</v>
      </c>
      <c r="D254" s="9">
        <v>178</v>
      </c>
      <c r="E254" s="10">
        <v>152</v>
      </c>
      <c r="F254" s="17">
        <v>3742.69</v>
      </c>
      <c r="G254" s="18">
        <v>303592</v>
      </c>
      <c r="H254" s="20">
        <v>2127</v>
      </c>
      <c r="I254" s="11"/>
      <c r="J254" s="14"/>
      <c r="K254" s="15"/>
      <c r="L254" s="16"/>
      <c r="N254" s="12"/>
    </row>
    <row r="255" spans="1:14" ht="14.5" x14ac:dyDescent="0.35">
      <c r="A255" s="6">
        <f t="shared" si="0"/>
        <v>44936</v>
      </c>
      <c r="B255" s="7">
        <v>0</v>
      </c>
      <c r="C255" s="8">
        <v>0</v>
      </c>
      <c r="D255" s="9">
        <v>153</v>
      </c>
      <c r="E255" s="10">
        <v>108</v>
      </c>
      <c r="F255" s="7">
        <v>2679.58</v>
      </c>
      <c r="G255" s="8">
        <v>215473</v>
      </c>
      <c r="H255" s="9">
        <v>1366</v>
      </c>
      <c r="I255" s="11"/>
      <c r="J255" s="14"/>
      <c r="K255" s="15"/>
      <c r="L255" s="16"/>
      <c r="N255" s="12"/>
    </row>
    <row r="256" spans="1:14" ht="14.5" x14ac:dyDescent="0.35">
      <c r="A256" s="6">
        <f t="shared" si="0"/>
        <v>44937</v>
      </c>
      <c r="B256" s="17">
        <v>1063</v>
      </c>
      <c r="C256" s="8">
        <v>803</v>
      </c>
      <c r="D256" s="9">
        <v>155</v>
      </c>
      <c r="E256" s="10">
        <v>65</v>
      </c>
      <c r="F256" s="17">
        <v>948.12</v>
      </c>
      <c r="G256" s="18">
        <v>96156</v>
      </c>
      <c r="H256" s="20">
        <v>579</v>
      </c>
      <c r="I256" s="11"/>
      <c r="J256" s="14"/>
      <c r="K256" s="15"/>
      <c r="L256" s="16"/>
      <c r="N256" s="12"/>
    </row>
    <row r="257" spans="1:14" ht="14.5" x14ac:dyDescent="0.35">
      <c r="A257" s="6">
        <f t="shared" si="0"/>
        <v>44938</v>
      </c>
      <c r="B257" s="17">
        <v>1144</v>
      </c>
      <c r="C257" s="8">
        <v>852</v>
      </c>
      <c r="D257" s="9">
        <v>205</v>
      </c>
      <c r="E257" s="10">
        <v>71</v>
      </c>
      <c r="F257" s="7">
        <v>1114.56</v>
      </c>
      <c r="G257" s="8">
        <v>117336</v>
      </c>
      <c r="H257" s="9">
        <v>647</v>
      </c>
      <c r="I257" s="11"/>
      <c r="J257" s="14"/>
      <c r="K257" s="15"/>
      <c r="L257" s="16"/>
      <c r="N257" s="12"/>
    </row>
    <row r="258" spans="1:14" ht="14.5" x14ac:dyDescent="0.35">
      <c r="A258" s="6">
        <f t="shared" si="0"/>
        <v>44939</v>
      </c>
      <c r="B258" s="17">
        <v>1209</v>
      </c>
      <c r="C258" s="8">
        <v>904</v>
      </c>
      <c r="D258" s="9">
        <v>221</v>
      </c>
      <c r="E258" s="10">
        <v>115</v>
      </c>
      <c r="F258" s="7">
        <v>2377.5500000000002</v>
      </c>
      <c r="G258" s="8">
        <v>217056</v>
      </c>
      <c r="H258" s="9">
        <v>1424</v>
      </c>
      <c r="I258" s="11"/>
      <c r="J258" s="14"/>
      <c r="K258" s="15"/>
      <c r="L258" s="16"/>
      <c r="N258" s="12"/>
    </row>
    <row r="259" spans="1:14" ht="14.5" x14ac:dyDescent="0.35">
      <c r="A259" s="6">
        <f t="shared" ref="A259:A434" si="1">A258+1</f>
        <v>44940</v>
      </c>
      <c r="B259" s="17">
        <v>1297</v>
      </c>
      <c r="C259" s="8">
        <v>963</v>
      </c>
      <c r="D259" s="9">
        <v>217</v>
      </c>
      <c r="E259" s="10">
        <v>157</v>
      </c>
      <c r="F259" s="7">
        <v>3657.05</v>
      </c>
      <c r="G259" s="8">
        <v>300374</v>
      </c>
      <c r="H259" s="9">
        <v>2027</v>
      </c>
      <c r="I259" s="11"/>
      <c r="J259" s="14"/>
      <c r="K259" s="15"/>
      <c r="L259" s="16"/>
      <c r="N259" s="12"/>
    </row>
    <row r="260" spans="1:14" ht="14.5" x14ac:dyDescent="0.35">
      <c r="A260" s="6">
        <f t="shared" si="1"/>
        <v>44941</v>
      </c>
      <c r="B260" s="17">
        <v>1188</v>
      </c>
      <c r="C260" s="8">
        <v>905</v>
      </c>
      <c r="D260" s="9">
        <v>205</v>
      </c>
      <c r="E260" s="10">
        <v>134</v>
      </c>
      <c r="F260" s="7">
        <v>3554.89</v>
      </c>
      <c r="G260" s="8">
        <v>308485</v>
      </c>
      <c r="H260" s="9">
        <v>2138</v>
      </c>
      <c r="I260" s="11"/>
      <c r="J260" s="14"/>
      <c r="K260" s="15"/>
      <c r="L260" s="16"/>
      <c r="N260" s="12"/>
    </row>
    <row r="261" spans="1:14" ht="14.5" x14ac:dyDescent="0.35">
      <c r="A261" s="6">
        <f t="shared" si="1"/>
        <v>44942</v>
      </c>
      <c r="B261" s="17">
        <v>2698</v>
      </c>
      <c r="C261" s="18">
        <v>2066</v>
      </c>
      <c r="D261" s="9">
        <v>234</v>
      </c>
      <c r="E261" s="10">
        <v>146</v>
      </c>
      <c r="F261" s="7">
        <v>3199.33</v>
      </c>
      <c r="G261" s="8">
        <v>279309</v>
      </c>
      <c r="H261" s="9">
        <v>1772</v>
      </c>
      <c r="I261" s="11"/>
      <c r="J261" s="14"/>
      <c r="K261" s="15"/>
      <c r="L261" s="16"/>
      <c r="N261" s="12"/>
    </row>
    <row r="262" spans="1:14" ht="14.5" x14ac:dyDescent="0.35">
      <c r="A262" s="6">
        <f t="shared" si="1"/>
        <v>44943</v>
      </c>
      <c r="B262" s="17">
        <v>2378</v>
      </c>
      <c r="C262" s="8">
        <v>1750</v>
      </c>
      <c r="D262" s="9">
        <v>179</v>
      </c>
      <c r="E262" s="10">
        <v>149</v>
      </c>
      <c r="F262" s="7">
        <v>3046.66</v>
      </c>
      <c r="G262" s="8">
        <v>261133</v>
      </c>
      <c r="H262" s="9">
        <v>1892</v>
      </c>
      <c r="I262" s="11"/>
      <c r="J262" s="14"/>
      <c r="K262" s="15"/>
      <c r="L262" s="16"/>
      <c r="N262" s="12"/>
    </row>
    <row r="263" spans="1:14" ht="14.5" x14ac:dyDescent="0.35">
      <c r="A263" s="6">
        <f t="shared" si="1"/>
        <v>44944</v>
      </c>
      <c r="B263" s="17">
        <v>2202</v>
      </c>
      <c r="C263" s="8">
        <v>1700</v>
      </c>
      <c r="D263" s="9">
        <v>219</v>
      </c>
      <c r="E263" s="10">
        <v>130</v>
      </c>
      <c r="F263" s="7">
        <v>2458.0100000000002</v>
      </c>
      <c r="G263" s="8">
        <v>191263</v>
      </c>
      <c r="H263" s="9">
        <v>1366</v>
      </c>
      <c r="I263" s="11"/>
      <c r="J263" s="14"/>
      <c r="K263" s="15"/>
      <c r="L263" s="16"/>
      <c r="N263" s="12"/>
    </row>
    <row r="264" spans="1:14" ht="14.5" x14ac:dyDescent="0.35">
      <c r="A264" s="6">
        <f t="shared" si="1"/>
        <v>44945</v>
      </c>
      <c r="B264" s="17">
        <v>1152</v>
      </c>
      <c r="C264" s="8">
        <v>870</v>
      </c>
      <c r="D264" s="9">
        <v>181</v>
      </c>
      <c r="E264" s="10">
        <v>133</v>
      </c>
      <c r="F264" s="7">
        <v>2374.14</v>
      </c>
      <c r="G264" s="8">
        <v>197661</v>
      </c>
      <c r="H264" s="9">
        <v>1322</v>
      </c>
      <c r="I264" s="11"/>
      <c r="J264" s="14"/>
      <c r="K264" s="15"/>
      <c r="L264" s="16"/>
      <c r="N264" s="12"/>
    </row>
    <row r="265" spans="1:14" ht="14.5" x14ac:dyDescent="0.35">
      <c r="A265" s="6">
        <f t="shared" si="1"/>
        <v>44946</v>
      </c>
      <c r="B265" s="17">
        <v>2200</v>
      </c>
      <c r="C265" s="8">
        <v>1690</v>
      </c>
      <c r="D265" s="9">
        <v>172</v>
      </c>
      <c r="E265" s="10">
        <v>144</v>
      </c>
      <c r="F265" s="7">
        <v>2391.16</v>
      </c>
      <c r="G265" s="8">
        <v>182973</v>
      </c>
      <c r="H265" s="9">
        <v>1280</v>
      </c>
      <c r="I265" s="11"/>
      <c r="J265" s="14"/>
      <c r="K265" s="15"/>
      <c r="L265" s="16"/>
      <c r="N265" s="12"/>
    </row>
    <row r="266" spans="1:14" ht="14.5" x14ac:dyDescent="0.35">
      <c r="A266" s="6">
        <f t="shared" si="1"/>
        <v>44947</v>
      </c>
      <c r="B266" s="17">
        <v>1043</v>
      </c>
      <c r="C266" s="8">
        <v>799</v>
      </c>
      <c r="D266" s="9">
        <v>155</v>
      </c>
      <c r="E266" s="10">
        <v>121</v>
      </c>
      <c r="F266" s="7">
        <v>2413.86</v>
      </c>
      <c r="G266" s="8">
        <v>172749</v>
      </c>
      <c r="H266" s="9">
        <v>1091</v>
      </c>
      <c r="I266" s="11"/>
      <c r="J266" s="14"/>
      <c r="K266" s="15"/>
      <c r="L266" s="16"/>
      <c r="N266" s="12"/>
    </row>
    <row r="267" spans="1:14" ht="14.5" x14ac:dyDescent="0.35">
      <c r="A267" s="6">
        <f t="shared" si="1"/>
        <v>44948</v>
      </c>
      <c r="B267" s="17">
        <v>1065</v>
      </c>
      <c r="C267" s="8">
        <v>795</v>
      </c>
      <c r="D267" s="9">
        <v>186</v>
      </c>
      <c r="E267" s="10">
        <v>122</v>
      </c>
      <c r="F267" s="17">
        <v>2603.2600000000002</v>
      </c>
      <c r="G267" s="18">
        <v>184630</v>
      </c>
      <c r="H267" s="20">
        <v>1243</v>
      </c>
      <c r="I267" s="11"/>
      <c r="J267" s="14"/>
      <c r="K267" s="15"/>
      <c r="L267" s="16"/>
      <c r="N267" s="12"/>
    </row>
    <row r="268" spans="1:14" ht="14.5" x14ac:dyDescent="0.35">
      <c r="A268" s="6">
        <f t="shared" si="1"/>
        <v>44949</v>
      </c>
      <c r="B268" s="17">
        <v>1020</v>
      </c>
      <c r="C268" s="8">
        <v>777</v>
      </c>
      <c r="D268" s="9">
        <v>176</v>
      </c>
      <c r="E268" s="10">
        <v>138</v>
      </c>
      <c r="F268" s="7">
        <v>2534</v>
      </c>
      <c r="G268" s="8">
        <v>181378</v>
      </c>
      <c r="H268" s="9">
        <v>1333</v>
      </c>
      <c r="I268" s="11"/>
      <c r="J268" s="14"/>
      <c r="K268" s="15"/>
      <c r="L268" s="16"/>
      <c r="N268" s="12"/>
    </row>
    <row r="269" spans="1:14" ht="14.5" x14ac:dyDescent="0.35">
      <c r="A269" s="6">
        <f t="shared" si="1"/>
        <v>44950</v>
      </c>
      <c r="B269" s="7">
        <v>996</v>
      </c>
      <c r="C269" s="8">
        <v>755</v>
      </c>
      <c r="D269" s="9">
        <v>173</v>
      </c>
      <c r="E269" s="10">
        <v>126</v>
      </c>
      <c r="F269" s="7">
        <v>2282.48</v>
      </c>
      <c r="G269" s="8">
        <v>185328</v>
      </c>
      <c r="H269" s="9">
        <v>1260</v>
      </c>
      <c r="I269" s="11"/>
      <c r="J269" s="14"/>
      <c r="K269" s="15"/>
      <c r="L269" s="16"/>
      <c r="N269" s="12"/>
    </row>
    <row r="270" spans="1:14" ht="14.5" x14ac:dyDescent="0.35">
      <c r="A270" s="6">
        <f t="shared" si="1"/>
        <v>44951</v>
      </c>
      <c r="B270" s="17">
        <v>1160</v>
      </c>
      <c r="C270" s="8">
        <v>876</v>
      </c>
      <c r="D270" s="9">
        <v>208</v>
      </c>
      <c r="E270" s="10">
        <v>129</v>
      </c>
      <c r="F270" s="17">
        <v>2519.25</v>
      </c>
      <c r="G270" s="18">
        <v>205054</v>
      </c>
      <c r="H270" s="20">
        <v>1436</v>
      </c>
      <c r="I270" s="11"/>
      <c r="J270" s="14"/>
      <c r="K270" s="15"/>
      <c r="L270" s="16"/>
      <c r="N270" s="12"/>
    </row>
    <row r="271" spans="1:14" ht="14.5" x14ac:dyDescent="0.35">
      <c r="A271" s="6">
        <f t="shared" si="1"/>
        <v>44952</v>
      </c>
      <c r="B271" s="17">
        <v>1283</v>
      </c>
      <c r="C271" s="8">
        <v>973</v>
      </c>
      <c r="D271" s="9">
        <v>220</v>
      </c>
      <c r="E271" s="10">
        <v>162</v>
      </c>
      <c r="F271" s="7">
        <v>3138.87</v>
      </c>
      <c r="G271" s="8">
        <v>242590</v>
      </c>
      <c r="H271" s="9">
        <v>1801</v>
      </c>
      <c r="I271" s="11"/>
      <c r="J271" s="14"/>
      <c r="K271" s="15"/>
      <c r="L271" s="16"/>
      <c r="N271" s="12"/>
    </row>
    <row r="272" spans="1:14" ht="14.5" x14ac:dyDescent="0.35">
      <c r="A272" s="6">
        <f t="shared" si="1"/>
        <v>44953</v>
      </c>
      <c r="B272" s="17">
        <v>1158</v>
      </c>
      <c r="C272" s="8">
        <v>890</v>
      </c>
      <c r="D272" s="9">
        <v>200</v>
      </c>
      <c r="E272" s="10">
        <v>147</v>
      </c>
      <c r="F272" s="7">
        <v>3226.68</v>
      </c>
      <c r="G272" s="8">
        <v>250024</v>
      </c>
      <c r="H272" s="9">
        <v>1791</v>
      </c>
      <c r="I272" s="11"/>
      <c r="J272" s="14"/>
      <c r="K272" s="15"/>
      <c r="L272" s="16"/>
      <c r="N272" s="12"/>
    </row>
    <row r="273" spans="1:14" ht="14.5" x14ac:dyDescent="0.35">
      <c r="A273" s="6">
        <f t="shared" si="1"/>
        <v>44954</v>
      </c>
      <c r="B273" s="17">
        <v>1069</v>
      </c>
      <c r="C273" s="8">
        <v>829</v>
      </c>
      <c r="D273" s="9">
        <v>159</v>
      </c>
      <c r="E273" s="10">
        <v>94</v>
      </c>
      <c r="F273" s="7">
        <v>2563.21</v>
      </c>
      <c r="G273" s="8">
        <v>168572</v>
      </c>
      <c r="H273" s="9">
        <v>1292</v>
      </c>
      <c r="I273" s="11"/>
      <c r="J273" s="14"/>
      <c r="K273" s="15"/>
      <c r="L273" s="16"/>
      <c r="N273" s="12"/>
    </row>
    <row r="274" spans="1:14" ht="14.5" x14ac:dyDescent="0.35">
      <c r="A274" s="6">
        <f t="shared" si="1"/>
        <v>44955</v>
      </c>
      <c r="B274" s="17">
        <v>1123</v>
      </c>
      <c r="C274" s="8">
        <v>853</v>
      </c>
      <c r="D274" s="9">
        <v>132</v>
      </c>
      <c r="E274" s="10">
        <v>79</v>
      </c>
      <c r="F274" s="7">
        <v>1966.88</v>
      </c>
      <c r="G274" s="8">
        <v>133351</v>
      </c>
      <c r="H274" s="9">
        <v>1031</v>
      </c>
      <c r="I274" s="11"/>
      <c r="J274" s="14"/>
      <c r="K274" s="15"/>
      <c r="L274" s="16"/>
      <c r="N274" s="12"/>
    </row>
    <row r="275" spans="1:14" ht="14.5" x14ac:dyDescent="0.35">
      <c r="A275" s="6">
        <f t="shared" si="1"/>
        <v>44956</v>
      </c>
      <c r="B275" s="7">
        <v>0</v>
      </c>
      <c r="C275" s="8">
        <v>0</v>
      </c>
      <c r="D275" s="9">
        <v>148</v>
      </c>
      <c r="E275" s="10">
        <v>76</v>
      </c>
      <c r="F275" s="7">
        <v>1447.59</v>
      </c>
      <c r="G275" s="8">
        <v>101618</v>
      </c>
      <c r="H275" s="9">
        <v>786</v>
      </c>
      <c r="I275" s="11"/>
      <c r="J275" s="14"/>
      <c r="K275" s="15"/>
      <c r="L275" s="16"/>
      <c r="N275" s="12"/>
    </row>
    <row r="276" spans="1:14" ht="14.5" x14ac:dyDescent="0.35">
      <c r="A276" s="6">
        <f t="shared" si="1"/>
        <v>44957</v>
      </c>
      <c r="B276" s="17">
        <v>1335</v>
      </c>
      <c r="C276" s="18">
        <v>1008</v>
      </c>
      <c r="D276" s="9">
        <v>185</v>
      </c>
      <c r="E276" s="10">
        <v>108</v>
      </c>
      <c r="F276" s="7">
        <v>1921.03</v>
      </c>
      <c r="G276" s="8">
        <v>151179</v>
      </c>
      <c r="H276" s="9">
        <v>1043</v>
      </c>
      <c r="I276" s="11"/>
      <c r="J276" s="14"/>
      <c r="K276" s="15"/>
      <c r="L276" s="16"/>
      <c r="N276" s="12"/>
    </row>
    <row r="277" spans="1:14" ht="14.5" x14ac:dyDescent="0.35">
      <c r="A277" s="6">
        <f t="shared" si="1"/>
        <v>44958</v>
      </c>
      <c r="B277" s="7">
        <v>0</v>
      </c>
      <c r="C277" s="8">
        <v>0</v>
      </c>
      <c r="D277" s="9">
        <v>217</v>
      </c>
      <c r="E277" s="10">
        <v>116</v>
      </c>
      <c r="F277" s="7">
        <v>2153.4899999999998</v>
      </c>
      <c r="G277" s="8">
        <v>159813</v>
      </c>
      <c r="H277" s="9">
        <v>1150</v>
      </c>
      <c r="I277" s="11"/>
      <c r="J277" s="14"/>
      <c r="K277" s="15"/>
      <c r="L277" s="16"/>
      <c r="N277" s="12"/>
    </row>
    <row r="278" spans="1:14" ht="14.5" x14ac:dyDescent="0.35">
      <c r="A278" s="6">
        <f t="shared" si="1"/>
        <v>44959</v>
      </c>
      <c r="B278" s="7">
        <v>0</v>
      </c>
      <c r="C278" s="8">
        <v>0</v>
      </c>
      <c r="D278" s="9">
        <v>205</v>
      </c>
      <c r="E278" s="10">
        <v>121</v>
      </c>
      <c r="F278" s="7">
        <v>2461.29</v>
      </c>
      <c r="G278" s="8">
        <v>181798</v>
      </c>
      <c r="H278" s="9">
        <v>1231</v>
      </c>
      <c r="I278" s="11"/>
      <c r="J278" s="14"/>
      <c r="K278" s="15"/>
      <c r="L278" s="16"/>
      <c r="N278" s="12"/>
    </row>
    <row r="279" spans="1:14" ht="14.5" x14ac:dyDescent="0.35">
      <c r="A279" s="6">
        <f t="shared" si="1"/>
        <v>44960</v>
      </c>
      <c r="B279" s="17">
        <v>1024</v>
      </c>
      <c r="C279" s="8">
        <v>800</v>
      </c>
      <c r="D279" s="9">
        <v>163</v>
      </c>
      <c r="E279" s="10">
        <v>137</v>
      </c>
      <c r="F279" s="7">
        <v>2583.9699999999998</v>
      </c>
      <c r="G279" s="8">
        <v>170947</v>
      </c>
      <c r="H279" s="9">
        <v>1292</v>
      </c>
      <c r="I279" s="11"/>
      <c r="J279" s="14"/>
      <c r="K279" s="15"/>
      <c r="L279" s="16"/>
      <c r="N279" s="12"/>
    </row>
    <row r="280" spans="1:14" ht="14.5" x14ac:dyDescent="0.35">
      <c r="A280" s="6">
        <f t="shared" si="1"/>
        <v>44961</v>
      </c>
      <c r="B280" s="17">
        <v>1094</v>
      </c>
      <c r="C280" s="8">
        <v>782</v>
      </c>
      <c r="D280" s="9">
        <v>180</v>
      </c>
      <c r="E280" s="10">
        <v>119</v>
      </c>
      <c r="F280" s="7">
        <v>3212.3</v>
      </c>
      <c r="G280" s="8">
        <v>180054</v>
      </c>
      <c r="H280" s="9">
        <v>1303</v>
      </c>
      <c r="I280" s="11"/>
      <c r="J280" s="14"/>
      <c r="K280" s="15"/>
      <c r="L280" s="16"/>
      <c r="N280" s="12"/>
    </row>
    <row r="281" spans="1:14" ht="14.5" x14ac:dyDescent="0.35">
      <c r="A281" s="6">
        <f t="shared" si="1"/>
        <v>44962</v>
      </c>
      <c r="B281" s="7">
        <v>989</v>
      </c>
      <c r="C281" s="8">
        <v>755</v>
      </c>
      <c r="D281" s="9">
        <v>163</v>
      </c>
      <c r="E281" s="10">
        <v>80</v>
      </c>
      <c r="F281" s="7">
        <v>2230.5</v>
      </c>
      <c r="G281" s="8">
        <v>155138</v>
      </c>
      <c r="H281" s="9">
        <v>1059</v>
      </c>
      <c r="I281" s="11"/>
      <c r="J281" s="14"/>
      <c r="K281" s="15"/>
      <c r="L281" s="16"/>
      <c r="N281" s="12"/>
    </row>
    <row r="282" spans="1:14" ht="14.5" x14ac:dyDescent="0.35">
      <c r="A282" s="6">
        <f t="shared" si="1"/>
        <v>44963</v>
      </c>
      <c r="B282" s="7">
        <v>947</v>
      </c>
      <c r="C282" s="8">
        <v>689</v>
      </c>
      <c r="D282" s="9">
        <v>143</v>
      </c>
      <c r="E282" s="10">
        <v>88</v>
      </c>
      <c r="F282" s="7">
        <v>1850.24</v>
      </c>
      <c r="G282" s="8">
        <v>147500</v>
      </c>
      <c r="H282" s="9">
        <v>958</v>
      </c>
      <c r="I282" s="11"/>
      <c r="J282" s="14"/>
      <c r="K282" s="15"/>
      <c r="L282" s="16"/>
      <c r="N282" s="12"/>
    </row>
    <row r="283" spans="1:14" ht="14.5" x14ac:dyDescent="0.35">
      <c r="A283" s="6">
        <f t="shared" si="1"/>
        <v>44964</v>
      </c>
      <c r="B283" s="17">
        <v>1061</v>
      </c>
      <c r="C283" s="8">
        <v>790</v>
      </c>
      <c r="D283" s="9">
        <v>118</v>
      </c>
      <c r="E283" s="10">
        <v>61</v>
      </c>
      <c r="F283" s="7">
        <v>1501.29</v>
      </c>
      <c r="G283" s="8">
        <v>125778</v>
      </c>
      <c r="H283" s="9">
        <v>738</v>
      </c>
      <c r="I283" s="11"/>
      <c r="J283" s="14"/>
      <c r="K283" s="15"/>
      <c r="L283" s="16"/>
      <c r="N283" s="12"/>
    </row>
    <row r="284" spans="1:14" ht="14.5" x14ac:dyDescent="0.35">
      <c r="A284" s="6">
        <f t="shared" si="1"/>
        <v>44965</v>
      </c>
      <c r="B284" s="17">
        <v>1237</v>
      </c>
      <c r="C284" s="8">
        <v>918</v>
      </c>
      <c r="D284" s="9">
        <v>143</v>
      </c>
      <c r="E284" s="10">
        <v>63</v>
      </c>
      <c r="F284" s="7">
        <v>1463.11</v>
      </c>
      <c r="G284" s="8">
        <v>112179</v>
      </c>
      <c r="H284" s="9">
        <v>619</v>
      </c>
      <c r="I284" s="11"/>
      <c r="J284" s="14"/>
      <c r="K284" s="15"/>
      <c r="L284" s="16"/>
      <c r="N284" s="12"/>
    </row>
    <row r="285" spans="1:14" ht="14.5" x14ac:dyDescent="0.35">
      <c r="A285" s="6">
        <f t="shared" si="1"/>
        <v>44966</v>
      </c>
      <c r="B285" s="17">
        <v>1310</v>
      </c>
      <c r="C285" s="8">
        <v>984</v>
      </c>
      <c r="D285" s="9">
        <v>189</v>
      </c>
      <c r="E285" s="10">
        <v>107</v>
      </c>
      <c r="F285" s="7">
        <v>2316.98</v>
      </c>
      <c r="G285" s="8">
        <v>170446</v>
      </c>
      <c r="H285" s="9">
        <v>971</v>
      </c>
      <c r="I285" s="11"/>
      <c r="J285" s="14"/>
      <c r="K285" s="15"/>
      <c r="L285" s="16"/>
      <c r="N285" s="12"/>
    </row>
    <row r="286" spans="1:14" ht="14.5" x14ac:dyDescent="0.35">
      <c r="A286" s="6">
        <f t="shared" si="1"/>
        <v>44967</v>
      </c>
      <c r="B286" s="7">
        <v>0</v>
      </c>
      <c r="C286" s="8">
        <v>0</v>
      </c>
      <c r="D286" s="9">
        <v>156</v>
      </c>
      <c r="E286" s="10">
        <v>107</v>
      </c>
      <c r="F286" s="7">
        <v>2464.1799999999998</v>
      </c>
      <c r="G286" s="8">
        <v>163244</v>
      </c>
      <c r="H286" s="9">
        <v>1011</v>
      </c>
      <c r="I286" s="11"/>
      <c r="J286" s="14"/>
      <c r="K286" s="15"/>
      <c r="L286" s="16"/>
      <c r="N286" s="12"/>
    </row>
    <row r="287" spans="1:14" ht="14.5" x14ac:dyDescent="0.35">
      <c r="A287" s="6">
        <f t="shared" si="1"/>
        <v>44968</v>
      </c>
      <c r="B287" s="7">
        <v>964</v>
      </c>
      <c r="C287" s="8">
        <v>733</v>
      </c>
      <c r="D287" s="9">
        <v>123</v>
      </c>
      <c r="E287" s="10">
        <v>98</v>
      </c>
      <c r="F287" s="7">
        <v>2381.7199999999998</v>
      </c>
      <c r="G287" s="8">
        <v>140133</v>
      </c>
      <c r="H287" s="9">
        <v>1036</v>
      </c>
      <c r="I287" s="11"/>
      <c r="J287" s="14"/>
      <c r="K287" s="15"/>
      <c r="L287" s="16"/>
      <c r="N287" s="12"/>
    </row>
    <row r="288" spans="1:14" ht="14.5" x14ac:dyDescent="0.35">
      <c r="A288" s="6">
        <f t="shared" si="1"/>
        <v>44969</v>
      </c>
      <c r="B288" s="7">
        <v>911</v>
      </c>
      <c r="C288" s="8">
        <v>674</v>
      </c>
      <c r="D288" s="9">
        <v>117</v>
      </c>
      <c r="E288" s="10">
        <v>84</v>
      </c>
      <c r="F288" s="7">
        <v>1809.46</v>
      </c>
      <c r="G288" s="8">
        <v>91056</v>
      </c>
      <c r="H288" s="9">
        <v>706</v>
      </c>
      <c r="I288" s="11"/>
      <c r="J288" s="14"/>
      <c r="K288" s="15"/>
      <c r="L288" s="16"/>
      <c r="N288" s="12"/>
    </row>
    <row r="289" spans="1:14" ht="14.5" x14ac:dyDescent="0.35">
      <c r="A289" s="6">
        <f t="shared" si="1"/>
        <v>44970</v>
      </c>
      <c r="B289" s="7">
        <v>934</v>
      </c>
      <c r="C289" s="8">
        <v>710</v>
      </c>
      <c r="D289" s="9">
        <v>137</v>
      </c>
      <c r="E289" s="10">
        <v>66</v>
      </c>
      <c r="F289" s="7">
        <v>1622.82</v>
      </c>
      <c r="G289" s="8">
        <v>101713</v>
      </c>
      <c r="H289" s="9">
        <v>697</v>
      </c>
      <c r="I289" s="11"/>
      <c r="J289" s="14"/>
      <c r="K289" s="15"/>
      <c r="L289" s="16"/>
      <c r="N289" s="12"/>
    </row>
    <row r="290" spans="1:14" ht="14.5" x14ac:dyDescent="0.35">
      <c r="A290" s="6">
        <f t="shared" si="1"/>
        <v>44971</v>
      </c>
      <c r="B290" s="11">
        <v>0</v>
      </c>
      <c r="C290" s="13">
        <v>0</v>
      </c>
      <c r="D290" s="12">
        <v>0</v>
      </c>
      <c r="E290" s="10">
        <v>73</v>
      </c>
      <c r="F290" s="7">
        <v>1570.97</v>
      </c>
      <c r="G290" s="8">
        <v>118422</v>
      </c>
      <c r="H290" s="9">
        <v>797</v>
      </c>
      <c r="I290" s="11"/>
      <c r="J290" s="14"/>
      <c r="K290" s="15"/>
      <c r="L290" s="16"/>
      <c r="N290" s="12"/>
    </row>
    <row r="291" spans="1:14" ht="13" x14ac:dyDescent="0.3">
      <c r="A291" s="6">
        <f t="shared" si="1"/>
        <v>44972</v>
      </c>
      <c r="B291" s="11">
        <v>0</v>
      </c>
      <c r="C291" s="13">
        <v>0</v>
      </c>
      <c r="D291" s="12">
        <v>0</v>
      </c>
      <c r="E291" s="21"/>
      <c r="F291" s="11"/>
      <c r="H291" s="12"/>
      <c r="I291" s="11"/>
      <c r="J291" s="14"/>
      <c r="K291" s="15"/>
      <c r="L291" s="16"/>
      <c r="N291" s="12"/>
    </row>
    <row r="292" spans="1:14" ht="13" x14ac:dyDescent="0.3">
      <c r="A292" s="6">
        <f t="shared" si="1"/>
        <v>44973</v>
      </c>
      <c r="B292" s="11">
        <v>0</v>
      </c>
      <c r="C292" s="13">
        <v>0</v>
      </c>
      <c r="D292" s="12">
        <v>0</v>
      </c>
      <c r="E292" s="21"/>
      <c r="F292" s="11"/>
      <c r="H292" s="12"/>
      <c r="I292" s="11"/>
      <c r="J292" s="14"/>
      <c r="K292" s="15"/>
      <c r="L292" s="16"/>
      <c r="N292" s="12"/>
    </row>
    <row r="293" spans="1:14" ht="13" x14ac:dyDescent="0.3">
      <c r="A293" s="6">
        <f t="shared" si="1"/>
        <v>44974</v>
      </c>
      <c r="B293" s="11">
        <v>0</v>
      </c>
      <c r="C293" s="13">
        <v>0</v>
      </c>
      <c r="D293" s="12">
        <v>0</v>
      </c>
      <c r="E293" s="21"/>
      <c r="F293" s="11"/>
      <c r="H293" s="12"/>
      <c r="I293" s="11"/>
      <c r="J293" s="14"/>
      <c r="K293" s="15"/>
      <c r="L293" s="16"/>
      <c r="N293" s="12"/>
    </row>
    <row r="294" spans="1:14" ht="13" x14ac:dyDescent="0.3">
      <c r="A294" s="6">
        <f t="shared" si="1"/>
        <v>44975</v>
      </c>
      <c r="B294" s="11">
        <v>0</v>
      </c>
      <c r="C294" s="13">
        <v>0</v>
      </c>
      <c r="D294" s="12">
        <v>0</v>
      </c>
      <c r="E294" s="21"/>
      <c r="F294" s="11"/>
      <c r="H294" s="12"/>
      <c r="I294" s="11"/>
      <c r="J294" s="14"/>
      <c r="K294" s="15"/>
      <c r="L294" s="16"/>
      <c r="N294" s="12"/>
    </row>
    <row r="295" spans="1:14" ht="13" x14ac:dyDescent="0.3">
      <c r="A295" s="6">
        <f t="shared" si="1"/>
        <v>44976</v>
      </c>
      <c r="B295" s="11">
        <v>0</v>
      </c>
      <c r="C295" s="13">
        <v>0</v>
      </c>
      <c r="D295" s="12">
        <v>0</v>
      </c>
      <c r="E295" s="21"/>
      <c r="F295" s="11"/>
      <c r="H295" s="12"/>
      <c r="I295" s="11"/>
      <c r="J295" s="14"/>
      <c r="K295" s="15"/>
      <c r="L295" s="16"/>
      <c r="N295" s="12"/>
    </row>
    <row r="296" spans="1:14" ht="13" x14ac:dyDescent="0.3">
      <c r="A296" s="6">
        <f t="shared" si="1"/>
        <v>44977</v>
      </c>
      <c r="B296" s="11">
        <v>0</v>
      </c>
      <c r="C296" s="13">
        <v>0</v>
      </c>
      <c r="D296" s="12">
        <v>0</v>
      </c>
      <c r="E296" s="21"/>
      <c r="F296" s="11"/>
      <c r="H296" s="12"/>
      <c r="I296" s="11"/>
      <c r="J296" s="14"/>
      <c r="K296" s="15"/>
      <c r="L296" s="16"/>
      <c r="N296" s="12"/>
    </row>
    <row r="297" spans="1:14" ht="13" x14ac:dyDescent="0.3">
      <c r="A297" s="6">
        <f t="shared" si="1"/>
        <v>44978</v>
      </c>
      <c r="B297" s="11">
        <v>0</v>
      </c>
      <c r="C297" s="13">
        <v>0</v>
      </c>
      <c r="D297" s="12">
        <v>0</v>
      </c>
      <c r="E297" s="21"/>
      <c r="F297" s="11"/>
      <c r="H297" s="12"/>
      <c r="I297" s="11"/>
      <c r="J297" s="14"/>
      <c r="K297" s="15"/>
      <c r="L297" s="16"/>
      <c r="N297" s="12"/>
    </row>
    <row r="298" spans="1:14" ht="13" x14ac:dyDescent="0.3">
      <c r="A298" s="6">
        <f t="shared" si="1"/>
        <v>44979</v>
      </c>
      <c r="B298" s="11">
        <v>0</v>
      </c>
      <c r="C298" s="13">
        <v>0</v>
      </c>
      <c r="D298" s="12">
        <v>0</v>
      </c>
      <c r="E298" s="21"/>
      <c r="F298" s="11"/>
      <c r="H298" s="12"/>
      <c r="I298" s="11"/>
      <c r="J298" s="14"/>
      <c r="K298" s="15"/>
      <c r="L298" s="16"/>
      <c r="N298" s="12"/>
    </row>
    <row r="299" spans="1:14" ht="13" x14ac:dyDescent="0.3">
      <c r="A299" s="6">
        <f t="shared" si="1"/>
        <v>44980</v>
      </c>
      <c r="B299" s="11">
        <v>0</v>
      </c>
      <c r="C299" s="13">
        <v>0</v>
      </c>
      <c r="D299" s="12">
        <v>0</v>
      </c>
      <c r="E299" s="21"/>
      <c r="F299" s="11"/>
      <c r="H299" s="12"/>
      <c r="I299" s="11"/>
      <c r="J299" s="14"/>
      <c r="K299" s="15"/>
      <c r="L299" s="16"/>
      <c r="N299" s="12"/>
    </row>
    <row r="300" spans="1:14" ht="13" x14ac:dyDescent="0.3">
      <c r="A300" s="6">
        <f t="shared" si="1"/>
        <v>44981</v>
      </c>
      <c r="B300" s="11">
        <v>0</v>
      </c>
      <c r="C300" s="13">
        <v>0</v>
      </c>
      <c r="D300" s="12">
        <v>0</v>
      </c>
      <c r="E300" s="21"/>
      <c r="F300" s="11"/>
      <c r="H300" s="12"/>
      <c r="I300" s="11"/>
      <c r="J300" s="14"/>
      <c r="K300" s="15"/>
      <c r="L300" s="16"/>
      <c r="N300" s="12"/>
    </row>
    <row r="301" spans="1:14" ht="13" x14ac:dyDescent="0.3">
      <c r="A301" s="6">
        <f t="shared" si="1"/>
        <v>44982</v>
      </c>
      <c r="B301" s="11"/>
      <c r="D301" s="12"/>
      <c r="E301" s="21"/>
      <c r="F301" s="11"/>
      <c r="H301" s="12"/>
      <c r="I301" s="11"/>
      <c r="K301" s="12"/>
      <c r="L301" s="11"/>
      <c r="N301" s="12"/>
    </row>
    <row r="302" spans="1:14" ht="13" x14ac:dyDescent="0.3">
      <c r="A302" s="6">
        <f t="shared" si="1"/>
        <v>44983</v>
      </c>
      <c r="B302" s="11"/>
      <c r="D302" s="12"/>
      <c r="E302" s="21"/>
      <c r="F302" s="11"/>
      <c r="H302" s="12"/>
      <c r="I302" s="11"/>
      <c r="K302" s="12"/>
      <c r="L302" s="11"/>
      <c r="N302" s="12"/>
    </row>
    <row r="303" spans="1:14" ht="13" x14ac:dyDescent="0.3">
      <c r="A303" s="6">
        <f t="shared" si="1"/>
        <v>44984</v>
      </c>
      <c r="B303" s="11"/>
      <c r="D303" s="12"/>
      <c r="E303" s="21"/>
      <c r="F303" s="11"/>
      <c r="H303" s="12"/>
      <c r="I303" s="11"/>
      <c r="K303" s="12"/>
      <c r="L303" s="11"/>
      <c r="N303" s="12"/>
    </row>
    <row r="304" spans="1:14" ht="13" x14ac:dyDescent="0.3">
      <c r="A304" s="6">
        <f t="shared" si="1"/>
        <v>44985</v>
      </c>
      <c r="B304" s="11"/>
      <c r="D304" s="12"/>
      <c r="E304" s="21"/>
      <c r="F304" s="11"/>
      <c r="H304" s="12"/>
      <c r="I304" s="11"/>
      <c r="K304" s="12"/>
      <c r="L304" s="11"/>
      <c r="N304" s="12"/>
    </row>
    <row r="305" spans="1:14" ht="13" x14ac:dyDescent="0.3">
      <c r="A305" s="6">
        <f t="shared" si="1"/>
        <v>44986</v>
      </c>
      <c r="B305" s="11"/>
      <c r="D305" s="12"/>
      <c r="E305" s="21"/>
      <c r="F305" s="11"/>
      <c r="H305" s="12"/>
      <c r="I305" s="11"/>
      <c r="K305" s="12"/>
      <c r="L305" s="11"/>
      <c r="N305" s="12"/>
    </row>
    <row r="306" spans="1:14" ht="13" x14ac:dyDescent="0.3">
      <c r="A306" s="6">
        <f t="shared" si="1"/>
        <v>44987</v>
      </c>
      <c r="B306" s="11"/>
      <c r="D306" s="12"/>
      <c r="E306" s="21"/>
      <c r="F306" s="11"/>
      <c r="H306" s="12"/>
      <c r="I306" s="11"/>
      <c r="K306" s="12"/>
      <c r="L306" s="11"/>
      <c r="N306" s="12"/>
    </row>
    <row r="307" spans="1:14" ht="13" x14ac:dyDescent="0.3">
      <c r="A307" s="6">
        <f t="shared" si="1"/>
        <v>44988</v>
      </c>
      <c r="B307" s="11"/>
      <c r="D307" s="12"/>
      <c r="E307" s="21"/>
      <c r="F307" s="11"/>
      <c r="H307" s="12"/>
      <c r="I307" s="11"/>
      <c r="K307" s="12"/>
      <c r="L307" s="11"/>
      <c r="N307" s="12"/>
    </row>
    <row r="308" spans="1:14" ht="13" x14ac:dyDescent="0.3">
      <c r="A308" s="6">
        <f t="shared" si="1"/>
        <v>44989</v>
      </c>
      <c r="B308" s="11"/>
      <c r="D308" s="12"/>
      <c r="E308" s="21"/>
      <c r="F308" s="11"/>
      <c r="H308" s="12"/>
      <c r="I308" s="11"/>
      <c r="K308" s="12"/>
      <c r="L308" s="11"/>
      <c r="N308" s="12"/>
    </row>
    <row r="309" spans="1:14" ht="13" x14ac:dyDescent="0.3">
      <c r="A309" s="6">
        <f t="shared" si="1"/>
        <v>44990</v>
      </c>
      <c r="B309" s="11"/>
      <c r="D309" s="12"/>
      <c r="E309" s="21"/>
      <c r="F309" s="11"/>
      <c r="H309" s="12"/>
      <c r="I309" s="11"/>
      <c r="K309" s="12"/>
      <c r="L309" s="11"/>
      <c r="N309" s="12"/>
    </row>
    <row r="310" spans="1:14" ht="13" x14ac:dyDescent="0.3">
      <c r="A310" s="6">
        <f t="shared" si="1"/>
        <v>44991</v>
      </c>
      <c r="B310" s="11"/>
      <c r="D310" s="12"/>
      <c r="E310" s="21"/>
      <c r="F310" s="11"/>
      <c r="H310" s="12"/>
      <c r="I310" s="11"/>
      <c r="K310" s="12"/>
      <c r="L310" s="11"/>
      <c r="N310" s="12"/>
    </row>
    <row r="311" spans="1:14" ht="13" x14ac:dyDescent="0.3">
      <c r="A311" s="6">
        <f t="shared" si="1"/>
        <v>44992</v>
      </c>
      <c r="B311" s="11"/>
      <c r="D311" s="12"/>
      <c r="E311" s="21"/>
      <c r="F311" s="11"/>
      <c r="H311" s="12"/>
      <c r="I311" s="11"/>
      <c r="K311" s="12"/>
      <c r="L311" s="11"/>
      <c r="N311" s="12"/>
    </row>
    <row r="312" spans="1:14" ht="13" x14ac:dyDescent="0.3">
      <c r="A312" s="6">
        <f t="shared" si="1"/>
        <v>44993</v>
      </c>
      <c r="B312" s="11"/>
      <c r="D312" s="12"/>
      <c r="E312" s="21"/>
      <c r="F312" s="11"/>
      <c r="H312" s="12"/>
      <c r="I312" s="11"/>
      <c r="K312" s="12"/>
      <c r="L312" s="11"/>
      <c r="N312" s="12"/>
    </row>
    <row r="313" spans="1:14" ht="13" x14ac:dyDescent="0.3">
      <c r="A313" s="6">
        <f t="shared" si="1"/>
        <v>44994</v>
      </c>
      <c r="B313" s="11"/>
      <c r="D313" s="12"/>
      <c r="E313" s="21"/>
      <c r="F313" s="11"/>
      <c r="H313" s="12"/>
      <c r="I313" s="11"/>
      <c r="K313" s="12"/>
      <c r="L313" s="11"/>
      <c r="N313" s="12"/>
    </row>
    <row r="314" spans="1:14" ht="13" x14ac:dyDescent="0.3">
      <c r="A314" s="6">
        <f t="shared" si="1"/>
        <v>44995</v>
      </c>
      <c r="B314" s="11"/>
      <c r="D314" s="12"/>
      <c r="E314" s="21"/>
      <c r="F314" s="11"/>
      <c r="H314" s="12"/>
      <c r="I314" s="11"/>
      <c r="K314" s="12"/>
      <c r="L314" s="11"/>
      <c r="N314" s="12"/>
    </row>
    <row r="315" spans="1:14" ht="13" x14ac:dyDescent="0.3">
      <c r="A315" s="6">
        <f t="shared" si="1"/>
        <v>44996</v>
      </c>
      <c r="B315" s="11"/>
      <c r="D315" s="12"/>
      <c r="E315" s="21"/>
      <c r="F315" s="11"/>
      <c r="H315" s="12"/>
      <c r="I315" s="11"/>
      <c r="K315" s="12"/>
      <c r="L315" s="11"/>
      <c r="N315" s="12"/>
    </row>
    <row r="316" spans="1:14" ht="13" x14ac:dyDescent="0.3">
      <c r="A316" s="6">
        <f t="shared" si="1"/>
        <v>44997</v>
      </c>
      <c r="B316" s="11"/>
      <c r="D316" s="12"/>
      <c r="E316" s="21"/>
      <c r="F316" s="11"/>
      <c r="H316" s="12"/>
      <c r="I316" s="11"/>
      <c r="K316" s="12"/>
      <c r="L316" s="11"/>
      <c r="N316" s="12"/>
    </row>
    <row r="317" spans="1:14" ht="13" x14ac:dyDescent="0.3">
      <c r="A317" s="6">
        <f t="shared" si="1"/>
        <v>44998</v>
      </c>
      <c r="B317" s="11"/>
      <c r="D317" s="12"/>
      <c r="E317" s="21"/>
      <c r="F317" s="11"/>
      <c r="H317" s="12"/>
      <c r="I317" s="11"/>
      <c r="K317" s="12"/>
      <c r="L317" s="11"/>
      <c r="N317" s="12"/>
    </row>
    <row r="318" spans="1:14" ht="13" x14ac:dyDescent="0.3">
      <c r="A318" s="6">
        <f t="shared" si="1"/>
        <v>44999</v>
      </c>
      <c r="B318" s="11"/>
      <c r="D318" s="12"/>
      <c r="E318" s="21"/>
      <c r="F318" s="11"/>
      <c r="H318" s="12"/>
      <c r="I318" s="11"/>
      <c r="K318" s="12"/>
      <c r="L318" s="11"/>
      <c r="N318" s="12"/>
    </row>
    <row r="319" spans="1:14" ht="13" x14ac:dyDescent="0.3">
      <c r="A319" s="6">
        <f t="shared" si="1"/>
        <v>45000</v>
      </c>
      <c r="B319" s="11"/>
      <c r="D319" s="12"/>
      <c r="E319" s="21"/>
      <c r="F319" s="11"/>
      <c r="H319" s="12"/>
      <c r="I319" s="11"/>
      <c r="K319" s="12"/>
      <c r="L319" s="11"/>
      <c r="N319" s="12"/>
    </row>
    <row r="320" spans="1:14" ht="13" x14ac:dyDescent="0.3">
      <c r="A320" s="6">
        <f t="shared" si="1"/>
        <v>45001</v>
      </c>
      <c r="B320" s="11"/>
      <c r="D320" s="12"/>
      <c r="E320" s="21"/>
      <c r="F320" s="11"/>
      <c r="H320" s="12"/>
      <c r="I320" s="11"/>
      <c r="K320" s="12"/>
      <c r="L320" s="11"/>
      <c r="N320" s="12"/>
    </row>
    <row r="321" spans="1:14" ht="13" x14ac:dyDescent="0.3">
      <c r="A321" s="6">
        <f t="shared" si="1"/>
        <v>45002</v>
      </c>
      <c r="B321" s="11"/>
      <c r="D321" s="12"/>
      <c r="E321" s="21"/>
      <c r="F321" s="11"/>
      <c r="H321" s="12"/>
      <c r="I321" s="11"/>
      <c r="K321" s="12"/>
      <c r="L321" s="11"/>
      <c r="N321" s="12"/>
    </row>
    <row r="322" spans="1:14" ht="13" x14ac:dyDescent="0.3">
      <c r="A322" s="6">
        <f t="shared" si="1"/>
        <v>45003</v>
      </c>
      <c r="B322" s="11"/>
      <c r="D322" s="12"/>
      <c r="E322" s="21"/>
      <c r="F322" s="11"/>
      <c r="H322" s="12"/>
      <c r="I322" s="11"/>
      <c r="K322" s="12"/>
      <c r="L322" s="11"/>
      <c r="N322" s="12"/>
    </row>
    <row r="323" spans="1:14" ht="13" x14ac:dyDescent="0.3">
      <c r="A323" s="6">
        <f t="shared" si="1"/>
        <v>45004</v>
      </c>
      <c r="B323" s="11"/>
      <c r="D323" s="12"/>
      <c r="E323" s="21"/>
      <c r="F323" s="11"/>
      <c r="H323" s="12"/>
      <c r="I323" s="11"/>
      <c r="K323" s="12"/>
      <c r="L323" s="11"/>
      <c r="N323" s="12"/>
    </row>
    <row r="324" spans="1:14" ht="13" x14ac:dyDescent="0.3">
      <c r="A324" s="6">
        <f t="shared" si="1"/>
        <v>45005</v>
      </c>
      <c r="B324" s="11"/>
      <c r="D324" s="12"/>
      <c r="E324" s="21"/>
      <c r="F324" s="11"/>
      <c r="H324" s="12"/>
      <c r="I324" s="11"/>
      <c r="K324" s="12"/>
      <c r="L324" s="11"/>
      <c r="N324" s="12"/>
    </row>
    <row r="325" spans="1:14" ht="13" x14ac:dyDescent="0.3">
      <c r="A325" s="6">
        <f t="shared" si="1"/>
        <v>45006</v>
      </c>
      <c r="B325" s="11"/>
      <c r="D325" s="12"/>
      <c r="E325" s="21"/>
      <c r="F325" s="11"/>
      <c r="H325" s="12"/>
      <c r="I325" s="11"/>
      <c r="K325" s="12"/>
      <c r="L325" s="11"/>
      <c r="N325" s="12"/>
    </row>
    <row r="326" spans="1:14" ht="13" x14ac:dyDescent="0.3">
      <c r="A326" s="6">
        <f t="shared" si="1"/>
        <v>45007</v>
      </c>
      <c r="B326" s="11"/>
      <c r="D326" s="12"/>
      <c r="E326" s="21"/>
      <c r="F326" s="11"/>
      <c r="H326" s="12"/>
      <c r="I326" s="11"/>
      <c r="K326" s="12"/>
      <c r="L326" s="11"/>
      <c r="N326" s="12"/>
    </row>
    <row r="327" spans="1:14" ht="13" x14ac:dyDescent="0.3">
      <c r="A327" s="6">
        <f t="shared" si="1"/>
        <v>45008</v>
      </c>
      <c r="B327" s="11"/>
      <c r="D327" s="12"/>
      <c r="E327" s="21"/>
      <c r="F327" s="11"/>
      <c r="H327" s="12"/>
      <c r="I327" s="11"/>
      <c r="K327" s="12"/>
      <c r="L327" s="11"/>
      <c r="N327" s="12"/>
    </row>
    <row r="328" spans="1:14" ht="13" x14ac:dyDescent="0.3">
      <c r="A328" s="6">
        <f t="shared" si="1"/>
        <v>45009</v>
      </c>
      <c r="B328" s="11"/>
      <c r="D328" s="12"/>
      <c r="E328" s="21"/>
      <c r="F328" s="11"/>
      <c r="H328" s="12"/>
      <c r="I328" s="11"/>
      <c r="K328" s="12"/>
      <c r="L328" s="11"/>
      <c r="N328" s="12"/>
    </row>
    <row r="329" spans="1:14" ht="13" x14ac:dyDescent="0.3">
      <c r="A329" s="6">
        <f t="shared" si="1"/>
        <v>45010</v>
      </c>
      <c r="B329" s="11"/>
      <c r="D329" s="12"/>
      <c r="E329" s="21"/>
      <c r="F329" s="11"/>
      <c r="H329" s="12"/>
      <c r="I329" s="11"/>
      <c r="K329" s="12"/>
      <c r="L329" s="11"/>
      <c r="N329" s="12"/>
    </row>
    <row r="330" spans="1:14" ht="13" x14ac:dyDescent="0.3">
      <c r="A330" s="6">
        <f t="shared" si="1"/>
        <v>45011</v>
      </c>
      <c r="B330" s="11"/>
      <c r="D330" s="12"/>
      <c r="E330" s="21"/>
      <c r="F330" s="11"/>
      <c r="H330" s="12"/>
      <c r="I330" s="11"/>
      <c r="K330" s="12"/>
      <c r="L330" s="11"/>
      <c r="N330" s="12"/>
    </row>
    <row r="331" spans="1:14" ht="13" x14ac:dyDescent="0.3">
      <c r="A331" s="6">
        <f t="shared" si="1"/>
        <v>45012</v>
      </c>
      <c r="B331" s="11"/>
      <c r="D331" s="12"/>
      <c r="E331" s="21"/>
      <c r="F331" s="11"/>
      <c r="H331" s="12"/>
      <c r="I331" s="11"/>
      <c r="K331" s="12"/>
      <c r="L331" s="11"/>
      <c r="N331" s="12"/>
    </row>
    <row r="332" spans="1:14" ht="13" x14ac:dyDescent="0.3">
      <c r="A332" s="6">
        <f t="shared" si="1"/>
        <v>45013</v>
      </c>
      <c r="B332" s="11"/>
      <c r="D332" s="12"/>
      <c r="E332" s="21"/>
      <c r="F332" s="11"/>
      <c r="H332" s="12"/>
      <c r="I332" s="11"/>
      <c r="K332" s="12"/>
      <c r="L332" s="11"/>
      <c r="N332" s="12"/>
    </row>
    <row r="333" spans="1:14" ht="13" x14ac:dyDescent="0.3">
      <c r="A333" s="6">
        <f t="shared" si="1"/>
        <v>45014</v>
      </c>
      <c r="B333" s="11"/>
      <c r="D333" s="12"/>
      <c r="E333" s="21"/>
      <c r="F333" s="11"/>
      <c r="H333" s="12"/>
      <c r="I333" s="11"/>
      <c r="K333" s="12"/>
      <c r="L333" s="11"/>
      <c r="N333" s="12"/>
    </row>
    <row r="334" spans="1:14" ht="13" x14ac:dyDescent="0.3">
      <c r="A334" s="6">
        <f t="shared" si="1"/>
        <v>45015</v>
      </c>
      <c r="B334" s="11"/>
      <c r="D334" s="12"/>
      <c r="E334" s="21"/>
      <c r="F334" s="11"/>
      <c r="H334" s="12"/>
      <c r="I334" s="11"/>
      <c r="K334" s="12"/>
      <c r="L334" s="11"/>
      <c r="N334" s="12"/>
    </row>
    <row r="335" spans="1:14" ht="13" x14ac:dyDescent="0.3">
      <c r="A335" s="6">
        <f t="shared" si="1"/>
        <v>45016</v>
      </c>
      <c r="B335" s="11"/>
      <c r="D335" s="12"/>
      <c r="E335" s="21"/>
      <c r="F335" s="11"/>
      <c r="H335" s="12"/>
      <c r="I335" s="11"/>
      <c r="K335" s="12"/>
      <c r="L335" s="11"/>
      <c r="N335" s="12"/>
    </row>
    <row r="336" spans="1:14" ht="13" x14ac:dyDescent="0.3">
      <c r="A336" s="6">
        <f t="shared" si="1"/>
        <v>45017</v>
      </c>
      <c r="B336" s="11"/>
      <c r="D336" s="12"/>
      <c r="E336" s="21"/>
      <c r="F336" s="11"/>
      <c r="H336" s="12"/>
      <c r="I336" s="11"/>
      <c r="K336" s="12"/>
      <c r="L336" s="11"/>
      <c r="N336" s="12"/>
    </row>
    <row r="337" spans="1:14" ht="13" x14ac:dyDescent="0.3">
      <c r="A337" s="6">
        <f t="shared" si="1"/>
        <v>45018</v>
      </c>
      <c r="B337" s="11"/>
      <c r="D337" s="12"/>
      <c r="E337" s="21"/>
      <c r="F337" s="11"/>
      <c r="H337" s="12"/>
      <c r="I337" s="11"/>
      <c r="K337" s="12"/>
      <c r="L337" s="11"/>
      <c r="N337" s="12"/>
    </row>
    <row r="338" spans="1:14" ht="13" x14ac:dyDescent="0.3">
      <c r="A338" s="6">
        <f t="shared" si="1"/>
        <v>45019</v>
      </c>
      <c r="B338" s="11"/>
      <c r="D338" s="12"/>
      <c r="E338" s="21"/>
      <c r="F338" s="11"/>
      <c r="H338" s="12"/>
      <c r="I338" s="11"/>
      <c r="K338" s="12"/>
      <c r="L338" s="11"/>
      <c r="N338" s="12"/>
    </row>
    <row r="339" spans="1:14" ht="13" x14ac:dyDescent="0.3">
      <c r="A339" s="6">
        <f t="shared" si="1"/>
        <v>45020</v>
      </c>
      <c r="B339" s="11"/>
      <c r="D339" s="12"/>
      <c r="E339" s="21"/>
      <c r="F339" s="11"/>
      <c r="H339" s="12"/>
      <c r="I339" s="11"/>
      <c r="K339" s="12"/>
      <c r="L339" s="11"/>
      <c r="N339" s="12"/>
    </row>
    <row r="340" spans="1:14" ht="13" x14ac:dyDescent="0.3">
      <c r="A340" s="6">
        <f t="shared" si="1"/>
        <v>45021</v>
      </c>
      <c r="B340" s="11"/>
      <c r="D340" s="12"/>
      <c r="E340" s="21"/>
      <c r="F340" s="11"/>
      <c r="H340" s="12"/>
      <c r="I340" s="11"/>
      <c r="K340" s="12"/>
      <c r="L340" s="11"/>
      <c r="N340" s="12"/>
    </row>
    <row r="341" spans="1:14" ht="13" x14ac:dyDescent="0.3">
      <c r="A341" s="6">
        <f t="shared" si="1"/>
        <v>45022</v>
      </c>
      <c r="B341" s="11"/>
      <c r="D341" s="12"/>
      <c r="E341" s="21"/>
      <c r="F341" s="11"/>
      <c r="H341" s="12"/>
      <c r="I341" s="11"/>
      <c r="K341" s="12"/>
      <c r="L341" s="11"/>
      <c r="N341" s="12"/>
    </row>
    <row r="342" spans="1:14" ht="13" x14ac:dyDescent="0.3">
      <c r="A342" s="6">
        <f t="shared" si="1"/>
        <v>45023</v>
      </c>
      <c r="B342" s="11"/>
      <c r="D342" s="12"/>
      <c r="E342" s="21"/>
      <c r="F342" s="11"/>
      <c r="H342" s="12"/>
      <c r="I342" s="11"/>
      <c r="K342" s="12"/>
      <c r="L342" s="11"/>
      <c r="N342" s="12"/>
    </row>
    <row r="343" spans="1:14" ht="13" x14ac:dyDescent="0.3">
      <c r="A343" s="6">
        <f t="shared" si="1"/>
        <v>45024</v>
      </c>
      <c r="B343" s="11"/>
      <c r="D343" s="12"/>
      <c r="E343" s="21"/>
      <c r="F343" s="11"/>
      <c r="H343" s="12"/>
      <c r="I343" s="11"/>
      <c r="K343" s="12"/>
      <c r="L343" s="11"/>
      <c r="N343" s="12"/>
    </row>
    <row r="344" spans="1:14" ht="13" x14ac:dyDescent="0.3">
      <c r="A344" s="6">
        <f t="shared" si="1"/>
        <v>45025</v>
      </c>
      <c r="B344" s="11"/>
      <c r="D344" s="12"/>
      <c r="E344" s="21"/>
      <c r="F344" s="11"/>
      <c r="H344" s="12"/>
      <c r="I344" s="11"/>
      <c r="K344" s="12"/>
      <c r="L344" s="11"/>
      <c r="N344" s="12"/>
    </row>
    <row r="345" spans="1:14" ht="13" x14ac:dyDescent="0.3">
      <c r="A345" s="6">
        <f t="shared" si="1"/>
        <v>45026</v>
      </c>
      <c r="B345" s="11"/>
      <c r="D345" s="12"/>
      <c r="E345" s="21"/>
      <c r="F345" s="11"/>
      <c r="H345" s="12"/>
      <c r="I345" s="11"/>
      <c r="K345" s="12"/>
      <c r="L345" s="11"/>
      <c r="N345" s="12"/>
    </row>
    <row r="346" spans="1:14" ht="13" x14ac:dyDescent="0.3">
      <c r="A346" s="6">
        <f t="shared" si="1"/>
        <v>45027</v>
      </c>
      <c r="B346" s="11"/>
      <c r="D346" s="12"/>
      <c r="E346" s="21"/>
      <c r="F346" s="11"/>
      <c r="H346" s="12"/>
      <c r="I346" s="11"/>
      <c r="K346" s="12"/>
      <c r="L346" s="11"/>
      <c r="N346" s="12"/>
    </row>
    <row r="347" spans="1:14" ht="13" x14ac:dyDescent="0.3">
      <c r="A347" s="6">
        <f t="shared" si="1"/>
        <v>45028</v>
      </c>
      <c r="B347" s="11"/>
      <c r="D347" s="12"/>
      <c r="E347" s="21"/>
      <c r="F347" s="11"/>
      <c r="H347" s="12"/>
      <c r="I347" s="11"/>
      <c r="K347" s="12"/>
      <c r="L347" s="11"/>
      <c r="N347" s="12"/>
    </row>
    <row r="348" spans="1:14" ht="13" x14ac:dyDescent="0.3">
      <c r="A348" s="6">
        <f t="shared" si="1"/>
        <v>45029</v>
      </c>
      <c r="B348" s="11"/>
      <c r="D348" s="12"/>
      <c r="E348" s="21"/>
      <c r="F348" s="11"/>
      <c r="H348" s="12"/>
      <c r="I348" s="11"/>
      <c r="K348" s="12"/>
      <c r="L348" s="11"/>
      <c r="N348" s="12"/>
    </row>
    <row r="349" spans="1:14" ht="13" x14ac:dyDescent="0.3">
      <c r="A349" s="6">
        <f t="shared" si="1"/>
        <v>45030</v>
      </c>
      <c r="B349" s="11"/>
      <c r="D349" s="12"/>
      <c r="E349" s="21"/>
      <c r="F349" s="11"/>
      <c r="H349" s="12"/>
      <c r="I349" s="11"/>
      <c r="K349" s="12"/>
      <c r="L349" s="11"/>
      <c r="N349" s="12"/>
    </row>
    <row r="350" spans="1:14" ht="13" x14ac:dyDescent="0.3">
      <c r="A350" s="6">
        <f t="shared" si="1"/>
        <v>45031</v>
      </c>
      <c r="B350" s="11"/>
      <c r="D350" s="12"/>
      <c r="E350" s="21"/>
      <c r="F350" s="11"/>
      <c r="H350" s="12"/>
      <c r="I350" s="11"/>
      <c r="K350" s="12"/>
      <c r="L350" s="11"/>
      <c r="N350" s="12"/>
    </row>
    <row r="351" spans="1:14" ht="13" x14ac:dyDescent="0.3">
      <c r="A351" s="6">
        <f t="shared" si="1"/>
        <v>45032</v>
      </c>
      <c r="B351" s="11"/>
      <c r="D351" s="12"/>
      <c r="E351" s="21"/>
      <c r="F351" s="11"/>
      <c r="H351" s="12"/>
      <c r="I351" s="11"/>
      <c r="K351" s="12"/>
      <c r="L351" s="11"/>
      <c r="N351" s="12"/>
    </row>
    <row r="352" spans="1:14" ht="13" x14ac:dyDescent="0.3">
      <c r="A352" s="6">
        <f t="shared" si="1"/>
        <v>45033</v>
      </c>
      <c r="B352" s="11"/>
      <c r="D352" s="12"/>
      <c r="E352" s="21"/>
      <c r="F352" s="11"/>
      <c r="H352" s="12"/>
      <c r="I352" s="11"/>
      <c r="K352" s="12"/>
      <c r="L352" s="11"/>
      <c r="N352" s="12"/>
    </row>
    <row r="353" spans="1:14" ht="13" x14ac:dyDescent="0.3">
      <c r="A353" s="6">
        <f t="shared" si="1"/>
        <v>45034</v>
      </c>
      <c r="B353" s="11"/>
      <c r="D353" s="12"/>
      <c r="E353" s="21"/>
      <c r="F353" s="11"/>
      <c r="H353" s="12"/>
      <c r="I353" s="11"/>
      <c r="K353" s="12"/>
      <c r="L353" s="11"/>
      <c r="N353" s="12"/>
    </row>
    <row r="354" spans="1:14" ht="13" x14ac:dyDescent="0.3">
      <c r="A354" s="6">
        <f t="shared" si="1"/>
        <v>45035</v>
      </c>
      <c r="B354" s="11"/>
      <c r="D354" s="12"/>
      <c r="E354" s="21"/>
      <c r="F354" s="11"/>
      <c r="H354" s="12"/>
      <c r="I354" s="11"/>
      <c r="K354" s="12"/>
      <c r="L354" s="11"/>
      <c r="N354" s="12"/>
    </row>
    <row r="355" spans="1:14" ht="13" x14ac:dyDescent="0.3">
      <c r="A355" s="6">
        <f t="shared" si="1"/>
        <v>45036</v>
      </c>
      <c r="B355" s="11"/>
      <c r="D355" s="12"/>
      <c r="E355" s="21"/>
      <c r="F355" s="11"/>
      <c r="H355" s="12"/>
      <c r="I355" s="11"/>
      <c r="K355" s="12"/>
      <c r="L355" s="11"/>
      <c r="N355" s="12"/>
    </row>
    <row r="356" spans="1:14" ht="13" x14ac:dyDescent="0.3">
      <c r="A356" s="6">
        <f t="shared" si="1"/>
        <v>45037</v>
      </c>
      <c r="B356" s="11"/>
      <c r="D356" s="12"/>
      <c r="E356" s="21"/>
      <c r="F356" s="11"/>
      <c r="H356" s="12"/>
      <c r="I356" s="11"/>
      <c r="K356" s="12"/>
      <c r="L356" s="11"/>
      <c r="N356" s="12"/>
    </row>
    <row r="357" spans="1:14" ht="13" x14ac:dyDescent="0.3">
      <c r="A357" s="6">
        <f t="shared" si="1"/>
        <v>45038</v>
      </c>
      <c r="B357" s="11"/>
      <c r="D357" s="12"/>
      <c r="E357" s="21"/>
      <c r="F357" s="11"/>
      <c r="H357" s="12"/>
      <c r="I357" s="11"/>
      <c r="K357" s="12"/>
      <c r="L357" s="11"/>
      <c r="N357" s="12"/>
    </row>
    <row r="358" spans="1:14" ht="13" x14ac:dyDescent="0.3">
      <c r="A358" s="6">
        <f t="shared" si="1"/>
        <v>45039</v>
      </c>
      <c r="B358" s="11"/>
      <c r="D358" s="12"/>
      <c r="E358" s="21"/>
      <c r="F358" s="11"/>
      <c r="H358" s="12"/>
      <c r="I358" s="11"/>
      <c r="K358" s="12"/>
      <c r="L358" s="11"/>
      <c r="N358" s="12"/>
    </row>
    <row r="359" spans="1:14" ht="13" x14ac:dyDescent="0.3">
      <c r="A359" s="6">
        <f t="shared" si="1"/>
        <v>45040</v>
      </c>
      <c r="B359" s="11"/>
      <c r="D359" s="12"/>
      <c r="E359" s="21"/>
      <c r="F359" s="11"/>
      <c r="H359" s="12"/>
      <c r="I359" s="11"/>
      <c r="K359" s="12"/>
      <c r="L359" s="11"/>
      <c r="N359" s="12"/>
    </row>
    <row r="360" spans="1:14" ht="13" x14ac:dyDescent="0.3">
      <c r="A360" s="6">
        <f t="shared" si="1"/>
        <v>45041</v>
      </c>
      <c r="B360" s="11"/>
      <c r="D360" s="12"/>
      <c r="E360" s="21"/>
      <c r="F360" s="11"/>
      <c r="H360" s="12"/>
      <c r="I360" s="11"/>
      <c r="K360" s="12"/>
      <c r="L360" s="11"/>
      <c r="N360" s="12"/>
    </row>
    <row r="361" spans="1:14" ht="13" x14ac:dyDescent="0.3">
      <c r="A361" s="6">
        <f t="shared" si="1"/>
        <v>45042</v>
      </c>
      <c r="B361" s="11"/>
      <c r="D361" s="12"/>
      <c r="E361" s="21"/>
      <c r="F361" s="11"/>
      <c r="H361" s="12"/>
      <c r="I361" s="11"/>
      <c r="K361" s="12"/>
      <c r="L361" s="11"/>
      <c r="N361" s="12"/>
    </row>
    <row r="362" spans="1:14" ht="13" x14ac:dyDescent="0.3">
      <c r="A362" s="6">
        <f t="shared" si="1"/>
        <v>45043</v>
      </c>
      <c r="B362" s="11"/>
      <c r="D362" s="12"/>
      <c r="E362" s="21"/>
      <c r="F362" s="11"/>
      <c r="H362" s="12"/>
      <c r="I362" s="11"/>
      <c r="K362" s="12"/>
      <c r="L362" s="11"/>
      <c r="N362" s="12"/>
    </row>
    <row r="363" spans="1:14" ht="13" x14ac:dyDescent="0.3">
      <c r="A363" s="6">
        <f t="shared" si="1"/>
        <v>45044</v>
      </c>
      <c r="B363" s="11"/>
      <c r="D363" s="12"/>
      <c r="E363" s="21"/>
      <c r="F363" s="11"/>
      <c r="H363" s="12"/>
      <c r="I363" s="11"/>
      <c r="K363" s="12"/>
      <c r="L363" s="11"/>
      <c r="N363" s="12"/>
    </row>
    <row r="364" spans="1:14" ht="13" x14ac:dyDescent="0.3">
      <c r="A364" s="6">
        <f t="shared" si="1"/>
        <v>45045</v>
      </c>
      <c r="B364" s="11"/>
      <c r="D364" s="12"/>
      <c r="E364" s="21"/>
      <c r="F364" s="11"/>
      <c r="H364" s="12"/>
      <c r="I364" s="11"/>
      <c r="K364" s="12"/>
      <c r="L364" s="11"/>
      <c r="N364" s="12"/>
    </row>
    <row r="365" spans="1:14" ht="13" x14ac:dyDescent="0.3">
      <c r="A365" s="6">
        <f t="shared" si="1"/>
        <v>45046</v>
      </c>
      <c r="B365" s="11"/>
      <c r="D365" s="12"/>
      <c r="E365" s="21"/>
      <c r="F365" s="11"/>
      <c r="H365" s="12"/>
      <c r="I365" s="11"/>
      <c r="K365" s="12"/>
      <c r="L365" s="11"/>
      <c r="N365" s="12"/>
    </row>
    <row r="366" spans="1:14" ht="13" x14ac:dyDescent="0.3">
      <c r="A366" s="6">
        <f t="shared" si="1"/>
        <v>45047</v>
      </c>
      <c r="B366" s="11"/>
      <c r="D366" s="12"/>
      <c r="E366" s="21"/>
      <c r="F366" s="11"/>
      <c r="H366" s="12"/>
      <c r="I366" s="11"/>
      <c r="K366" s="12"/>
      <c r="L366" s="11"/>
      <c r="N366" s="12"/>
    </row>
    <row r="367" spans="1:14" ht="13" x14ac:dyDescent="0.3">
      <c r="A367" s="6">
        <f t="shared" si="1"/>
        <v>45048</v>
      </c>
      <c r="B367" s="11"/>
      <c r="D367" s="12"/>
      <c r="E367" s="21"/>
      <c r="F367" s="11"/>
      <c r="H367" s="12"/>
      <c r="I367" s="11"/>
      <c r="K367" s="12"/>
      <c r="L367" s="11"/>
      <c r="N367" s="12"/>
    </row>
    <row r="368" spans="1:14" ht="13" x14ac:dyDescent="0.3">
      <c r="A368" s="6">
        <f t="shared" si="1"/>
        <v>45049</v>
      </c>
      <c r="B368" s="11"/>
      <c r="D368" s="12"/>
      <c r="E368" s="21"/>
      <c r="F368" s="11"/>
      <c r="H368" s="12"/>
      <c r="I368" s="11"/>
      <c r="K368" s="12"/>
      <c r="L368" s="11"/>
      <c r="N368" s="12"/>
    </row>
    <row r="369" spans="1:14" ht="13" x14ac:dyDescent="0.3">
      <c r="A369" s="6">
        <f t="shared" si="1"/>
        <v>45050</v>
      </c>
      <c r="B369" s="11"/>
      <c r="D369" s="12"/>
      <c r="E369" s="21"/>
      <c r="F369" s="11"/>
      <c r="H369" s="12"/>
      <c r="I369" s="11"/>
      <c r="K369" s="12"/>
      <c r="L369" s="11"/>
      <c r="N369" s="12"/>
    </row>
    <row r="370" spans="1:14" ht="13" x14ac:dyDescent="0.3">
      <c r="A370" s="6">
        <f t="shared" si="1"/>
        <v>45051</v>
      </c>
      <c r="B370" s="11"/>
      <c r="D370" s="12"/>
      <c r="E370" s="21"/>
      <c r="F370" s="11"/>
      <c r="H370" s="12"/>
      <c r="I370" s="11"/>
      <c r="K370" s="12"/>
      <c r="L370" s="11"/>
      <c r="N370" s="12"/>
    </row>
    <row r="371" spans="1:14" ht="13" x14ac:dyDescent="0.3">
      <c r="A371" s="6">
        <f t="shared" si="1"/>
        <v>45052</v>
      </c>
      <c r="B371" s="11"/>
      <c r="D371" s="12"/>
      <c r="E371" s="21"/>
      <c r="F371" s="11"/>
      <c r="H371" s="12"/>
      <c r="I371" s="11"/>
      <c r="K371" s="12"/>
      <c r="L371" s="11"/>
      <c r="N371" s="12"/>
    </row>
    <row r="372" spans="1:14" ht="13" x14ac:dyDescent="0.3">
      <c r="A372" s="6">
        <f t="shared" si="1"/>
        <v>45053</v>
      </c>
      <c r="B372" s="11"/>
      <c r="D372" s="12"/>
      <c r="E372" s="21"/>
      <c r="F372" s="11"/>
      <c r="H372" s="12"/>
      <c r="I372" s="11"/>
      <c r="K372" s="12"/>
      <c r="L372" s="11"/>
      <c r="N372" s="12"/>
    </row>
    <row r="373" spans="1:14" ht="13" x14ac:dyDescent="0.3">
      <c r="A373" s="6">
        <f t="shared" si="1"/>
        <v>45054</v>
      </c>
      <c r="B373" s="11"/>
      <c r="D373" s="12"/>
      <c r="E373" s="21"/>
      <c r="F373" s="11"/>
      <c r="H373" s="12"/>
      <c r="I373" s="11"/>
      <c r="K373" s="12"/>
      <c r="L373" s="11"/>
      <c r="N373" s="12"/>
    </row>
    <row r="374" spans="1:14" ht="13" x14ac:dyDescent="0.3">
      <c r="A374" s="6">
        <f t="shared" si="1"/>
        <v>45055</v>
      </c>
      <c r="B374" s="11"/>
      <c r="D374" s="12"/>
      <c r="E374" s="21"/>
      <c r="F374" s="11"/>
      <c r="H374" s="12"/>
      <c r="I374" s="11"/>
      <c r="K374" s="12"/>
      <c r="L374" s="11"/>
      <c r="N374" s="12"/>
    </row>
    <row r="375" spans="1:14" ht="13" x14ac:dyDescent="0.3">
      <c r="A375" s="6">
        <f t="shared" si="1"/>
        <v>45056</v>
      </c>
      <c r="B375" s="11"/>
      <c r="D375" s="12"/>
      <c r="E375" s="21"/>
      <c r="F375" s="11"/>
      <c r="H375" s="12"/>
      <c r="I375" s="11"/>
      <c r="K375" s="12"/>
      <c r="L375" s="11"/>
      <c r="N375" s="12"/>
    </row>
    <row r="376" spans="1:14" ht="13" x14ac:dyDescent="0.3">
      <c r="A376" s="6">
        <f t="shared" si="1"/>
        <v>45057</v>
      </c>
      <c r="B376" s="11"/>
      <c r="D376" s="12"/>
      <c r="E376" s="21"/>
      <c r="F376" s="11"/>
      <c r="H376" s="12"/>
      <c r="I376" s="11"/>
      <c r="K376" s="12"/>
      <c r="L376" s="11"/>
      <c r="N376" s="12"/>
    </row>
    <row r="377" spans="1:14" ht="13" x14ac:dyDescent="0.3">
      <c r="A377" s="6">
        <f t="shared" si="1"/>
        <v>45058</v>
      </c>
      <c r="B377" s="11"/>
      <c r="D377" s="12"/>
      <c r="E377" s="21"/>
      <c r="F377" s="11"/>
      <c r="H377" s="12"/>
      <c r="I377" s="11"/>
      <c r="K377" s="12"/>
      <c r="L377" s="11"/>
      <c r="N377" s="12"/>
    </row>
    <row r="378" spans="1:14" ht="13" x14ac:dyDescent="0.3">
      <c r="A378" s="6">
        <f t="shared" si="1"/>
        <v>45059</v>
      </c>
      <c r="B378" s="11"/>
      <c r="D378" s="12"/>
      <c r="E378" s="21"/>
      <c r="F378" s="11"/>
      <c r="H378" s="12"/>
      <c r="I378" s="11"/>
      <c r="K378" s="12"/>
      <c r="L378" s="11"/>
      <c r="N378" s="12"/>
    </row>
    <row r="379" spans="1:14" ht="13" x14ac:dyDescent="0.3">
      <c r="A379" s="6">
        <f t="shared" si="1"/>
        <v>45060</v>
      </c>
      <c r="B379" s="11"/>
      <c r="D379" s="12"/>
      <c r="E379" s="21"/>
      <c r="F379" s="11"/>
      <c r="H379" s="12"/>
      <c r="I379" s="11"/>
      <c r="K379" s="12"/>
      <c r="L379" s="11"/>
      <c r="N379" s="12"/>
    </row>
    <row r="380" spans="1:14" ht="13" x14ac:dyDescent="0.3">
      <c r="A380" s="6">
        <f t="shared" si="1"/>
        <v>45061</v>
      </c>
      <c r="B380" s="11"/>
      <c r="D380" s="12"/>
      <c r="E380" s="21"/>
      <c r="F380" s="11"/>
      <c r="H380" s="12"/>
      <c r="I380" s="11"/>
      <c r="K380" s="12"/>
      <c r="L380" s="11"/>
      <c r="N380" s="12"/>
    </row>
    <row r="381" spans="1:14" ht="13" x14ac:dyDescent="0.3">
      <c r="A381" s="6">
        <f t="shared" si="1"/>
        <v>45062</v>
      </c>
      <c r="B381" s="11"/>
      <c r="D381" s="12"/>
      <c r="E381" s="21"/>
      <c r="F381" s="11"/>
      <c r="H381" s="12"/>
      <c r="I381" s="11"/>
      <c r="K381" s="12"/>
      <c r="L381" s="11"/>
      <c r="N381" s="12"/>
    </row>
    <row r="382" spans="1:14" ht="13" x14ac:dyDescent="0.3">
      <c r="A382" s="6">
        <f t="shared" si="1"/>
        <v>45063</v>
      </c>
      <c r="B382" s="11"/>
      <c r="D382" s="12"/>
      <c r="E382" s="21"/>
      <c r="F382" s="11"/>
      <c r="H382" s="12"/>
      <c r="I382" s="11"/>
      <c r="K382" s="12"/>
      <c r="L382" s="11"/>
      <c r="N382" s="12"/>
    </row>
    <row r="383" spans="1:14" ht="13" x14ac:dyDescent="0.3">
      <c r="A383" s="6">
        <f t="shared" si="1"/>
        <v>45064</v>
      </c>
      <c r="B383" s="11"/>
      <c r="D383" s="12"/>
      <c r="E383" s="21"/>
      <c r="F383" s="11"/>
      <c r="H383" s="12"/>
      <c r="I383" s="11"/>
      <c r="K383" s="12"/>
      <c r="L383" s="11"/>
      <c r="N383" s="12"/>
    </row>
    <row r="384" spans="1:14" ht="13" x14ac:dyDescent="0.3">
      <c r="A384" s="6">
        <f t="shared" si="1"/>
        <v>45065</v>
      </c>
      <c r="B384" s="11"/>
      <c r="D384" s="12"/>
      <c r="E384" s="21"/>
      <c r="F384" s="11"/>
      <c r="H384" s="12"/>
      <c r="I384" s="11"/>
      <c r="K384" s="12"/>
      <c r="L384" s="11"/>
      <c r="N384" s="12"/>
    </row>
    <row r="385" spans="1:14" ht="13" x14ac:dyDescent="0.3">
      <c r="A385" s="6">
        <f t="shared" si="1"/>
        <v>45066</v>
      </c>
      <c r="B385" s="11"/>
      <c r="D385" s="12"/>
      <c r="E385" s="21"/>
      <c r="F385" s="11"/>
      <c r="H385" s="12"/>
      <c r="I385" s="11"/>
      <c r="K385" s="12"/>
      <c r="L385" s="11"/>
      <c r="N385" s="12"/>
    </row>
    <row r="386" spans="1:14" ht="13" x14ac:dyDescent="0.3">
      <c r="A386" s="6">
        <f t="shared" si="1"/>
        <v>45067</v>
      </c>
      <c r="B386" s="11"/>
      <c r="D386" s="12"/>
      <c r="E386" s="21"/>
      <c r="F386" s="11"/>
      <c r="H386" s="12"/>
      <c r="I386" s="11"/>
      <c r="K386" s="12"/>
      <c r="L386" s="11"/>
      <c r="N386" s="12"/>
    </row>
    <row r="387" spans="1:14" ht="13" x14ac:dyDescent="0.3">
      <c r="A387" s="6">
        <f t="shared" si="1"/>
        <v>45068</v>
      </c>
      <c r="B387" s="11"/>
      <c r="D387" s="12"/>
      <c r="E387" s="21"/>
      <c r="F387" s="11"/>
      <c r="H387" s="12"/>
      <c r="I387" s="11"/>
      <c r="K387" s="12"/>
      <c r="L387" s="11"/>
      <c r="N387" s="12"/>
    </row>
    <row r="388" spans="1:14" ht="13" x14ac:dyDescent="0.3">
      <c r="A388" s="6">
        <f t="shared" si="1"/>
        <v>45069</v>
      </c>
      <c r="B388" s="11"/>
      <c r="D388" s="12"/>
      <c r="E388" s="21"/>
      <c r="F388" s="11"/>
      <c r="H388" s="12"/>
      <c r="I388" s="11"/>
      <c r="K388" s="12"/>
      <c r="L388" s="11"/>
      <c r="N388" s="12"/>
    </row>
    <row r="389" spans="1:14" ht="13" x14ac:dyDescent="0.3">
      <c r="A389" s="6">
        <f t="shared" si="1"/>
        <v>45070</v>
      </c>
      <c r="B389" s="11"/>
      <c r="D389" s="12"/>
      <c r="E389" s="21"/>
      <c r="F389" s="11"/>
      <c r="H389" s="12"/>
      <c r="I389" s="11"/>
      <c r="K389" s="12"/>
      <c r="L389" s="11"/>
      <c r="N389" s="12"/>
    </row>
    <row r="390" spans="1:14" ht="13" x14ac:dyDescent="0.3">
      <c r="A390" s="6">
        <f t="shared" si="1"/>
        <v>45071</v>
      </c>
      <c r="B390" s="11"/>
      <c r="D390" s="12"/>
      <c r="E390" s="21"/>
      <c r="F390" s="11"/>
      <c r="H390" s="12"/>
      <c r="I390" s="11"/>
      <c r="K390" s="12"/>
      <c r="L390" s="11"/>
      <c r="N390" s="12"/>
    </row>
    <row r="391" spans="1:14" ht="13" x14ac:dyDescent="0.3">
      <c r="A391" s="6">
        <f t="shared" si="1"/>
        <v>45072</v>
      </c>
      <c r="B391" s="11"/>
      <c r="D391" s="12"/>
      <c r="E391" s="21"/>
      <c r="F391" s="11"/>
      <c r="H391" s="12"/>
      <c r="I391" s="11"/>
      <c r="K391" s="12"/>
      <c r="L391" s="11"/>
      <c r="N391" s="12"/>
    </row>
    <row r="392" spans="1:14" ht="13" x14ac:dyDescent="0.3">
      <c r="A392" s="6">
        <f t="shared" si="1"/>
        <v>45073</v>
      </c>
      <c r="B392" s="11"/>
      <c r="D392" s="12"/>
      <c r="E392" s="21"/>
      <c r="F392" s="11"/>
      <c r="H392" s="12"/>
      <c r="I392" s="11"/>
      <c r="K392" s="12"/>
      <c r="L392" s="11"/>
      <c r="N392" s="12"/>
    </row>
    <row r="393" spans="1:14" ht="13" x14ac:dyDescent="0.3">
      <c r="A393" s="6">
        <f t="shared" si="1"/>
        <v>45074</v>
      </c>
      <c r="B393" s="11"/>
      <c r="D393" s="12"/>
      <c r="E393" s="21"/>
      <c r="F393" s="11"/>
      <c r="H393" s="12"/>
      <c r="I393" s="11"/>
      <c r="K393" s="12"/>
      <c r="L393" s="11"/>
      <c r="N393" s="12"/>
    </row>
    <row r="394" spans="1:14" ht="13" x14ac:dyDescent="0.3">
      <c r="A394" s="6">
        <f t="shared" si="1"/>
        <v>45075</v>
      </c>
      <c r="B394" s="11"/>
      <c r="D394" s="12"/>
      <c r="E394" s="21"/>
      <c r="F394" s="11"/>
      <c r="H394" s="12"/>
      <c r="I394" s="11"/>
      <c r="K394" s="12"/>
      <c r="L394" s="11"/>
      <c r="N394" s="12"/>
    </row>
    <row r="395" spans="1:14" ht="13" x14ac:dyDescent="0.3">
      <c r="A395" s="6">
        <f t="shared" si="1"/>
        <v>45076</v>
      </c>
      <c r="B395" s="11"/>
      <c r="D395" s="12"/>
      <c r="E395" s="21"/>
      <c r="F395" s="11"/>
      <c r="H395" s="12"/>
      <c r="I395" s="11"/>
      <c r="K395" s="12"/>
      <c r="L395" s="11"/>
      <c r="N395" s="12"/>
    </row>
    <row r="396" spans="1:14" ht="13" x14ac:dyDescent="0.3">
      <c r="A396" s="6">
        <f t="shared" si="1"/>
        <v>45077</v>
      </c>
      <c r="B396" s="11"/>
      <c r="D396" s="12"/>
      <c r="E396" s="21"/>
      <c r="F396" s="11"/>
      <c r="H396" s="12"/>
      <c r="I396" s="11"/>
      <c r="K396" s="12"/>
      <c r="L396" s="11"/>
      <c r="N396" s="12"/>
    </row>
    <row r="397" spans="1:14" ht="13" x14ac:dyDescent="0.3">
      <c r="A397" s="6">
        <f t="shared" si="1"/>
        <v>45078</v>
      </c>
      <c r="B397" s="11"/>
      <c r="D397" s="12"/>
      <c r="E397" s="21"/>
      <c r="F397" s="11"/>
      <c r="H397" s="12"/>
      <c r="I397" s="11"/>
      <c r="K397" s="12"/>
      <c r="L397" s="11"/>
      <c r="N397" s="12"/>
    </row>
    <row r="398" spans="1:14" ht="13" x14ac:dyDescent="0.3">
      <c r="A398" s="6">
        <f t="shared" si="1"/>
        <v>45079</v>
      </c>
      <c r="B398" s="11"/>
      <c r="D398" s="12"/>
      <c r="E398" s="21"/>
      <c r="F398" s="11"/>
      <c r="H398" s="12"/>
      <c r="I398" s="11"/>
      <c r="K398" s="12"/>
      <c r="L398" s="11"/>
      <c r="N398" s="12"/>
    </row>
    <row r="399" spans="1:14" ht="13" x14ac:dyDescent="0.3">
      <c r="A399" s="6">
        <f t="shared" si="1"/>
        <v>45080</v>
      </c>
      <c r="B399" s="11"/>
      <c r="D399" s="12"/>
      <c r="E399" s="21"/>
      <c r="F399" s="11"/>
      <c r="H399" s="12"/>
      <c r="I399" s="11"/>
      <c r="K399" s="12"/>
      <c r="L399" s="11"/>
      <c r="N399" s="12"/>
    </row>
    <row r="400" spans="1:14" ht="13" x14ac:dyDescent="0.3">
      <c r="A400" s="6">
        <f t="shared" si="1"/>
        <v>45081</v>
      </c>
      <c r="B400" s="11"/>
      <c r="D400" s="12"/>
      <c r="E400" s="21"/>
      <c r="F400" s="11"/>
      <c r="H400" s="12"/>
      <c r="I400" s="11"/>
      <c r="K400" s="12"/>
      <c r="L400" s="11"/>
      <c r="N400" s="12"/>
    </row>
    <row r="401" spans="1:14" ht="13" x14ac:dyDescent="0.3">
      <c r="A401" s="6">
        <f t="shared" si="1"/>
        <v>45082</v>
      </c>
      <c r="B401" s="11"/>
      <c r="D401" s="12"/>
      <c r="E401" s="21"/>
      <c r="F401" s="11"/>
      <c r="H401" s="12"/>
      <c r="I401" s="11"/>
      <c r="K401" s="12"/>
      <c r="L401" s="11"/>
      <c r="N401" s="12"/>
    </row>
    <row r="402" spans="1:14" ht="13" x14ac:dyDescent="0.3">
      <c r="A402" s="6">
        <f t="shared" si="1"/>
        <v>45083</v>
      </c>
      <c r="B402" s="11"/>
      <c r="D402" s="12"/>
      <c r="E402" s="21"/>
      <c r="F402" s="11"/>
      <c r="H402" s="12"/>
      <c r="I402" s="11"/>
      <c r="K402" s="12"/>
      <c r="L402" s="11"/>
      <c r="N402" s="12"/>
    </row>
    <row r="403" spans="1:14" ht="13" x14ac:dyDescent="0.3">
      <c r="A403" s="6">
        <f t="shared" si="1"/>
        <v>45084</v>
      </c>
      <c r="B403" s="11"/>
      <c r="D403" s="12"/>
      <c r="E403" s="21"/>
      <c r="F403" s="11"/>
      <c r="H403" s="12"/>
      <c r="I403" s="11"/>
      <c r="K403" s="12"/>
      <c r="L403" s="11"/>
      <c r="N403" s="12"/>
    </row>
    <row r="404" spans="1:14" ht="13" x14ac:dyDescent="0.3">
      <c r="A404" s="6">
        <f t="shared" si="1"/>
        <v>45085</v>
      </c>
      <c r="B404" s="11"/>
      <c r="D404" s="12"/>
      <c r="E404" s="21"/>
      <c r="F404" s="11"/>
      <c r="H404" s="12"/>
      <c r="I404" s="11"/>
      <c r="K404" s="12"/>
      <c r="L404" s="11"/>
      <c r="N404" s="12"/>
    </row>
    <row r="405" spans="1:14" ht="13" x14ac:dyDescent="0.3">
      <c r="A405" s="6">
        <f t="shared" si="1"/>
        <v>45086</v>
      </c>
      <c r="B405" s="11"/>
      <c r="D405" s="12"/>
      <c r="E405" s="21"/>
      <c r="F405" s="11"/>
      <c r="H405" s="12"/>
      <c r="I405" s="11"/>
      <c r="K405" s="12"/>
      <c r="L405" s="11"/>
      <c r="N405" s="12"/>
    </row>
    <row r="406" spans="1:14" ht="13" x14ac:dyDescent="0.3">
      <c r="A406" s="6">
        <f t="shared" si="1"/>
        <v>45087</v>
      </c>
      <c r="B406" s="11"/>
      <c r="D406" s="12"/>
      <c r="E406" s="21"/>
      <c r="F406" s="11"/>
      <c r="H406" s="12"/>
      <c r="I406" s="11"/>
      <c r="K406" s="12"/>
      <c r="L406" s="11"/>
      <c r="N406" s="12"/>
    </row>
    <row r="407" spans="1:14" ht="13" x14ac:dyDescent="0.3">
      <c r="A407" s="6">
        <f t="shared" si="1"/>
        <v>45088</v>
      </c>
      <c r="B407" s="11"/>
      <c r="D407" s="12"/>
      <c r="E407" s="21"/>
      <c r="F407" s="11"/>
      <c r="H407" s="12"/>
      <c r="I407" s="11"/>
      <c r="K407" s="12"/>
      <c r="L407" s="11"/>
      <c r="N407" s="12"/>
    </row>
    <row r="408" spans="1:14" ht="13" x14ac:dyDescent="0.3">
      <c r="A408" s="6">
        <f t="shared" si="1"/>
        <v>45089</v>
      </c>
      <c r="B408" s="11"/>
      <c r="D408" s="12"/>
      <c r="E408" s="21"/>
      <c r="F408" s="11"/>
      <c r="H408" s="12"/>
      <c r="I408" s="11"/>
      <c r="K408" s="12"/>
      <c r="L408" s="11"/>
      <c r="N408" s="12"/>
    </row>
    <row r="409" spans="1:14" ht="13" x14ac:dyDescent="0.3">
      <c r="A409" s="6">
        <f t="shared" si="1"/>
        <v>45090</v>
      </c>
      <c r="B409" s="11"/>
      <c r="D409" s="12"/>
      <c r="E409" s="21"/>
      <c r="F409" s="11"/>
      <c r="H409" s="12"/>
      <c r="I409" s="11"/>
      <c r="K409" s="12"/>
      <c r="L409" s="11"/>
      <c r="N409" s="12"/>
    </row>
    <row r="410" spans="1:14" ht="13" x14ac:dyDescent="0.3">
      <c r="A410" s="6">
        <f t="shared" si="1"/>
        <v>45091</v>
      </c>
      <c r="B410" s="11"/>
      <c r="D410" s="12"/>
      <c r="E410" s="21"/>
      <c r="F410" s="11"/>
      <c r="H410" s="12"/>
      <c r="I410" s="11"/>
      <c r="K410" s="12"/>
      <c r="L410" s="11"/>
      <c r="N410" s="12"/>
    </row>
    <row r="411" spans="1:14" ht="13" x14ac:dyDescent="0.3">
      <c r="A411" s="6">
        <f t="shared" si="1"/>
        <v>45092</v>
      </c>
      <c r="B411" s="11"/>
      <c r="D411" s="12"/>
      <c r="E411" s="21"/>
      <c r="F411" s="11"/>
      <c r="H411" s="12"/>
      <c r="I411" s="11"/>
      <c r="K411" s="12"/>
      <c r="L411" s="11"/>
      <c r="N411" s="12"/>
    </row>
    <row r="412" spans="1:14" ht="13" x14ac:dyDescent="0.3">
      <c r="A412" s="6">
        <f t="shared" si="1"/>
        <v>45093</v>
      </c>
      <c r="B412" s="11"/>
      <c r="D412" s="12"/>
      <c r="E412" s="21"/>
      <c r="F412" s="11"/>
      <c r="H412" s="12"/>
      <c r="I412" s="11"/>
      <c r="K412" s="12"/>
      <c r="L412" s="11"/>
      <c r="N412" s="12"/>
    </row>
    <row r="413" spans="1:14" ht="13" x14ac:dyDescent="0.3">
      <c r="A413" s="6">
        <f t="shared" si="1"/>
        <v>45094</v>
      </c>
      <c r="B413" s="11"/>
      <c r="D413" s="12"/>
      <c r="E413" s="21"/>
      <c r="F413" s="11"/>
      <c r="H413" s="12"/>
      <c r="I413" s="11"/>
      <c r="K413" s="12"/>
      <c r="L413" s="11"/>
      <c r="N413" s="12"/>
    </row>
    <row r="414" spans="1:14" ht="13" x14ac:dyDescent="0.3">
      <c r="A414" s="6">
        <f t="shared" si="1"/>
        <v>45095</v>
      </c>
      <c r="B414" s="11"/>
      <c r="D414" s="12"/>
      <c r="E414" s="21"/>
      <c r="F414" s="11"/>
      <c r="H414" s="12"/>
      <c r="I414" s="11"/>
      <c r="K414" s="12"/>
      <c r="L414" s="11"/>
      <c r="N414" s="12"/>
    </row>
    <row r="415" spans="1:14" ht="13" x14ac:dyDescent="0.3">
      <c r="A415" s="6">
        <f t="shared" si="1"/>
        <v>45096</v>
      </c>
      <c r="B415" s="11"/>
      <c r="D415" s="12"/>
      <c r="E415" s="21"/>
      <c r="F415" s="11"/>
      <c r="H415" s="12"/>
      <c r="I415" s="11"/>
      <c r="K415" s="12"/>
      <c r="L415" s="11"/>
      <c r="N415" s="12"/>
    </row>
    <row r="416" spans="1:14" ht="13" x14ac:dyDescent="0.3">
      <c r="A416" s="6">
        <f t="shared" si="1"/>
        <v>45097</v>
      </c>
      <c r="B416" s="11"/>
      <c r="D416" s="12"/>
      <c r="E416" s="21"/>
      <c r="F416" s="11"/>
      <c r="H416" s="12"/>
      <c r="I416" s="11"/>
      <c r="K416" s="12"/>
      <c r="L416" s="11"/>
      <c r="N416" s="12"/>
    </row>
    <row r="417" spans="1:14" ht="13" x14ac:dyDescent="0.3">
      <c r="A417" s="6">
        <f t="shared" si="1"/>
        <v>45098</v>
      </c>
      <c r="B417" s="11"/>
      <c r="D417" s="12"/>
      <c r="E417" s="21"/>
      <c r="F417" s="11"/>
      <c r="H417" s="12"/>
      <c r="I417" s="11"/>
      <c r="K417" s="12"/>
      <c r="L417" s="11"/>
      <c r="N417" s="12"/>
    </row>
    <row r="418" spans="1:14" ht="13" x14ac:dyDescent="0.3">
      <c r="A418" s="6">
        <f t="shared" si="1"/>
        <v>45099</v>
      </c>
      <c r="B418" s="11"/>
      <c r="D418" s="12"/>
      <c r="E418" s="21"/>
      <c r="F418" s="11"/>
      <c r="H418" s="12"/>
      <c r="I418" s="11"/>
      <c r="K418" s="12"/>
      <c r="L418" s="11"/>
      <c r="N418" s="12"/>
    </row>
    <row r="419" spans="1:14" ht="13" x14ac:dyDescent="0.3">
      <c r="A419" s="6">
        <f t="shared" si="1"/>
        <v>45100</v>
      </c>
      <c r="B419" s="11"/>
      <c r="D419" s="12"/>
      <c r="E419" s="21"/>
      <c r="F419" s="11"/>
      <c r="H419" s="12"/>
      <c r="I419" s="11"/>
      <c r="K419" s="12"/>
      <c r="L419" s="11"/>
      <c r="N419" s="12"/>
    </row>
    <row r="420" spans="1:14" ht="13" x14ac:dyDescent="0.3">
      <c r="A420" s="6">
        <f t="shared" si="1"/>
        <v>45101</v>
      </c>
      <c r="B420" s="11"/>
      <c r="D420" s="12"/>
      <c r="E420" s="21"/>
      <c r="F420" s="11"/>
      <c r="H420" s="12"/>
      <c r="I420" s="11"/>
      <c r="K420" s="12"/>
      <c r="L420" s="11"/>
      <c r="N420" s="12"/>
    </row>
    <row r="421" spans="1:14" ht="13" x14ac:dyDescent="0.3">
      <c r="A421" s="6">
        <f t="shared" si="1"/>
        <v>45102</v>
      </c>
      <c r="B421" s="11"/>
      <c r="D421" s="12"/>
      <c r="E421" s="21"/>
      <c r="F421" s="11"/>
      <c r="H421" s="12"/>
      <c r="I421" s="11"/>
      <c r="K421" s="12"/>
      <c r="L421" s="11"/>
      <c r="N421" s="12"/>
    </row>
    <row r="422" spans="1:14" ht="13" x14ac:dyDescent="0.3">
      <c r="A422" s="6">
        <f t="shared" si="1"/>
        <v>45103</v>
      </c>
      <c r="B422" s="11"/>
      <c r="D422" s="12"/>
      <c r="E422" s="21"/>
      <c r="F422" s="11"/>
      <c r="H422" s="12"/>
      <c r="I422" s="11"/>
      <c r="K422" s="12"/>
      <c r="L422" s="11"/>
      <c r="N422" s="12"/>
    </row>
    <row r="423" spans="1:14" ht="13" x14ac:dyDescent="0.3">
      <c r="A423" s="6">
        <f t="shared" si="1"/>
        <v>45104</v>
      </c>
      <c r="B423" s="11"/>
      <c r="D423" s="12"/>
      <c r="E423" s="21"/>
      <c r="F423" s="11"/>
      <c r="H423" s="12"/>
      <c r="I423" s="11"/>
      <c r="K423" s="12"/>
      <c r="L423" s="11"/>
      <c r="N423" s="12"/>
    </row>
    <row r="424" spans="1:14" ht="13" x14ac:dyDescent="0.3">
      <c r="A424" s="6">
        <f t="shared" si="1"/>
        <v>45105</v>
      </c>
      <c r="B424" s="11"/>
      <c r="D424" s="12"/>
      <c r="E424" s="21"/>
      <c r="F424" s="11"/>
      <c r="H424" s="12"/>
      <c r="I424" s="11"/>
      <c r="K424" s="12"/>
      <c r="L424" s="11"/>
      <c r="N424" s="12"/>
    </row>
    <row r="425" spans="1:14" ht="13" x14ac:dyDescent="0.3">
      <c r="A425" s="6">
        <f t="shared" si="1"/>
        <v>45106</v>
      </c>
      <c r="B425" s="11"/>
      <c r="D425" s="12"/>
      <c r="E425" s="21"/>
      <c r="F425" s="11"/>
      <c r="H425" s="12"/>
      <c r="I425" s="11"/>
      <c r="K425" s="12"/>
      <c r="L425" s="11"/>
      <c r="N425" s="12"/>
    </row>
    <row r="426" spans="1:14" ht="13" x14ac:dyDescent="0.3">
      <c r="A426" s="6">
        <f t="shared" si="1"/>
        <v>45107</v>
      </c>
      <c r="B426" s="11"/>
      <c r="D426" s="12"/>
      <c r="E426" s="21"/>
      <c r="F426" s="11"/>
      <c r="H426" s="12"/>
      <c r="I426" s="11"/>
      <c r="K426" s="12"/>
      <c r="L426" s="11"/>
      <c r="N426" s="12"/>
    </row>
    <row r="427" spans="1:14" ht="13" x14ac:dyDescent="0.3">
      <c r="A427" s="6">
        <f t="shared" si="1"/>
        <v>45108</v>
      </c>
      <c r="B427" s="11"/>
      <c r="D427" s="12"/>
      <c r="E427" s="21"/>
      <c r="F427" s="11"/>
      <c r="H427" s="12"/>
      <c r="I427" s="11"/>
      <c r="K427" s="12"/>
      <c r="L427" s="11"/>
      <c r="N427" s="12"/>
    </row>
    <row r="428" spans="1:14" ht="13" x14ac:dyDescent="0.3">
      <c r="A428" s="6">
        <f t="shared" si="1"/>
        <v>45109</v>
      </c>
      <c r="B428" s="11"/>
      <c r="D428" s="12"/>
      <c r="E428" s="21"/>
      <c r="F428" s="11"/>
      <c r="H428" s="12"/>
      <c r="I428" s="11"/>
      <c r="K428" s="12"/>
      <c r="L428" s="11"/>
      <c r="N428" s="12"/>
    </row>
    <row r="429" spans="1:14" ht="13" x14ac:dyDescent="0.3">
      <c r="A429" s="6">
        <f t="shared" si="1"/>
        <v>45110</v>
      </c>
      <c r="B429" s="11"/>
      <c r="D429" s="12"/>
      <c r="E429" s="21"/>
      <c r="F429" s="11"/>
      <c r="H429" s="12"/>
      <c r="I429" s="11"/>
      <c r="K429" s="12"/>
      <c r="L429" s="11"/>
      <c r="N429" s="12"/>
    </row>
    <row r="430" spans="1:14" ht="13" x14ac:dyDescent="0.3">
      <c r="A430" s="6">
        <f t="shared" si="1"/>
        <v>45111</v>
      </c>
      <c r="B430" s="11"/>
      <c r="D430" s="12"/>
      <c r="E430" s="21"/>
      <c r="F430" s="11"/>
      <c r="H430" s="12"/>
      <c r="I430" s="11"/>
      <c r="K430" s="12"/>
      <c r="L430" s="11"/>
      <c r="N430" s="12"/>
    </row>
    <row r="431" spans="1:14" ht="13" x14ac:dyDescent="0.3">
      <c r="A431" s="6">
        <f t="shared" si="1"/>
        <v>45112</v>
      </c>
      <c r="B431" s="11"/>
      <c r="D431" s="12"/>
      <c r="E431" s="21"/>
      <c r="F431" s="11"/>
      <c r="H431" s="12"/>
      <c r="I431" s="11"/>
      <c r="K431" s="12"/>
      <c r="L431" s="11"/>
      <c r="N431" s="12"/>
    </row>
    <row r="432" spans="1:14" ht="13" x14ac:dyDescent="0.3">
      <c r="A432" s="6">
        <f t="shared" si="1"/>
        <v>45113</v>
      </c>
      <c r="B432" s="11"/>
      <c r="D432" s="12"/>
      <c r="E432" s="21"/>
      <c r="F432" s="11"/>
      <c r="H432" s="12"/>
      <c r="I432" s="11"/>
      <c r="K432" s="12"/>
      <c r="L432" s="11"/>
      <c r="N432" s="12"/>
    </row>
    <row r="433" spans="1:14" ht="13" x14ac:dyDescent="0.3">
      <c r="A433" s="6">
        <f t="shared" si="1"/>
        <v>45114</v>
      </c>
      <c r="B433" s="11"/>
      <c r="D433" s="12"/>
      <c r="E433" s="21"/>
      <c r="F433" s="11"/>
      <c r="H433" s="12"/>
      <c r="I433" s="11"/>
      <c r="K433" s="12"/>
      <c r="L433" s="11"/>
      <c r="N433" s="12"/>
    </row>
    <row r="434" spans="1:14" ht="13" x14ac:dyDescent="0.3">
      <c r="A434" s="6">
        <f t="shared" si="1"/>
        <v>45115</v>
      </c>
      <c r="B434" s="11"/>
      <c r="D434" s="12"/>
      <c r="E434" s="21"/>
      <c r="F434" s="11"/>
      <c r="H434" s="12"/>
      <c r="I434" s="11"/>
      <c r="K434" s="12"/>
      <c r="L434" s="11"/>
      <c r="N434" s="12"/>
    </row>
    <row r="435" spans="1:14" ht="12.5" x14ac:dyDescent="0.25">
      <c r="A435" s="22"/>
      <c r="B435" s="11"/>
      <c r="D435" s="12"/>
      <c r="E435" s="21"/>
      <c r="F435" s="11"/>
      <c r="H435" s="12"/>
      <c r="I435" s="11"/>
      <c r="K435" s="12"/>
      <c r="L435" s="11"/>
      <c r="N435" s="12"/>
    </row>
    <row r="436" spans="1:14" ht="12.5" x14ac:dyDescent="0.25">
      <c r="A436" s="22"/>
      <c r="B436" s="11"/>
      <c r="D436" s="12"/>
      <c r="E436" s="21"/>
      <c r="F436" s="11"/>
      <c r="H436" s="12"/>
      <c r="I436" s="11"/>
      <c r="K436" s="12"/>
      <c r="L436" s="11"/>
      <c r="N436" s="12"/>
    </row>
    <row r="437" spans="1:14" ht="12.5" x14ac:dyDescent="0.25">
      <c r="A437" s="22"/>
      <c r="B437" s="11"/>
      <c r="D437" s="12"/>
      <c r="E437" s="21"/>
      <c r="F437" s="11"/>
      <c r="H437" s="12"/>
      <c r="I437" s="11"/>
      <c r="K437" s="12"/>
      <c r="L437" s="11"/>
      <c r="N437" s="12"/>
    </row>
    <row r="438" spans="1:14" ht="12.5" x14ac:dyDescent="0.25">
      <c r="A438" s="22"/>
      <c r="B438" s="11"/>
      <c r="D438" s="12"/>
      <c r="E438" s="21"/>
      <c r="F438" s="11"/>
      <c r="H438" s="12"/>
      <c r="I438" s="11"/>
      <c r="K438" s="12"/>
      <c r="L438" s="11"/>
      <c r="N438" s="12"/>
    </row>
    <row r="439" spans="1:14" ht="12.5" x14ac:dyDescent="0.25">
      <c r="A439" s="22"/>
      <c r="B439" s="11"/>
      <c r="D439" s="12"/>
      <c r="E439" s="21"/>
      <c r="F439" s="11"/>
      <c r="H439" s="12"/>
      <c r="I439" s="11"/>
      <c r="K439" s="12"/>
      <c r="L439" s="11"/>
      <c r="N439" s="12"/>
    </row>
    <row r="440" spans="1:14" ht="12.5" x14ac:dyDescent="0.25">
      <c r="A440" s="22"/>
      <c r="B440" s="11"/>
      <c r="D440" s="12"/>
      <c r="E440" s="21"/>
      <c r="F440" s="11"/>
      <c r="H440" s="12"/>
      <c r="I440" s="11"/>
      <c r="K440" s="12"/>
      <c r="L440" s="11"/>
      <c r="N440" s="12"/>
    </row>
    <row r="441" spans="1:14" ht="12.5" x14ac:dyDescent="0.25">
      <c r="A441" s="22"/>
      <c r="B441" s="11"/>
      <c r="D441" s="12"/>
      <c r="E441" s="21"/>
      <c r="F441" s="11"/>
      <c r="H441" s="12"/>
      <c r="I441" s="11"/>
      <c r="K441" s="12"/>
      <c r="L441" s="11"/>
      <c r="N441" s="12"/>
    </row>
    <row r="442" spans="1:14" ht="12.5" x14ac:dyDescent="0.25">
      <c r="A442" s="22"/>
      <c r="B442" s="11"/>
      <c r="D442" s="12"/>
      <c r="E442" s="21"/>
      <c r="F442" s="11"/>
      <c r="H442" s="12"/>
      <c r="I442" s="11"/>
      <c r="K442" s="12"/>
      <c r="L442" s="11"/>
      <c r="N442" s="12"/>
    </row>
    <row r="443" spans="1:14" ht="12.5" x14ac:dyDescent="0.25">
      <c r="A443" s="22"/>
      <c r="B443" s="11"/>
      <c r="D443" s="12"/>
      <c r="E443" s="21"/>
      <c r="F443" s="11"/>
      <c r="H443" s="12"/>
      <c r="I443" s="11"/>
      <c r="K443" s="12"/>
      <c r="L443" s="11"/>
      <c r="N443" s="12"/>
    </row>
    <row r="444" spans="1:14" ht="12.5" x14ac:dyDescent="0.25">
      <c r="A444" s="22"/>
      <c r="B444" s="11"/>
      <c r="D444" s="12"/>
      <c r="E444" s="21"/>
      <c r="F444" s="11"/>
      <c r="H444" s="12"/>
      <c r="I444" s="11"/>
      <c r="K444" s="12"/>
      <c r="L444" s="11"/>
      <c r="N444" s="12"/>
    </row>
    <row r="445" spans="1:14" ht="12.5" x14ac:dyDescent="0.25">
      <c r="A445" s="22"/>
      <c r="B445" s="11"/>
      <c r="D445" s="12"/>
      <c r="E445" s="21"/>
      <c r="F445" s="11"/>
      <c r="H445" s="12"/>
      <c r="I445" s="11"/>
      <c r="K445" s="12"/>
      <c r="L445" s="11"/>
      <c r="N445" s="12"/>
    </row>
    <row r="446" spans="1:14" ht="12.5" x14ac:dyDescent="0.25">
      <c r="A446" s="22"/>
      <c r="B446" s="11"/>
      <c r="D446" s="12"/>
      <c r="E446" s="21"/>
      <c r="F446" s="11"/>
      <c r="H446" s="12"/>
      <c r="I446" s="11"/>
      <c r="K446" s="12"/>
      <c r="L446" s="11"/>
      <c r="N446" s="12"/>
    </row>
    <row r="447" spans="1:14" ht="12.5" x14ac:dyDescent="0.25">
      <c r="A447" s="22"/>
      <c r="B447" s="11"/>
      <c r="D447" s="12"/>
      <c r="E447" s="21"/>
      <c r="F447" s="11"/>
      <c r="H447" s="12"/>
      <c r="I447" s="11"/>
      <c r="K447" s="12"/>
      <c r="L447" s="11"/>
      <c r="N447" s="12"/>
    </row>
    <row r="448" spans="1:14" ht="12.5" x14ac:dyDescent="0.25">
      <c r="A448" s="22"/>
      <c r="B448" s="11"/>
      <c r="D448" s="12"/>
      <c r="E448" s="21"/>
      <c r="F448" s="11"/>
      <c r="H448" s="12"/>
      <c r="I448" s="11"/>
      <c r="K448" s="12"/>
      <c r="L448" s="11"/>
      <c r="N448" s="12"/>
    </row>
    <row r="449" spans="1:14" ht="12.5" x14ac:dyDescent="0.25">
      <c r="A449" s="22"/>
      <c r="B449" s="11"/>
      <c r="D449" s="12"/>
      <c r="E449" s="21"/>
      <c r="F449" s="11"/>
      <c r="H449" s="12"/>
      <c r="I449" s="11"/>
      <c r="K449" s="12"/>
      <c r="L449" s="11"/>
      <c r="N449" s="12"/>
    </row>
    <row r="450" spans="1:14" ht="12.5" x14ac:dyDescent="0.25">
      <c r="A450" s="22"/>
      <c r="B450" s="11"/>
      <c r="D450" s="12"/>
      <c r="E450" s="21"/>
      <c r="F450" s="11"/>
      <c r="H450" s="12"/>
      <c r="I450" s="11"/>
      <c r="K450" s="12"/>
      <c r="L450" s="11"/>
      <c r="N450" s="12"/>
    </row>
    <row r="451" spans="1:14" ht="12.5" x14ac:dyDescent="0.25">
      <c r="A451" s="22"/>
      <c r="B451" s="11"/>
      <c r="D451" s="12"/>
      <c r="E451" s="21"/>
      <c r="F451" s="11"/>
      <c r="H451" s="12"/>
      <c r="I451" s="11"/>
      <c r="K451" s="12"/>
      <c r="L451" s="11"/>
      <c r="N451" s="12"/>
    </row>
    <row r="452" spans="1:14" ht="12.5" x14ac:dyDescent="0.25">
      <c r="A452" s="22"/>
      <c r="B452" s="11"/>
      <c r="D452" s="12"/>
      <c r="E452" s="21"/>
      <c r="F452" s="11"/>
      <c r="H452" s="12"/>
      <c r="I452" s="11"/>
      <c r="K452" s="12"/>
      <c r="L452" s="11"/>
      <c r="N452" s="12"/>
    </row>
    <row r="453" spans="1:14" ht="12.5" x14ac:dyDescent="0.25">
      <c r="A453" s="22"/>
      <c r="B453" s="11"/>
      <c r="D453" s="12"/>
      <c r="E453" s="21"/>
      <c r="F453" s="11"/>
      <c r="H453" s="12"/>
      <c r="I453" s="11"/>
      <c r="K453" s="12"/>
      <c r="L453" s="11"/>
      <c r="N453" s="12"/>
    </row>
    <row r="454" spans="1:14" ht="12.5" x14ac:dyDescent="0.25">
      <c r="A454" s="22"/>
      <c r="B454" s="11"/>
      <c r="D454" s="12"/>
      <c r="E454" s="21"/>
      <c r="F454" s="11"/>
      <c r="H454" s="12"/>
      <c r="I454" s="11"/>
      <c r="K454" s="12"/>
      <c r="L454" s="11"/>
      <c r="N454" s="12"/>
    </row>
    <row r="455" spans="1:14" ht="12.5" x14ac:dyDescent="0.25">
      <c r="A455" s="22"/>
      <c r="B455" s="11"/>
      <c r="D455" s="12"/>
      <c r="E455" s="21"/>
      <c r="F455" s="11"/>
      <c r="H455" s="12"/>
      <c r="I455" s="11"/>
      <c r="K455" s="12"/>
      <c r="L455" s="11"/>
      <c r="N455" s="12"/>
    </row>
    <row r="456" spans="1:14" ht="12.5" x14ac:dyDescent="0.25">
      <c r="A456" s="22"/>
      <c r="B456" s="11"/>
      <c r="D456" s="12"/>
      <c r="E456" s="21"/>
      <c r="F456" s="11"/>
      <c r="H456" s="12"/>
      <c r="I456" s="11"/>
      <c r="K456" s="12"/>
      <c r="L456" s="11"/>
      <c r="N456" s="12"/>
    </row>
    <row r="457" spans="1:14" ht="12.5" x14ac:dyDescent="0.25">
      <c r="A457" s="22"/>
      <c r="B457" s="11"/>
      <c r="D457" s="12"/>
      <c r="E457" s="21"/>
      <c r="F457" s="11"/>
      <c r="H457" s="12"/>
      <c r="I457" s="11"/>
      <c r="K457" s="12"/>
      <c r="L457" s="11"/>
      <c r="N457" s="12"/>
    </row>
    <row r="458" spans="1:14" ht="12.5" x14ac:dyDescent="0.25">
      <c r="A458" s="22"/>
      <c r="B458" s="11"/>
      <c r="D458" s="12"/>
      <c r="E458" s="21"/>
      <c r="F458" s="11"/>
      <c r="H458" s="12"/>
      <c r="I458" s="11"/>
      <c r="K458" s="12"/>
      <c r="L458" s="11"/>
      <c r="N458" s="12"/>
    </row>
    <row r="459" spans="1:14" ht="12.5" x14ac:dyDescent="0.25">
      <c r="A459" s="22"/>
      <c r="B459" s="11"/>
      <c r="D459" s="12"/>
      <c r="E459" s="21"/>
      <c r="F459" s="11"/>
      <c r="H459" s="12"/>
      <c r="I459" s="11"/>
      <c r="K459" s="12"/>
      <c r="L459" s="11"/>
      <c r="N459" s="12"/>
    </row>
    <row r="460" spans="1:14" ht="12.5" x14ac:dyDescent="0.25">
      <c r="A460" s="22"/>
      <c r="B460" s="11"/>
      <c r="D460" s="12"/>
      <c r="E460" s="21"/>
      <c r="F460" s="11"/>
      <c r="H460" s="12"/>
      <c r="I460" s="11"/>
      <c r="K460" s="12"/>
      <c r="L460" s="11"/>
      <c r="N460" s="12"/>
    </row>
    <row r="461" spans="1:14" ht="12.5" x14ac:dyDescent="0.25">
      <c r="A461" s="22"/>
      <c r="B461" s="11"/>
      <c r="D461" s="12"/>
      <c r="E461" s="21"/>
      <c r="F461" s="11"/>
      <c r="H461" s="12"/>
      <c r="I461" s="11"/>
      <c r="K461" s="12"/>
      <c r="L461" s="11"/>
      <c r="N461" s="12"/>
    </row>
    <row r="462" spans="1:14" ht="12.5" x14ac:dyDescent="0.25">
      <c r="A462" s="22"/>
      <c r="B462" s="11"/>
      <c r="D462" s="12"/>
      <c r="E462" s="21"/>
      <c r="F462" s="11"/>
      <c r="H462" s="12"/>
      <c r="I462" s="11"/>
      <c r="K462" s="12"/>
      <c r="L462" s="11"/>
      <c r="N462" s="12"/>
    </row>
    <row r="463" spans="1:14" ht="12.5" x14ac:dyDescent="0.25">
      <c r="A463" s="22"/>
      <c r="B463" s="11"/>
      <c r="D463" s="12"/>
      <c r="E463" s="21"/>
      <c r="F463" s="11"/>
      <c r="H463" s="12"/>
      <c r="I463" s="11"/>
      <c r="K463" s="12"/>
      <c r="L463" s="11"/>
      <c r="N463" s="12"/>
    </row>
    <row r="464" spans="1:14" ht="12.5" x14ac:dyDescent="0.25">
      <c r="A464" s="22"/>
      <c r="B464" s="11"/>
      <c r="D464" s="12"/>
      <c r="E464" s="21"/>
      <c r="F464" s="11"/>
      <c r="H464" s="12"/>
      <c r="I464" s="11"/>
      <c r="K464" s="12"/>
      <c r="L464" s="11"/>
      <c r="N464" s="12"/>
    </row>
    <row r="465" spans="1:14" ht="12.5" x14ac:dyDescent="0.25">
      <c r="A465" s="22"/>
      <c r="B465" s="11"/>
      <c r="D465" s="12"/>
      <c r="E465" s="21"/>
      <c r="F465" s="11"/>
      <c r="H465" s="12"/>
      <c r="I465" s="11"/>
      <c r="K465" s="12"/>
      <c r="L465" s="11"/>
      <c r="N465" s="12"/>
    </row>
    <row r="466" spans="1:14" ht="12.5" x14ac:dyDescent="0.25">
      <c r="A466" s="22"/>
      <c r="B466" s="11"/>
      <c r="D466" s="12"/>
      <c r="E466" s="21"/>
      <c r="F466" s="11"/>
      <c r="H466" s="12"/>
      <c r="I466" s="11"/>
      <c r="K466" s="12"/>
      <c r="L466" s="11"/>
      <c r="N466" s="12"/>
    </row>
    <row r="467" spans="1:14" ht="12.5" x14ac:dyDescent="0.25">
      <c r="A467" s="22"/>
      <c r="B467" s="11"/>
      <c r="D467" s="12"/>
      <c r="E467" s="21"/>
      <c r="F467" s="11"/>
      <c r="H467" s="12"/>
      <c r="I467" s="11"/>
      <c r="K467" s="12"/>
      <c r="L467" s="11"/>
      <c r="N467" s="12"/>
    </row>
    <row r="468" spans="1:14" ht="12.5" x14ac:dyDescent="0.25">
      <c r="A468" s="22"/>
      <c r="B468" s="11"/>
      <c r="D468" s="12"/>
      <c r="E468" s="21"/>
      <c r="F468" s="11"/>
      <c r="H468" s="12"/>
      <c r="I468" s="11"/>
      <c r="K468" s="12"/>
      <c r="L468" s="11"/>
      <c r="N468" s="12"/>
    </row>
    <row r="469" spans="1:14" ht="12.5" x14ac:dyDescent="0.25">
      <c r="A469" s="22"/>
      <c r="B469" s="11"/>
      <c r="D469" s="12"/>
      <c r="E469" s="21"/>
      <c r="F469" s="11"/>
      <c r="H469" s="12"/>
      <c r="I469" s="11"/>
      <c r="K469" s="12"/>
      <c r="L469" s="11"/>
      <c r="N469" s="12"/>
    </row>
    <row r="470" spans="1:14" ht="12.5" x14ac:dyDescent="0.25">
      <c r="A470" s="22"/>
      <c r="B470" s="11"/>
      <c r="D470" s="12"/>
      <c r="E470" s="21"/>
      <c r="F470" s="11"/>
      <c r="H470" s="12"/>
      <c r="I470" s="11"/>
      <c r="K470" s="12"/>
      <c r="L470" s="11"/>
      <c r="N470" s="12"/>
    </row>
    <row r="471" spans="1:14" ht="12.5" x14ac:dyDescent="0.25">
      <c r="A471" s="22"/>
      <c r="B471" s="11"/>
      <c r="D471" s="12"/>
      <c r="E471" s="21"/>
      <c r="F471" s="11"/>
      <c r="H471" s="12"/>
      <c r="I471" s="11"/>
      <c r="K471" s="12"/>
      <c r="L471" s="11"/>
      <c r="N471" s="12"/>
    </row>
    <row r="472" spans="1:14" ht="12.5" x14ac:dyDescent="0.25">
      <c r="A472" s="22"/>
      <c r="B472" s="11"/>
      <c r="D472" s="12"/>
      <c r="E472" s="21"/>
      <c r="F472" s="11"/>
      <c r="H472" s="12"/>
      <c r="I472" s="11"/>
      <c r="K472" s="12"/>
      <c r="L472" s="11"/>
      <c r="N472" s="12"/>
    </row>
    <row r="473" spans="1:14" ht="12.5" x14ac:dyDescent="0.25">
      <c r="A473" s="22"/>
      <c r="B473" s="11"/>
      <c r="D473" s="12"/>
      <c r="E473" s="21"/>
      <c r="F473" s="11"/>
      <c r="H473" s="12"/>
      <c r="I473" s="11"/>
      <c r="K473" s="12"/>
      <c r="L473" s="11"/>
      <c r="N473" s="12"/>
    </row>
    <row r="474" spans="1:14" ht="12.5" x14ac:dyDescent="0.25">
      <c r="A474" s="22"/>
      <c r="B474" s="11"/>
      <c r="D474" s="12"/>
      <c r="E474" s="21"/>
      <c r="F474" s="11"/>
      <c r="H474" s="12"/>
      <c r="I474" s="11"/>
      <c r="K474" s="12"/>
      <c r="L474" s="11"/>
      <c r="N474" s="12"/>
    </row>
    <row r="475" spans="1:14" ht="12.5" x14ac:dyDescent="0.25">
      <c r="A475" s="22"/>
      <c r="B475" s="11"/>
      <c r="D475" s="12"/>
      <c r="E475" s="21"/>
      <c r="F475" s="11"/>
      <c r="H475" s="12"/>
      <c r="I475" s="11"/>
      <c r="K475" s="12"/>
      <c r="L475" s="11"/>
      <c r="N475" s="12"/>
    </row>
    <row r="476" spans="1:14" ht="12.5" x14ac:dyDescent="0.25">
      <c r="A476" s="22"/>
      <c r="B476" s="11"/>
      <c r="D476" s="12"/>
      <c r="E476" s="21"/>
      <c r="F476" s="11"/>
      <c r="H476" s="12"/>
      <c r="I476" s="11"/>
      <c r="K476" s="12"/>
      <c r="L476" s="11"/>
      <c r="N476" s="12"/>
    </row>
    <row r="477" spans="1:14" ht="12.5" x14ac:dyDescent="0.25">
      <c r="A477" s="22"/>
      <c r="B477" s="11"/>
      <c r="D477" s="12"/>
      <c r="E477" s="21"/>
      <c r="F477" s="11"/>
      <c r="H477" s="12"/>
      <c r="I477" s="11"/>
      <c r="K477" s="12"/>
      <c r="L477" s="11"/>
      <c r="N477" s="12"/>
    </row>
    <row r="478" spans="1:14" ht="12.5" x14ac:dyDescent="0.25">
      <c r="A478" s="22"/>
      <c r="B478" s="11"/>
      <c r="D478" s="12"/>
      <c r="E478" s="21"/>
      <c r="F478" s="11"/>
      <c r="H478" s="12"/>
      <c r="I478" s="11"/>
      <c r="K478" s="12"/>
      <c r="L478" s="11"/>
      <c r="N478" s="12"/>
    </row>
    <row r="479" spans="1:14" ht="12.5" x14ac:dyDescent="0.25">
      <c r="A479" s="22"/>
      <c r="B479" s="11"/>
      <c r="D479" s="12"/>
      <c r="E479" s="21"/>
      <c r="F479" s="11"/>
      <c r="H479" s="12"/>
      <c r="I479" s="11"/>
      <c r="K479" s="12"/>
      <c r="L479" s="11"/>
      <c r="N479" s="12"/>
    </row>
    <row r="480" spans="1:14" ht="12.5" x14ac:dyDescent="0.25">
      <c r="A480" s="22"/>
      <c r="B480" s="11"/>
      <c r="D480" s="12"/>
      <c r="E480" s="21"/>
      <c r="F480" s="11"/>
      <c r="H480" s="12"/>
      <c r="I480" s="11"/>
      <c r="K480" s="12"/>
      <c r="L480" s="11"/>
      <c r="N480" s="12"/>
    </row>
    <row r="481" spans="1:14" ht="12.5" x14ac:dyDescent="0.25">
      <c r="A481" s="22"/>
      <c r="B481" s="11"/>
      <c r="D481" s="12"/>
      <c r="E481" s="21"/>
      <c r="F481" s="11"/>
      <c r="H481" s="12"/>
      <c r="I481" s="11"/>
      <c r="K481" s="12"/>
      <c r="L481" s="11"/>
      <c r="N481" s="12"/>
    </row>
    <row r="482" spans="1:14" ht="12.5" x14ac:dyDescent="0.25">
      <c r="A482" s="22"/>
      <c r="B482" s="11"/>
      <c r="D482" s="12"/>
      <c r="E482" s="21"/>
      <c r="F482" s="11"/>
      <c r="H482" s="12"/>
      <c r="I482" s="11"/>
      <c r="K482" s="12"/>
      <c r="L482" s="11"/>
      <c r="N482" s="12"/>
    </row>
    <row r="483" spans="1:14" ht="12.5" x14ac:dyDescent="0.25">
      <c r="A483" s="22"/>
      <c r="B483" s="11"/>
      <c r="D483" s="12"/>
      <c r="E483" s="21"/>
      <c r="F483" s="11"/>
      <c r="H483" s="12"/>
      <c r="I483" s="11"/>
      <c r="K483" s="12"/>
      <c r="L483" s="11"/>
      <c r="N483" s="12"/>
    </row>
    <row r="484" spans="1:14" ht="12.5" x14ac:dyDescent="0.25">
      <c r="A484" s="22"/>
      <c r="B484" s="11"/>
      <c r="D484" s="12"/>
      <c r="E484" s="21"/>
      <c r="F484" s="11"/>
      <c r="H484" s="12"/>
      <c r="I484" s="11"/>
      <c r="K484" s="12"/>
      <c r="L484" s="11"/>
      <c r="N484" s="12"/>
    </row>
    <row r="485" spans="1:14" ht="12.5" x14ac:dyDescent="0.25">
      <c r="A485" s="22"/>
      <c r="B485" s="11"/>
      <c r="D485" s="12"/>
      <c r="E485" s="21"/>
      <c r="F485" s="11"/>
      <c r="H485" s="12"/>
      <c r="I485" s="11"/>
      <c r="K485" s="12"/>
      <c r="L485" s="11"/>
      <c r="N485" s="12"/>
    </row>
    <row r="486" spans="1:14" ht="12.5" x14ac:dyDescent="0.25">
      <c r="A486" s="22"/>
      <c r="B486" s="11"/>
      <c r="D486" s="12"/>
      <c r="E486" s="21"/>
      <c r="F486" s="11"/>
      <c r="H486" s="12"/>
      <c r="I486" s="11"/>
      <c r="K486" s="12"/>
      <c r="L486" s="11"/>
      <c r="N486" s="12"/>
    </row>
    <row r="487" spans="1:14" ht="12.5" x14ac:dyDescent="0.25">
      <c r="A487" s="22"/>
      <c r="B487" s="11"/>
      <c r="D487" s="12"/>
      <c r="E487" s="21"/>
      <c r="F487" s="11"/>
      <c r="H487" s="12"/>
      <c r="I487" s="11"/>
      <c r="K487" s="12"/>
      <c r="L487" s="11"/>
      <c r="N487" s="12"/>
    </row>
    <row r="488" spans="1:14" ht="12.5" x14ac:dyDescent="0.25">
      <c r="A488" s="22"/>
      <c r="B488" s="11"/>
      <c r="D488" s="12"/>
      <c r="E488" s="21"/>
      <c r="F488" s="11"/>
      <c r="H488" s="12"/>
      <c r="I488" s="11"/>
      <c r="K488" s="12"/>
      <c r="L488" s="11"/>
      <c r="N488" s="12"/>
    </row>
    <row r="489" spans="1:14" ht="12.5" x14ac:dyDescent="0.25">
      <c r="A489" s="22"/>
      <c r="B489" s="11"/>
      <c r="D489" s="12"/>
      <c r="E489" s="21"/>
      <c r="F489" s="11"/>
      <c r="H489" s="12"/>
      <c r="I489" s="11"/>
      <c r="K489" s="12"/>
      <c r="L489" s="11"/>
      <c r="N489" s="12"/>
    </row>
    <row r="490" spans="1:14" ht="12.5" x14ac:dyDescent="0.25">
      <c r="A490" s="22"/>
      <c r="B490" s="11"/>
      <c r="D490" s="12"/>
      <c r="E490" s="21"/>
      <c r="F490" s="11"/>
      <c r="H490" s="12"/>
      <c r="I490" s="11"/>
      <c r="K490" s="12"/>
      <c r="L490" s="11"/>
      <c r="N490" s="12"/>
    </row>
    <row r="491" spans="1:14" ht="12.5" x14ac:dyDescent="0.25">
      <c r="A491" s="22"/>
      <c r="B491" s="11"/>
      <c r="D491" s="12"/>
      <c r="E491" s="21"/>
      <c r="F491" s="11"/>
      <c r="H491" s="12"/>
      <c r="I491" s="11"/>
      <c r="K491" s="12"/>
      <c r="L491" s="11"/>
      <c r="N491" s="12"/>
    </row>
    <row r="492" spans="1:14" ht="12.5" x14ac:dyDescent="0.25">
      <c r="A492" s="22"/>
      <c r="B492" s="11"/>
      <c r="D492" s="12"/>
      <c r="E492" s="21"/>
      <c r="F492" s="11"/>
      <c r="H492" s="12"/>
      <c r="I492" s="11"/>
      <c r="K492" s="12"/>
      <c r="L492" s="11"/>
      <c r="N492" s="12"/>
    </row>
    <row r="493" spans="1:14" ht="12.5" x14ac:dyDescent="0.25">
      <c r="A493" s="22"/>
      <c r="B493" s="11"/>
      <c r="D493" s="12"/>
      <c r="E493" s="21"/>
      <c r="F493" s="11"/>
      <c r="H493" s="12"/>
      <c r="I493" s="11"/>
      <c r="K493" s="12"/>
      <c r="L493" s="11"/>
      <c r="N493" s="12"/>
    </row>
    <row r="494" spans="1:14" ht="12.5" x14ac:dyDescent="0.25">
      <c r="A494" s="22"/>
      <c r="B494" s="11"/>
      <c r="D494" s="12"/>
      <c r="E494" s="21"/>
      <c r="F494" s="11"/>
      <c r="H494" s="12"/>
      <c r="I494" s="11"/>
      <c r="K494" s="12"/>
      <c r="L494" s="11"/>
      <c r="N494" s="12"/>
    </row>
    <row r="495" spans="1:14" ht="12.5" x14ac:dyDescent="0.25">
      <c r="A495" s="22"/>
      <c r="B495" s="11"/>
      <c r="D495" s="12"/>
      <c r="E495" s="21"/>
      <c r="F495" s="11"/>
      <c r="H495" s="12"/>
      <c r="I495" s="11"/>
      <c r="K495" s="12"/>
      <c r="L495" s="11"/>
      <c r="N495" s="12"/>
    </row>
    <row r="496" spans="1:14" ht="12.5" x14ac:dyDescent="0.25">
      <c r="A496" s="22"/>
      <c r="B496" s="11"/>
      <c r="D496" s="12"/>
      <c r="E496" s="21"/>
      <c r="F496" s="11"/>
      <c r="H496" s="12"/>
      <c r="I496" s="11"/>
      <c r="K496" s="12"/>
      <c r="L496" s="11"/>
      <c r="N496" s="12"/>
    </row>
    <row r="497" spans="1:14" ht="12.5" x14ac:dyDescent="0.25">
      <c r="A497" s="22"/>
      <c r="B497" s="11"/>
      <c r="D497" s="12"/>
      <c r="E497" s="21"/>
      <c r="F497" s="11"/>
      <c r="H497" s="12"/>
      <c r="I497" s="11"/>
      <c r="K497" s="12"/>
      <c r="L497" s="11"/>
      <c r="N497" s="12"/>
    </row>
    <row r="498" spans="1:14" ht="12.5" x14ac:dyDescent="0.25">
      <c r="A498" s="22"/>
      <c r="B498" s="11"/>
      <c r="D498" s="12"/>
      <c r="E498" s="21"/>
      <c r="F498" s="11"/>
      <c r="H498" s="12"/>
      <c r="I498" s="11"/>
      <c r="K498" s="12"/>
      <c r="L498" s="11"/>
      <c r="N498" s="12"/>
    </row>
    <row r="499" spans="1:14" ht="12.5" x14ac:dyDescent="0.25">
      <c r="A499" s="22"/>
      <c r="B499" s="11"/>
      <c r="D499" s="12"/>
      <c r="E499" s="21"/>
      <c r="F499" s="11"/>
      <c r="H499" s="12"/>
      <c r="I499" s="11"/>
      <c r="K499" s="12"/>
      <c r="L499" s="11"/>
      <c r="N499" s="12"/>
    </row>
    <row r="500" spans="1:14" ht="12.5" x14ac:dyDescent="0.25">
      <c r="A500" s="22"/>
      <c r="B500" s="11"/>
      <c r="D500" s="12"/>
      <c r="E500" s="21"/>
      <c r="F500" s="11"/>
      <c r="H500" s="12"/>
      <c r="I500" s="11"/>
      <c r="K500" s="12"/>
      <c r="L500" s="11"/>
      <c r="N500" s="12"/>
    </row>
    <row r="501" spans="1:14" ht="12.5" x14ac:dyDescent="0.25">
      <c r="A501" s="22"/>
      <c r="B501" s="11"/>
      <c r="D501" s="12"/>
      <c r="E501" s="21"/>
      <c r="F501" s="11"/>
      <c r="H501" s="12"/>
      <c r="I501" s="11"/>
      <c r="K501" s="12"/>
      <c r="L501" s="11"/>
      <c r="N501" s="12"/>
    </row>
    <row r="502" spans="1:14" ht="12.5" x14ac:dyDescent="0.25">
      <c r="A502" s="22"/>
      <c r="B502" s="11"/>
      <c r="D502" s="12"/>
      <c r="E502" s="21"/>
      <c r="F502" s="11"/>
      <c r="H502" s="12"/>
      <c r="I502" s="11"/>
      <c r="K502" s="12"/>
      <c r="L502" s="11"/>
      <c r="N502" s="12"/>
    </row>
    <row r="503" spans="1:14" ht="12.5" x14ac:dyDescent="0.25">
      <c r="A503" s="22"/>
      <c r="B503" s="11"/>
      <c r="D503" s="12"/>
      <c r="E503" s="21"/>
      <c r="F503" s="11"/>
      <c r="H503" s="12"/>
      <c r="I503" s="11"/>
      <c r="K503" s="12"/>
      <c r="L503" s="11"/>
      <c r="N503" s="12"/>
    </row>
    <row r="504" spans="1:14" ht="12.5" x14ac:dyDescent="0.25">
      <c r="A504" s="22"/>
      <c r="B504" s="11"/>
      <c r="D504" s="12"/>
      <c r="E504" s="21"/>
      <c r="F504" s="11"/>
      <c r="H504" s="12"/>
      <c r="I504" s="11"/>
      <c r="K504" s="12"/>
      <c r="L504" s="11"/>
      <c r="N504" s="12"/>
    </row>
    <row r="505" spans="1:14" ht="12.5" x14ac:dyDescent="0.25">
      <c r="A505" s="22"/>
      <c r="B505" s="11"/>
      <c r="D505" s="12"/>
      <c r="E505" s="21"/>
      <c r="F505" s="11"/>
      <c r="H505" s="12"/>
      <c r="I505" s="11"/>
      <c r="K505" s="12"/>
      <c r="L505" s="11"/>
      <c r="N505" s="12"/>
    </row>
    <row r="506" spans="1:14" ht="12.5" x14ac:dyDescent="0.25">
      <c r="A506" s="22"/>
      <c r="B506" s="11"/>
      <c r="D506" s="12"/>
      <c r="E506" s="21"/>
      <c r="F506" s="11"/>
      <c r="H506" s="12"/>
      <c r="I506" s="11"/>
      <c r="K506" s="12"/>
      <c r="L506" s="11"/>
      <c r="N506" s="12"/>
    </row>
    <row r="507" spans="1:14" ht="12.5" x14ac:dyDescent="0.25">
      <c r="A507" s="22"/>
      <c r="B507" s="11"/>
      <c r="D507" s="12"/>
      <c r="E507" s="21"/>
      <c r="F507" s="11"/>
      <c r="H507" s="12"/>
      <c r="I507" s="11"/>
      <c r="K507" s="12"/>
      <c r="L507" s="11"/>
      <c r="N507" s="12"/>
    </row>
    <row r="508" spans="1:14" ht="12.5" x14ac:dyDescent="0.25">
      <c r="A508" s="22"/>
      <c r="B508" s="11"/>
      <c r="D508" s="12"/>
      <c r="E508" s="21"/>
      <c r="F508" s="11"/>
      <c r="H508" s="12"/>
      <c r="I508" s="11"/>
      <c r="K508" s="12"/>
      <c r="L508" s="11"/>
      <c r="N508" s="12"/>
    </row>
    <row r="509" spans="1:14" ht="12.5" x14ac:dyDescent="0.25">
      <c r="A509" s="22"/>
      <c r="B509" s="11"/>
      <c r="D509" s="12"/>
      <c r="E509" s="21"/>
      <c r="F509" s="11"/>
      <c r="H509" s="12"/>
      <c r="I509" s="11"/>
      <c r="K509" s="12"/>
      <c r="L509" s="11"/>
      <c r="N509" s="12"/>
    </row>
    <row r="510" spans="1:14" ht="12.5" x14ac:dyDescent="0.25">
      <c r="A510" s="22"/>
      <c r="B510" s="11"/>
      <c r="D510" s="12"/>
      <c r="E510" s="21"/>
      <c r="F510" s="11"/>
      <c r="H510" s="12"/>
      <c r="I510" s="11"/>
      <c r="K510" s="12"/>
      <c r="L510" s="11"/>
      <c r="N510" s="12"/>
    </row>
    <row r="511" spans="1:14" ht="12.5" x14ac:dyDescent="0.25">
      <c r="A511" s="22"/>
      <c r="B511" s="11"/>
      <c r="D511" s="12"/>
      <c r="E511" s="21"/>
      <c r="F511" s="11"/>
      <c r="H511" s="12"/>
      <c r="I511" s="11"/>
      <c r="K511" s="12"/>
      <c r="L511" s="11"/>
      <c r="N511" s="12"/>
    </row>
    <row r="512" spans="1:14" ht="12.5" x14ac:dyDescent="0.25">
      <c r="A512" s="22"/>
      <c r="B512" s="11"/>
      <c r="D512" s="12"/>
      <c r="E512" s="21"/>
      <c r="F512" s="11"/>
      <c r="H512" s="12"/>
      <c r="I512" s="11"/>
      <c r="K512" s="12"/>
      <c r="L512" s="11"/>
      <c r="N512" s="12"/>
    </row>
    <row r="513" spans="1:14" ht="12.5" x14ac:dyDescent="0.25">
      <c r="A513" s="22"/>
      <c r="B513" s="11"/>
      <c r="D513" s="12"/>
      <c r="E513" s="21"/>
      <c r="F513" s="11"/>
      <c r="H513" s="12"/>
      <c r="I513" s="11"/>
      <c r="K513" s="12"/>
      <c r="L513" s="11"/>
      <c r="N513" s="12"/>
    </row>
    <row r="514" spans="1:14" ht="12.5" x14ac:dyDescent="0.25">
      <c r="A514" s="22"/>
      <c r="B514" s="11"/>
      <c r="D514" s="12"/>
      <c r="E514" s="21"/>
      <c r="F514" s="11"/>
      <c r="H514" s="12"/>
      <c r="I514" s="11"/>
      <c r="K514" s="12"/>
      <c r="L514" s="11"/>
      <c r="N514" s="12"/>
    </row>
    <row r="515" spans="1:14" ht="12.5" x14ac:dyDescent="0.25">
      <c r="A515" s="22"/>
      <c r="B515" s="11"/>
      <c r="D515" s="12"/>
      <c r="E515" s="21"/>
      <c r="F515" s="11"/>
      <c r="H515" s="12"/>
      <c r="I515" s="11"/>
      <c r="K515" s="12"/>
      <c r="L515" s="11"/>
      <c r="N515" s="12"/>
    </row>
    <row r="516" spans="1:14" ht="12.5" x14ac:dyDescent="0.25">
      <c r="A516" s="22"/>
      <c r="B516" s="11"/>
      <c r="D516" s="12"/>
      <c r="E516" s="21"/>
      <c r="F516" s="11"/>
      <c r="H516" s="12"/>
      <c r="I516" s="11"/>
      <c r="K516" s="12"/>
      <c r="L516" s="11"/>
      <c r="N516" s="12"/>
    </row>
    <row r="517" spans="1:14" ht="12.5" x14ac:dyDescent="0.25">
      <c r="A517" s="22"/>
      <c r="B517" s="11"/>
      <c r="D517" s="12"/>
      <c r="E517" s="21"/>
      <c r="F517" s="11"/>
      <c r="H517" s="12"/>
      <c r="I517" s="11"/>
      <c r="K517" s="12"/>
      <c r="L517" s="11"/>
      <c r="N517" s="12"/>
    </row>
    <row r="518" spans="1:14" ht="12.5" x14ac:dyDescent="0.25">
      <c r="A518" s="22"/>
      <c r="B518" s="11"/>
      <c r="D518" s="12"/>
      <c r="E518" s="21"/>
      <c r="F518" s="11"/>
      <c r="H518" s="12"/>
      <c r="I518" s="11"/>
      <c r="K518" s="12"/>
      <c r="L518" s="11"/>
      <c r="N518" s="12"/>
    </row>
    <row r="519" spans="1:14" ht="12.5" x14ac:dyDescent="0.25">
      <c r="A519" s="22"/>
      <c r="B519" s="11"/>
      <c r="D519" s="12"/>
      <c r="E519" s="21"/>
      <c r="F519" s="11"/>
      <c r="H519" s="12"/>
      <c r="I519" s="11"/>
      <c r="K519" s="12"/>
      <c r="L519" s="11"/>
      <c r="N519" s="12"/>
    </row>
    <row r="520" spans="1:14" ht="12.5" x14ac:dyDescent="0.25">
      <c r="A520" s="22"/>
      <c r="B520" s="11"/>
      <c r="D520" s="12"/>
      <c r="E520" s="21"/>
      <c r="F520" s="11"/>
      <c r="H520" s="12"/>
      <c r="I520" s="11"/>
      <c r="K520" s="12"/>
      <c r="L520" s="11"/>
      <c r="N520" s="12"/>
    </row>
    <row r="521" spans="1:14" ht="12.5" x14ac:dyDescent="0.25">
      <c r="A521" s="22"/>
      <c r="B521" s="11"/>
      <c r="D521" s="12"/>
      <c r="E521" s="21"/>
      <c r="F521" s="11"/>
      <c r="H521" s="12"/>
      <c r="I521" s="11"/>
      <c r="K521" s="12"/>
      <c r="L521" s="11"/>
      <c r="N521" s="12"/>
    </row>
    <row r="522" spans="1:14" ht="12.5" x14ac:dyDescent="0.25">
      <c r="A522" s="22"/>
      <c r="B522" s="11"/>
      <c r="D522" s="12"/>
      <c r="E522" s="21"/>
      <c r="F522" s="11"/>
      <c r="H522" s="12"/>
      <c r="I522" s="11"/>
      <c r="K522" s="12"/>
      <c r="L522" s="11"/>
      <c r="N522" s="12"/>
    </row>
    <row r="523" spans="1:14" ht="12.5" x14ac:dyDescent="0.25">
      <c r="A523" s="22"/>
      <c r="B523" s="11"/>
      <c r="D523" s="12"/>
      <c r="E523" s="21"/>
      <c r="F523" s="11"/>
      <c r="H523" s="12"/>
      <c r="I523" s="11"/>
      <c r="K523" s="12"/>
      <c r="L523" s="11"/>
      <c r="N523" s="12"/>
    </row>
    <row r="524" spans="1:14" ht="12.5" x14ac:dyDescent="0.25">
      <c r="A524" s="22"/>
      <c r="B524" s="11"/>
      <c r="D524" s="12"/>
      <c r="E524" s="21"/>
      <c r="F524" s="11"/>
      <c r="H524" s="12"/>
      <c r="I524" s="11"/>
      <c r="K524" s="12"/>
      <c r="L524" s="11"/>
      <c r="N524" s="12"/>
    </row>
    <row r="525" spans="1:14" ht="12.5" x14ac:dyDescent="0.25">
      <c r="A525" s="22"/>
      <c r="B525" s="11"/>
      <c r="D525" s="12"/>
      <c r="E525" s="21"/>
      <c r="F525" s="11"/>
      <c r="H525" s="12"/>
      <c r="I525" s="11"/>
      <c r="K525" s="12"/>
      <c r="L525" s="11"/>
      <c r="N525" s="12"/>
    </row>
    <row r="526" spans="1:14" ht="12.5" x14ac:dyDescent="0.25">
      <c r="A526" s="22"/>
      <c r="B526" s="11"/>
      <c r="D526" s="12"/>
      <c r="E526" s="21"/>
      <c r="F526" s="11"/>
      <c r="H526" s="12"/>
      <c r="I526" s="11"/>
      <c r="K526" s="12"/>
      <c r="L526" s="11"/>
      <c r="N526" s="12"/>
    </row>
    <row r="527" spans="1:14" ht="12.5" x14ac:dyDescent="0.25">
      <c r="A527" s="22"/>
      <c r="B527" s="11"/>
      <c r="D527" s="12"/>
      <c r="E527" s="21"/>
      <c r="F527" s="11"/>
      <c r="H527" s="12"/>
      <c r="I527" s="11"/>
      <c r="K527" s="12"/>
      <c r="L527" s="11"/>
      <c r="N527" s="12"/>
    </row>
    <row r="528" spans="1:14" ht="12.5" x14ac:dyDescent="0.25">
      <c r="A528" s="22"/>
      <c r="B528" s="11"/>
      <c r="D528" s="12"/>
      <c r="E528" s="21"/>
      <c r="F528" s="11"/>
      <c r="H528" s="12"/>
      <c r="I528" s="11"/>
      <c r="K528" s="12"/>
      <c r="L528" s="11"/>
      <c r="N528" s="12"/>
    </row>
    <row r="529" spans="1:14" ht="12.5" x14ac:dyDescent="0.25">
      <c r="A529" s="22"/>
      <c r="B529" s="11"/>
      <c r="D529" s="12"/>
      <c r="E529" s="21"/>
      <c r="F529" s="11"/>
      <c r="H529" s="12"/>
      <c r="I529" s="11"/>
      <c r="K529" s="12"/>
      <c r="L529" s="11"/>
      <c r="N529" s="12"/>
    </row>
    <row r="530" spans="1:14" ht="12.5" x14ac:dyDescent="0.25">
      <c r="A530" s="22"/>
      <c r="B530" s="11"/>
      <c r="D530" s="12"/>
      <c r="E530" s="21"/>
      <c r="F530" s="11"/>
      <c r="H530" s="12"/>
      <c r="I530" s="11"/>
      <c r="K530" s="12"/>
      <c r="L530" s="11"/>
      <c r="N530" s="12"/>
    </row>
    <row r="531" spans="1:14" ht="12.5" x14ac:dyDescent="0.25">
      <c r="A531" s="22"/>
      <c r="B531" s="11"/>
      <c r="D531" s="12"/>
      <c r="E531" s="21"/>
      <c r="F531" s="11"/>
      <c r="H531" s="12"/>
      <c r="I531" s="11"/>
      <c r="K531" s="12"/>
      <c r="L531" s="11"/>
      <c r="N531" s="12"/>
    </row>
    <row r="532" spans="1:14" ht="12.5" x14ac:dyDescent="0.25">
      <c r="A532" s="22"/>
      <c r="B532" s="11"/>
      <c r="D532" s="12"/>
      <c r="E532" s="21"/>
      <c r="F532" s="11"/>
      <c r="H532" s="12"/>
      <c r="I532" s="11"/>
      <c r="K532" s="12"/>
      <c r="L532" s="11"/>
      <c r="N532" s="12"/>
    </row>
    <row r="533" spans="1:14" ht="12.5" x14ac:dyDescent="0.25">
      <c r="A533" s="22"/>
      <c r="B533" s="11"/>
      <c r="D533" s="12"/>
      <c r="E533" s="21"/>
      <c r="F533" s="11"/>
      <c r="H533" s="12"/>
      <c r="I533" s="11"/>
      <c r="K533" s="12"/>
      <c r="L533" s="11"/>
      <c r="N533" s="12"/>
    </row>
    <row r="534" spans="1:14" ht="12.5" x14ac:dyDescent="0.25">
      <c r="A534" s="22"/>
      <c r="B534" s="11"/>
      <c r="D534" s="12"/>
      <c r="E534" s="21"/>
      <c r="F534" s="11"/>
      <c r="H534" s="12"/>
      <c r="I534" s="11"/>
      <c r="K534" s="12"/>
      <c r="L534" s="11"/>
      <c r="N534" s="12"/>
    </row>
    <row r="535" spans="1:14" ht="12.5" x14ac:dyDescent="0.25">
      <c r="A535" s="22"/>
      <c r="B535" s="11"/>
      <c r="D535" s="12"/>
      <c r="E535" s="21"/>
      <c r="F535" s="11"/>
      <c r="H535" s="12"/>
      <c r="I535" s="11"/>
      <c r="K535" s="12"/>
      <c r="L535" s="11"/>
      <c r="N535" s="12"/>
    </row>
    <row r="536" spans="1:14" ht="12.5" x14ac:dyDescent="0.25">
      <c r="A536" s="22"/>
      <c r="B536" s="11"/>
      <c r="D536" s="12"/>
      <c r="E536" s="21"/>
      <c r="F536" s="11"/>
      <c r="H536" s="12"/>
      <c r="I536" s="11"/>
      <c r="K536" s="12"/>
      <c r="L536" s="11"/>
      <c r="N536" s="12"/>
    </row>
    <row r="537" spans="1:14" ht="12.5" x14ac:dyDescent="0.25">
      <c r="A537" s="22"/>
      <c r="B537" s="11"/>
      <c r="D537" s="12"/>
      <c r="E537" s="21"/>
      <c r="F537" s="11"/>
      <c r="H537" s="12"/>
      <c r="I537" s="11"/>
      <c r="K537" s="12"/>
      <c r="L537" s="11"/>
      <c r="N537" s="12"/>
    </row>
    <row r="538" spans="1:14" ht="12.5" x14ac:dyDescent="0.25">
      <c r="A538" s="22"/>
      <c r="B538" s="11"/>
      <c r="D538" s="12"/>
      <c r="E538" s="21"/>
      <c r="F538" s="11"/>
      <c r="H538" s="12"/>
      <c r="I538" s="11"/>
      <c r="K538" s="12"/>
      <c r="L538" s="11"/>
      <c r="N538" s="12"/>
    </row>
    <row r="539" spans="1:14" ht="12.5" x14ac:dyDescent="0.25">
      <c r="A539" s="22"/>
      <c r="B539" s="11"/>
      <c r="D539" s="12"/>
      <c r="E539" s="21"/>
      <c r="F539" s="11"/>
      <c r="H539" s="12"/>
      <c r="I539" s="11"/>
      <c r="K539" s="12"/>
      <c r="L539" s="11"/>
      <c r="N539" s="12"/>
    </row>
    <row r="540" spans="1:14" ht="12.5" x14ac:dyDescent="0.25">
      <c r="A540" s="22"/>
      <c r="B540" s="11"/>
      <c r="D540" s="12"/>
      <c r="E540" s="21"/>
      <c r="F540" s="11"/>
      <c r="H540" s="12"/>
      <c r="I540" s="11"/>
      <c r="K540" s="12"/>
      <c r="L540" s="11"/>
      <c r="N540" s="12"/>
    </row>
    <row r="541" spans="1:14" ht="12.5" x14ac:dyDescent="0.25">
      <c r="A541" s="22"/>
      <c r="B541" s="11"/>
      <c r="D541" s="12"/>
      <c r="E541" s="21"/>
      <c r="F541" s="11"/>
      <c r="H541" s="12"/>
      <c r="I541" s="11"/>
      <c r="K541" s="12"/>
      <c r="L541" s="11"/>
      <c r="N541" s="12"/>
    </row>
    <row r="542" spans="1:14" ht="12.5" x14ac:dyDescent="0.25">
      <c r="A542" s="22"/>
      <c r="B542" s="11"/>
      <c r="D542" s="12"/>
      <c r="E542" s="21"/>
      <c r="F542" s="11"/>
      <c r="H542" s="12"/>
      <c r="I542" s="11"/>
      <c r="K542" s="12"/>
      <c r="L542" s="11"/>
      <c r="N542" s="12"/>
    </row>
    <row r="543" spans="1:14" ht="12.5" x14ac:dyDescent="0.25">
      <c r="A543" s="22"/>
      <c r="B543" s="11"/>
      <c r="D543" s="12"/>
      <c r="E543" s="21"/>
      <c r="F543" s="11"/>
      <c r="H543" s="12"/>
      <c r="I543" s="11"/>
      <c r="K543" s="12"/>
      <c r="L543" s="11"/>
      <c r="N543" s="12"/>
    </row>
    <row r="544" spans="1:14" ht="12.5" x14ac:dyDescent="0.25">
      <c r="A544" s="22"/>
      <c r="B544" s="11"/>
      <c r="D544" s="12"/>
      <c r="E544" s="21"/>
      <c r="F544" s="11"/>
      <c r="H544" s="12"/>
      <c r="I544" s="11"/>
      <c r="K544" s="12"/>
      <c r="L544" s="11"/>
      <c r="N544" s="12"/>
    </row>
    <row r="545" spans="1:14" ht="12.5" x14ac:dyDescent="0.25">
      <c r="A545" s="22"/>
      <c r="B545" s="11"/>
      <c r="D545" s="12"/>
      <c r="E545" s="21"/>
      <c r="F545" s="11"/>
      <c r="H545" s="12"/>
      <c r="I545" s="11"/>
      <c r="K545" s="12"/>
      <c r="L545" s="11"/>
      <c r="N545" s="12"/>
    </row>
    <row r="546" spans="1:14" ht="12.5" x14ac:dyDescent="0.25">
      <c r="A546" s="22"/>
      <c r="B546" s="11"/>
      <c r="D546" s="12"/>
      <c r="E546" s="21"/>
      <c r="F546" s="11"/>
      <c r="H546" s="12"/>
      <c r="I546" s="11"/>
      <c r="K546" s="12"/>
      <c r="L546" s="11"/>
      <c r="N546" s="12"/>
    </row>
    <row r="547" spans="1:14" ht="12.5" x14ac:dyDescent="0.25">
      <c r="A547" s="22"/>
      <c r="B547" s="11"/>
      <c r="D547" s="12"/>
      <c r="E547" s="21"/>
      <c r="F547" s="11"/>
      <c r="H547" s="12"/>
      <c r="I547" s="11"/>
      <c r="K547" s="12"/>
      <c r="L547" s="11"/>
      <c r="N547" s="12"/>
    </row>
    <row r="548" spans="1:14" ht="12.5" x14ac:dyDescent="0.25">
      <c r="A548" s="22"/>
      <c r="B548" s="11"/>
      <c r="D548" s="12"/>
      <c r="E548" s="21"/>
      <c r="F548" s="11"/>
      <c r="H548" s="12"/>
      <c r="I548" s="11"/>
      <c r="K548" s="12"/>
      <c r="L548" s="11"/>
      <c r="N548" s="12"/>
    </row>
    <row r="549" spans="1:14" ht="12.5" x14ac:dyDescent="0.25">
      <c r="A549" s="22"/>
      <c r="B549" s="11"/>
      <c r="D549" s="12"/>
      <c r="E549" s="21"/>
      <c r="F549" s="11"/>
      <c r="H549" s="12"/>
      <c r="I549" s="11"/>
      <c r="K549" s="12"/>
      <c r="L549" s="11"/>
      <c r="N549" s="12"/>
    </row>
    <row r="550" spans="1:14" ht="12.5" x14ac:dyDescent="0.25">
      <c r="A550" s="22"/>
      <c r="B550" s="11"/>
      <c r="D550" s="12"/>
      <c r="E550" s="21"/>
      <c r="F550" s="11"/>
      <c r="H550" s="12"/>
      <c r="I550" s="11"/>
      <c r="K550" s="12"/>
      <c r="L550" s="11"/>
      <c r="N550" s="12"/>
    </row>
    <row r="551" spans="1:14" ht="12.5" x14ac:dyDescent="0.25">
      <c r="A551" s="22"/>
      <c r="B551" s="11"/>
      <c r="D551" s="12"/>
      <c r="E551" s="21"/>
      <c r="F551" s="11"/>
      <c r="H551" s="12"/>
      <c r="I551" s="11"/>
      <c r="K551" s="12"/>
      <c r="L551" s="11"/>
      <c r="N551" s="12"/>
    </row>
    <row r="552" spans="1:14" ht="12.5" x14ac:dyDescent="0.25">
      <c r="A552" s="22"/>
      <c r="B552" s="11"/>
      <c r="D552" s="12"/>
      <c r="E552" s="21"/>
      <c r="F552" s="11"/>
      <c r="H552" s="12"/>
      <c r="I552" s="11"/>
      <c r="K552" s="12"/>
      <c r="L552" s="11"/>
      <c r="N552" s="12"/>
    </row>
    <row r="553" spans="1:14" ht="12.5" x14ac:dyDescent="0.25">
      <c r="A553" s="22"/>
      <c r="B553" s="11"/>
      <c r="D553" s="12"/>
      <c r="E553" s="21"/>
      <c r="F553" s="11"/>
      <c r="H553" s="12"/>
      <c r="I553" s="11"/>
      <c r="K553" s="12"/>
      <c r="L553" s="11"/>
      <c r="N553" s="12"/>
    </row>
    <row r="554" spans="1:14" ht="12.5" x14ac:dyDescent="0.25">
      <c r="A554" s="22"/>
      <c r="B554" s="11"/>
      <c r="D554" s="12"/>
      <c r="E554" s="21"/>
      <c r="F554" s="11"/>
      <c r="H554" s="12"/>
      <c r="I554" s="11"/>
      <c r="K554" s="12"/>
      <c r="L554" s="11"/>
      <c r="N554" s="12"/>
    </row>
    <row r="555" spans="1:14" ht="12.5" x14ac:dyDescent="0.25">
      <c r="A555" s="22"/>
      <c r="B555" s="11"/>
      <c r="D555" s="12"/>
      <c r="E555" s="21"/>
      <c r="F555" s="11"/>
      <c r="H555" s="12"/>
      <c r="I555" s="11"/>
      <c r="K555" s="12"/>
      <c r="L555" s="11"/>
      <c r="N555" s="12"/>
    </row>
    <row r="556" spans="1:14" ht="12.5" x14ac:dyDescent="0.25">
      <c r="A556" s="22"/>
      <c r="B556" s="11"/>
      <c r="D556" s="12"/>
      <c r="E556" s="21"/>
      <c r="F556" s="11"/>
      <c r="H556" s="12"/>
      <c r="I556" s="11"/>
      <c r="K556" s="12"/>
      <c r="L556" s="11"/>
      <c r="N556" s="12"/>
    </row>
    <row r="557" spans="1:14" ht="12.5" x14ac:dyDescent="0.25">
      <c r="A557" s="22"/>
      <c r="B557" s="11"/>
      <c r="D557" s="12"/>
      <c r="E557" s="21"/>
      <c r="F557" s="11"/>
      <c r="H557" s="12"/>
      <c r="I557" s="11"/>
      <c r="K557" s="12"/>
      <c r="L557" s="11"/>
      <c r="N557" s="12"/>
    </row>
    <row r="558" spans="1:14" ht="12.5" x14ac:dyDescent="0.25">
      <c r="A558" s="22"/>
      <c r="B558" s="11"/>
      <c r="D558" s="12"/>
      <c r="E558" s="21"/>
      <c r="F558" s="11"/>
      <c r="H558" s="12"/>
      <c r="I558" s="11"/>
      <c r="K558" s="12"/>
      <c r="L558" s="11"/>
      <c r="N558" s="12"/>
    </row>
    <row r="559" spans="1:14" ht="12.5" x14ac:dyDescent="0.25">
      <c r="A559" s="22"/>
      <c r="B559" s="11"/>
      <c r="D559" s="12"/>
      <c r="E559" s="21"/>
      <c r="F559" s="11"/>
      <c r="H559" s="12"/>
      <c r="I559" s="11"/>
      <c r="K559" s="12"/>
      <c r="L559" s="11"/>
      <c r="N559" s="12"/>
    </row>
    <row r="560" spans="1:14" ht="12.5" x14ac:dyDescent="0.25">
      <c r="A560" s="22"/>
      <c r="B560" s="11"/>
      <c r="D560" s="12"/>
      <c r="E560" s="21"/>
      <c r="F560" s="11"/>
      <c r="H560" s="12"/>
      <c r="I560" s="11"/>
      <c r="K560" s="12"/>
      <c r="L560" s="11"/>
      <c r="N560" s="12"/>
    </row>
    <row r="561" spans="1:14" ht="12.5" x14ac:dyDescent="0.25">
      <c r="A561" s="22"/>
      <c r="B561" s="11"/>
      <c r="D561" s="12"/>
      <c r="E561" s="21"/>
      <c r="F561" s="11"/>
      <c r="H561" s="12"/>
      <c r="I561" s="11"/>
      <c r="K561" s="12"/>
      <c r="L561" s="11"/>
      <c r="N561" s="12"/>
    </row>
    <row r="562" spans="1:14" ht="12.5" x14ac:dyDescent="0.25">
      <c r="A562" s="22"/>
      <c r="B562" s="11"/>
      <c r="D562" s="12"/>
      <c r="E562" s="21"/>
      <c r="F562" s="11"/>
      <c r="H562" s="12"/>
      <c r="I562" s="11"/>
      <c r="K562" s="12"/>
      <c r="L562" s="11"/>
      <c r="N562" s="12"/>
    </row>
    <row r="563" spans="1:14" ht="12.5" x14ac:dyDescent="0.25">
      <c r="A563" s="22"/>
      <c r="B563" s="11"/>
      <c r="D563" s="12"/>
      <c r="E563" s="21"/>
      <c r="F563" s="11"/>
      <c r="H563" s="12"/>
      <c r="I563" s="11"/>
      <c r="K563" s="12"/>
      <c r="L563" s="11"/>
      <c r="N563" s="12"/>
    </row>
    <row r="564" spans="1:14" ht="12.5" x14ac:dyDescent="0.25">
      <c r="A564" s="22"/>
      <c r="B564" s="11"/>
      <c r="D564" s="12"/>
      <c r="E564" s="21"/>
      <c r="F564" s="11"/>
      <c r="H564" s="12"/>
      <c r="I564" s="11"/>
      <c r="K564" s="12"/>
      <c r="L564" s="11"/>
      <c r="N564" s="12"/>
    </row>
    <row r="565" spans="1:14" ht="12.5" x14ac:dyDescent="0.25">
      <c r="A565" s="22"/>
      <c r="B565" s="11"/>
      <c r="D565" s="12"/>
      <c r="E565" s="21"/>
      <c r="F565" s="11"/>
      <c r="H565" s="12"/>
      <c r="I565" s="11"/>
      <c r="K565" s="12"/>
      <c r="L565" s="11"/>
      <c r="N565" s="12"/>
    </row>
    <row r="566" spans="1:14" ht="12.5" x14ac:dyDescent="0.25">
      <c r="A566" s="22"/>
      <c r="B566" s="11"/>
      <c r="D566" s="12"/>
      <c r="E566" s="21"/>
      <c r="F566" s="11"/>
      <c r="H566" s="12"/>
      <c r="I566" s="11"/>
      <c r="K566" s="12"/>
      <c r="L566" s="11"/>
      <c r="N566" s="12"/>
    </row>
    <row r="567" spans="1:14" ht="12.5" x14ac:dyDescent="0.25">
      <c r="A567" s="22"/>
      <c r="B567" s="11"/>
      <c r="D567" s="12"/>
      <c r="E567" s="21"/>
      <c r="F567" s="11"/>
      <c r="H567" s="12"/>
      <c r="I567" s="11"/>
      <c r="K567" s="12"/>
      <c r="L567" s="11"/>
      <c r="N567" s="12"/>
    </row>
    <row r="568" spans="1:14" ht="12.5" x14ac:dyDescent="0.25">
      <c r="A568" s="22"/>
      <c r="B568" s="11"/>
      <c r="D568" s="12"/>
      <c r="E568" s="21"/>
      <c r="F568" s="11"/>
      <c r="H568" s="12"/>
      <c r="I568" s="11"/>
      <c r="K568" s="12"/>
      <c r="L568" s="11"/>
      <c r="N568" s="12"/>
    </row>
    <row r="569" spans="1:14" ht="12.5" x14ac:dyDescent="0.25">
      <c r="A569" s="22"/>
      <c r="B569" s="11"/>
      <c r="D569" s="12"/>
      <c r="E569" s="21"/>
      <c r="F569" s="11"/>
      <c r="H569" s="12"/>
      <c r="I569" s="11"/>
      <c r="K569" s="12"/>
      <c r="L569" s="11"/>
      <c r="N569" s="12"/>
    </row>
    <row r="570" spans="1:14" ht="12.5" x14ac:dyDescent="0.25">
      <c r="A570" s="22"/>
      <c r="B570" s="11"/>
      <c r="D570" s="12"/>
      <c r="E570" s="21"/>
      <c r="F570" s="11"/>
      <c r="H570" s="12"/>
      <c r="I570" s="11"/>
      <c r="K570" s="12"/>
      <c r="L570" s="11"/>
      <c r="N570" s="12"/>
    </row>
    <row r="571" spans="1:14" ht="12.5" x14ac:dyDescent="0.25">
      <c r="A571" s="22"/>
      <c r="B571" s="11"/>
      <c r="D571" s="12"/>
      <c r="E571" s="21"/>
      <c r="F571" s="11"/>
      <c r="H571" s="12"/>
      <c r="I571" s="11"/>
      <c r="K571" s="12"/>
      <c r="L571" s="11"/>
      <c r="N571" s="12"/>
    </row>
    <row r="572" spans="1:14" ht="12.5" x14ac:dyDescent="0.25">
      <c r="A572" s="22"/>
      <c r="B572" s="11"/>
      <c r="D572" s="12"/>
      <c r="E572" s="21"/>
      <c r="F572" s="11"/>
      <c r="H572" s="12"/>
      <c r="I572" s="11"/>
      <c r="K572" s="12"/>
      <c r="L572" s="11"/>
      <c r="N572" s="12"/>
    </row>
    <row r="573" spans="1:14" ht="12.5" x14ac:dyDescent="0.25">
      <c r="A573" s="22"/>
      <c r="B573" s="11"/>
      <c r="D573" s="12"/>
      <c r="E573" s="21"/>
      <c r="F573" s="11"/>
      <c r="H573" s="12"/>
      <c r="I573" s="11"/>
      <c r="K573" s="12"/>
      <c r="L573" s="11"/>
      <c r="N573" s="12"/>
    </row>
    <row r="574" spans="1:14" ht="12.5" x14ac:dyDescent="0.25">
      <c r="A574" s="22"/>
      <c r="B574" s="11"/>
      <c r="D574" s="12"/>
      <c r="E574" s="21"/>
      <c r="F574" s="11"/>
      <c r="H574" s="12"/>
      <c r="I574" s="11"/>
      <c r="K574" s="12"/>
      <c r="L574" s="11"/>
      <c r="N574" s="12"/>
    </row>
    <row r="575" spans="1:14" ht="12.5" x14ac:dyDescent="0.25">
      <c r="A575" s="22"/>
      <c r="B575" s="11"/>
      <c r="D575" s="12"/>
      <c r="E575" s="21"/>
      <c r="F575" s="11"/>
      <c r="H575" s="12"/>
      <c r="I575" s="11"/>
      <c r="K575" s="12"/>
      <c r="L575" s="11"/>
      <c r="N575" s="12"/>
    </row>
    <row r="576" spans="1:14" ht="12.5" x14ac:dyDescent="0.25">
      <c r="A576" s="22"/>
      <c r="B576" s="11"/>
      <c r="D576" s="12"/>
      <c r="E576" s="21"/>
      <c r="F576" s="11"/>
      <c r="H576" s="12"/>
      <c r="I576" s="11"/>
      <c r="K576" s="12"/>
      <c r="L576" s="11"/>
      <c r="N576" s="12"/>
    </row>
    <row r="577" spans="1:14" ht="12.5" x14ac:dyDescent="0.25">
      <c r="A577" s="22"/>
      <c r="B577" s="11"/>
      <c r="D577" s="12"/>
      <c r="E577" s="21"/>
      <c r="F577" s="11"/>
      <c r="H577" s="12"/>
      <c r="I577" s="11"/>
      <c r="K577" s="12"/>
      <c r="L577" s="11"/>
      <c r="N577" s="12"/>
    </row>
    <row r="578" spans="1:14" ht="12.5" x14ac:dyDescent="0.25">
      <c r="A578" s="22"/>
      <c r="B578" s="11"/>
      <c r="D578" s="12"/>
      <c r="E578" s="21"/>
      <c r="F578" s="11"/>
      <c r="H578" s="12"/>
      <c r="I578" s="11"/>
      <c r="K578" s="12"/>
      <c r="L578" s="11"/>
      <c r="N578" s="12"/>
    </row>
    <row r="579" spans="1:14" ht="12.5" x14ac:dyDescent="0.25">
      <c r="A579" s="22"/>
      <c r="B579" s="11"/>
      <c r="D579" s="12"/>
      <c r="E579" s="21"/>
      <c r="F579" s="11"/>
      <c r="H579" s="12"/>
      <c r="I579" s="11"/>
      <c r="K579" s="12"/>
      <c r="L579" s="11"/>
      <c r="N579" s="12"/>
    </row>
    <row r="580" spans="1:14" ht="12.5" x14ac:dyDescent="0.25">
      <c r="A580" s="22"/>
      <c r="B580" s="11"/>
      <c r="D580" s="12"/>
      <c r="E580" s="21"/>
      <c r="F580" s="11"/>
      <c r="H580" s="12"/>
      <c r="I580" s="11"/>
      <c r="K580" s="12"/>
      <c r="L580" s="11"/>
      <c r="N580" s="12"/>
    </row>
    <row r="581" spans="1:14" ht="12.5" x14ac:dyDescent="0.25">
      <c r="A581" s="22"/>
      <c r="B581" s="11"/>
      <c r="D581" s="12"/>
      <c r="E581" s="21"/>
      <c r="F581" s="11"/>
      <c r="H581" s="12"/>
      <c r="I581" s="11"/>
      <c r="K581" s="12"/>
      <c r="L581" s="11"/>
      <c r="N581" s="12"/>
    </row>
    <row r="582" spans="1:14" ht="12.5" x14ac:dyDescent="0.25">
      <c r="A582" s="22"/>
      <c r="B582" s="11"/>
      <c r="D582" s="12"/>
      <c r="E582" s="21"/>
      <c r="F582" s="11"/>
      <c r="H582" s="12"/>
      <c r="I582" s="11"/>
      <c r="K582" s="12"/>
      <c r="L582" s="11"/>
      <c r="N582" s="12"/>
    </row>
    <row r="583" spans="1:14" ht="12.5" x14ac:dyDescent="0.25">
      <c r="A583" s="22"/>
      <c r="B583" s="11"/>
      <c r="D583" s="12"/>
      <c r="E583" s="21"/>
      <c r="F583" s="11"/>
      <c r="H583" s="12"/>
      <c r="I583" s="11"/>
      <c r="K583" s="12"/>
      <c r="L583" s="11"/>
      <c r="N583" s="12"/>
    </row>
    <row r="584" spans="1:14" ht="12.5" x14ac:dyDescent="0.25">
      <c r="A584" s="22"/>
      <c r="B584" s="11"/>
      <c r="D584" s="12"/>
      <c r="E584" s="21"/>
      <c r="F584" s="11"/>
      <c r="H584" s="12"/>
      <c r="I584" s="11"/>
      <c r="K584" s="12"/>
      <c r="L584" s="11"/>
      <c r="N584" s="12"/>
    </row>
    <row r="585" spans="1:14" ht="12.5" x14ac:dyDescent="0.25">
      <c r="A585" s="22"/>
      <c r="B585" s="11"/>
      <c r="D585" s="12"/>
      <c r="E585" s="21"/>
      <c r="F585" s="11"/>
      <c r="H585" s="12"/>
      <c r="I585" s="11"/>
      <c r="K585" s="12"/>
      <c r="L585" s="11"/>
      <c r="N585" s="12"/>
    </row>
    <row r="586" spans="1:14" ht="12.5" x14ac:dyDescent="0.25">
      <c r="A586" s="22"/>
      <c r="B586" s="11"/>
      <c r="D586" s="12"/>
      <c r="E586" s="21"/>
      <c r="F586" s="11"/>
      <c r="H586" s="12"/>
      <c r="I586" s="11"/>
      <c r="K586" s="12"/>
      <c r="L586" s="11"/>
      <c r="N586" s="12"/>
    </row>
    <row r="587" spans="1:14" ht="12.5" x14ac:dyDescent="0.25">
      <c r="A587" s="22"/>
      <c r="B587" s="11"/>
      <c r="D587" s="12"/>
      <c r="E587" s="21"/>
      <c r="F587" s="11"/>
      <c r="H587" s="12"/>
      <c r="I587" s="11"/>
      <c r="K587" s="12"/>
      <c r="L587" s="11"/>
      <c r="N587" s="12"/>
    </row>
    <row r="588" spans="1:14" ht="12.5" x14ac:dyDescent="0.25">
      <c r="A588" s="22"/>
      <c r="B588" s="11"/>
      <c r="D588" s="12"/>
      <c r="E588" s="21"/>
      <c r="F588" s="11"/>
      <c r="H588" s="12"/>
      <c r="I588" s="11"/>
      <c r="K588" s="12"/>
      <c r="L588" s="11"/>
      <c r="N588" s="12"/>
    </row>
    <row r="589" spans="1:14" ht="12.5" x14ac:dyDescent="0.25">
      <c r="A589" s="22"/>
      <c r="B589" s="11"/>
      <c r="D589" s="12"/>
      <c r="E589" s="21"/>
      <c r="F589" s="11"/>
      <c r="H589" s="12"/>
      <c r="I589" s="11"/>
      <c r="K589" s="12"/>
      <c r="L589" s="11"/>
      <c r="N589" s="12"/>
    </row>
    <row r="590" spans="1:14" ht="12.5" x14ac:dyDescent="0.25">
      <c r="A590" s="22"/>
      <c r="B590" s="11"/>
      <c r="D590" s="12"/>
      <c r="E590" s="21"/>
      <c r="F590" s="11"/>
      <c r="H590" s="12"/>
      <c r="I590" s="11"/>
      <c r="K590" s="12"/>
      <c r="L590" s="11"/>
      <c r="N590" s="12"/>
    </row>
    <row r="591" spans="1:14" ht="12.5" x14ac:dyDescent="0.25">
      <c r="A591" s="22"/>
      <c r="B591" s="11"/>
      <c r="D591" s="12"/>
      <c r="E591" s="21"/>
      <c r="F591" s="11"/>
      <c r="H591" s="12"/>
      <c r="I591" s="11"/>
      <c r="K591" s="12"/>
      <c r="L591" s="11"/>
      <c r="N591" s="12"/>
    </row>
    <row r="592" spans="1:14" ht="12.5" x14ac:dyDescent="0.25">
      <c r="A592" s="22"/>
      <c r="B592" s="11"/>
      <c r="D592" s="12"/>
      <c r="E592" s="21"/>
      <c r="F592" s="11"/>
      <c r="H592" s="12"/>
      <c r="I592" s="11"/>
      <c r="K592" s="12"/>
      <c r="L592" s="11"/>
      <c r="N592" s="12"/>
    </row>
    <row r="593" spans="1:14" ht="12.5" x14ac:dyDescent="0.25">
      <c r="A593" s="22"/>
      <c r="B593" s="11"/>
      <c r="D593" s="12"/>
      <c r="E593" s="21"/>
      <c r="F593" s="11"/>
      <c r="H593" s="12"/>
      <c r="I593" s="11"/>
      <c r="K593" s="12"/>
      <c r="L593" s="11"/>
      <c r="N593" s="12"/>
    </row>
    <row r="594" spans="1:14" ht="12.5" x14ac:dyDescent="0.25">
      <c r="A594" s="22"/>
      <c r="B594" s="11"/>
      <c r="D594" s="12"/>
      <c r="E594" s="21"/>
      <c r="F594" s="11"/>
      <c r="H594" s="12"/>
      <c r="I594" s="11"/>
      <c r="K594" s="12"/>
      <c r="L594" s="11"/>
      <c r="N594" s="12"/>
    </row>
    <row r="595" spans="1:14" ht="12.5" x14ac:dyDescent="0.25">
      <c r="A595" s="22"/>
      <c r="B595" s="11"/>
      <c r="D595" s="12"/>
      <c r="E595" s="21"/>
      <c r="F595" s="11"/>
      <c r="H595" s="12"/>
      <c r="I595" s="11"/>
      <c r="K595" s="12"/>
      <c r="L595" s="11"/>
      <c r="N595" s="12"/>
    </row>
    <row r="596" spans="1:14" ht="12.5" x14ac:dyDescent="0.25">
      <c r="A596" s="22"/>
      <c r="B596" s="11"/>
      <c r="D596" s="12"/>
      <c r="E596" s="21"/>
      <c r="F596" s="11"/>
      <c r="H596" s="12"/>
      <c r="I596" s="11"/>
      <c r="K596" s="12"/>
      <c r="L596" s="11"/>
      <c r="N596" s="12"/>
    </row>
    <row r="597" spans="1:14" ht="12.5" x14ac:dyDescent="0.25">
      <c r="A597" s="22"/>
      <c r="B597" s="11"/>
      <c r="D597" s="12"/>
      <c r="E597" s="21"/>
      <c r="F597" s="11"/>
      <c r="H597" s="12"/>
      <c r="I597" s="11"/>
      <c r="K597" s="12"/>
      <c r="L597" s="11"/>
      <c r="N597" s="12"/>
    </row>
    <row r="598" spans="1:14" ht="12.5" x14ac:dyDescent="0.25">
      <c r="A598" s="22"/>
      <c r="B598" s="11"/>
      <c r="D598" s="12"/>
      <c r="E598" s="21"/>
      <c r="F598" s="11"/>
      <c r="H598" s="12"/>
      <c r="I598" s="11"/>
      <c r="K598" s="12"/>
      <c r="L598" s="11"/>
      <c r="N598" s="12"/>
    </row>
    <row r="599" spans="1:14" ht="12.5" x14ac:dyDescent="0.25">
      <c r="A599" s="22"/>
      <c r="B599" s="11"/>
      <c r="D599" s="12"/>
      <c r="E599" s="21"/>
      <c r="F599" s="11"/>
      <c r="H599" s="12"/>
      <c r="I599" s="11"/>
      <c r="K599" s="12"/>
      <c r="L599" s="11"/>
      <c r="N599" s="12"/>
    </row>
    <row r="600" spans="1:14" ht="12.5" x14ac:dyDescent="0.25">
      <c r="A600" s="22"/>
      <c r="B600" s="11"/>
      <c r="D600" s="12"/>
      <c r="E600" s="21"/>
      <c r="F600" s="11"/>
      <c r="H600" s="12"/>
      <c r="I600" s="11"/>
      <c r="K600" s="12"/>
      <c r="L600" s="11"/>
      <c r="N600" s="12"/>
    </row>
    <row r="601" spans="1:14" ht="12.5" x14ac:dyDescent="0.25">
      <c r="A601" s="22"/>
      <c r="B601" s="11"/>
      <c r="D601" s="12"/>
      <c r="E601" s="21"/>
      <c r="F601" s="11"/>
      <c r="H601" s="12"/>
      <c r="I601" s="11"/>
      <c r="K601" s="12"/>
      <c r="L601" s="11"/>
      <c r="N601" s="12"/>
    </row>
    <row r="602" spans="1:14" ht="12.5" x14ac:dyDescent="0.25">
      <c r="A602" s="22"/>
      <c r="B602" s="11"/>
      <c r="D602" s="12"/>
      <c r="E602" s="21"/>
      <c r="F602" s="11"/>
      <c r="H602" s="12"/>
      <c r="I602" s="11"/>
      <c r="K602" s="12"/>
      <c r="L602" s="11"/>
      <c r="N602" s="12"/>
    </row>
    <row r="603" spans="1:14" ht="12.5" x14ac:dyDescent="0.25">
      <c r="A603" s="22"/>
      <c r="B603" s="11"/>
      <c r="D603" s="12"/>
      <c r="E603" s="21"/>
      <c r="F603" s="11"/>
      <c r="H603" s="12"/>
      <c r="I603" s="11"/>
      <c r="K603" s="12"/>
      <c r="L603" s="11"/>
      <c r="N603" s="12"/>
    </row>
    <row r="604" spans="1:14" ht="12.5" x14ac:dyDescent="0.25">
      <c r="A604" s="22"/>
      <c r="B604" s="11"/>
      <c r="D604" s="12"/>
      <c r="E604" s="21"/>
      <c r="F604" s="11"/>
      <c r="H604" s="12"/>
      <c r="I604" s="11"/>
      <c r="K604" s="12"/>
      <c r="L604" s="11"/>
      <c r="N604" s="12"/>
    </row>
    <row r="605" spans="1:14" ht="12.5" x14ac:dyDescent="0.25">
      <c r="A605" s="22"/>
      <c r="B605" s="11"/>
      <c r="D605" s="12"/>
      <c r="E605" s="21"/>
      <c r="F605" s="11"/>
      <c r="H605" s="12"/>
      <c r="I605" s="11"/>
      <c r="K605" s="12"/>
      <c r="L605" s="11"/>
      <c r="N605" s="12"/>
    </row>
    <row r="606" spans="1:14" ht="12.5" x14ac:dyDescent="0.25">
      <c r="A606" s="22"/>
      <c r="B606" s="11"/>
      <c r="D606" s="12"/>
      <c r="E606" s="21"/>
      <c r="F606" s="11"/>
      <c r="H606" s="12"/>
      <c r="I606" s="11"/>
      <c r="K606" s="12"/>
      <c r="L606" s="11"/>
      <c r="N606" s="12"/>
    </row>
    <row r="607" spans="1:14" ht="12.5" x14ac:dyDescent="0.25">
      <c r="A607" s="22"/>
      <c r="B607" s="11"/>
      <c r="D607" s="12"/>
      <c r="E607" s="21"/>
      <c r="F607" s="11"/>
      <c r="H607" s="12"/>
      <c r="I607" s="11"/>
      <c r="K607" s="12"/>
      <c r="L607" s="11"/>
      <c r="N607" s="12"/>
    </row>
    <row r="608" spans="1:14" ht="12.5" x14ac:dyDescent="0.25">
      <c r="A608" s="22"/>
      <c r="B608" s="11"/>
      <c r="D608" s="12"/>
      <c r="E608" s="21"/>
      <c r="F608" s="11"/>
      <c r="H608" s="12"/>
      <c r="I608" s="11"/>
      <c r="K608" s="12"/>
      <c r="L608" s="11"/>
      <c r="N608" s="12"/>
    </row>
    <row r="609" spans="1:14" ht="12.5" x14ac:dyDescent="0.25">
      <c r="A609" s="22"/>
      <c r="B609" s="11"/>
      <c r="D609" s="12"/>
      <c r="E609" s="21"/>
      <c r="F609" s="11"/>
      <c r="H609" s="12"/>
      <c r="I609" s="11"/>
      <c r="K609" s="12"/>
      <c r="L609" s="11"/>
      <c r="N609" s="12"/>
    </row>
    <row r="610" spans="1:14" ht="12.5" x14ac:dyDescent="0.25">
      <c r="A610" s="22"/>
      <c r="B610" s="11"/>
      <c r="D610" s="12"/>
      <c r="E610" s="21"/>
      <c r="F610" s="11"/>
      <c r="H610" s="12"/>
      <c r="I610" s="11"/>
      <c r="K610" s="12"/>
      <c r="L610" s="11"/>
      <c r="N610" s="12"/>
    </row>
    <row r="611" spans="1:14" ht="12.5" x14ac:dyDescent="0.25">
      <c r="A611" s="22"/>
      <c r="B611" s="11"/>
      <c r="D611" s="12"/>
      <c r="E611" s="21"/>
      <c r="F611" s="11"/>
      <c r="H611" s="12"/>
      <c r="I611" s="11"/>
      <c r="K611" s="12"/>
      <c r="L611" s="11"/>
      <c r="N611" s="12"/>
    </row>
    <row r="612" spans="1:14" ht="12.5" x14ac:dyDescent="0.25">
      <c r="A612" s="22"/>
      <c r="B612" s="11"/>
      <c r="D612" s="12"/>
      <c r="E612" s="21"/>
      <c r="F612" s="11"/>
      <c r="H612" s="12"/>
      <c r="I612" s="11"/>
      <c r="K612" s="12"/>
      <c r="L612" s="11"/>
      <c r="N612" s="12"/>
    </row>
    <row r="613" spans="1:14" ht="12.5" x14ac:dyDescent="0.25">
      <c r="A613" s="22"/>
      <c r="B613" s="11"/>
      <c r="D613" s="12"/>
      <c r="E613" s="21"/>
      <c r="F613" s="11"/>
      <c r="H613" s="12"/>
      <c r="I613" s="11"/>
      <c r="K613" s="12"/>
      <c r="L613" s="11"/>
      <c r="N613" s="12"/>
    </row>
    <row r="614" spans="1:14" ht="12.5" x14ac:dyDescent="0.25">
      <c r="A614" s="22"/>
      <c r="B614" s="11"/>
      <c r="D614" s="12"/>
      <c r="E614" s="21"/>
      <c r="F614" s="11"/>
      <c r="H614" s="12"/>
      <c r="I614" s="11"/>
      <c r="K614" s="12"/>
      <c r="L614" s="11"/>
      <c r="N614" s="12"/>
    </row>
    <row r="615" spans="1:14" ht="12.5" x14ac:dyDescent="0.25">
      <c r="A615" s="22"/>
      <c r="B615" s="11"/>
      <c r="D615" s="12"/>
      <c r="E615" s="21"/>
      <c r="F615" s="11"/>
      <c r="H615" s="12"/>
      <c r="I615" s="11"/>
      <c r="K615" s="12"/>
      <c r="L615" s="11"/>
      <c r="N615" s="12"/>
    </row>
    <row r="616" spans="1:14" ht="12.5" x14ac:dyDescent="0.25">
      <c r="A616" s="22"/>
      <c r="B616" s="11"/>
      <c r="D616" s="12"/>
      <c r="E616" s="21"/>
      <c r="F616" s="11"/>
      <c r="H616" s="12"/>
      <c r="I616" s="11"/>
      <c r="K616" s="12"/>
      <c r="L616" s="11"/>
      <c r="N616" s="12"/>
    </row>
    <row r="617" spans="1:14" ht="12.5" x14ac:dyDescent="0.25">
      <c r="A617" s="22"/>
      <c r="B617" s="11"/>
      <c r="D617" s="12"/>
      <c r="E617" s="21"/>
      <c r="F617" s="11"/>
      <c r="H617" s="12"/>
      <c r="I617" s="11"/>
      <c r="K617" s="12"/>
      <c r="L617" s="11"/>
      <c r="N617" s="12"/>
    </row>
    <row r="618" spans="1:14" ht="12.5" x14ac:dyDescent="0.25">
      <c r="A618" s="22"/>
      <c r="B618" s="11"/>
      <c r="D618" s="12"/>
      <c r="E618" s="21"/>
      <c r="F618" s="11"/>
      <c r="H618" s="12"/>
      <c r="I618" s="11"/>
      <c r="K618" s="12"/>
      <c r="L618" s="11"/>
      <c r="N618" s="12"/>
    </row>
    <row r="619" spans="1:14" ht="12.5" x14ac:dyDescent="0.25">
      <c r="A619" s="22"/>
      <c r="B619" s="11"/>
      <c r="D619" s="12"/>
      <c r="E619" s="21"/>
      <c r="F619" s="11"/>
      <c r="H619" s="12"/>
      <c r="I619" s="11"/>
      <c r="K619" s="12"/>
      <c r="L619" s="11"/>
      <c r="N619" s="12"/>
    </row>
    <row r="620" spans="1:14" ht="12.5" x14ac:dyDescent="0.25">
      <c r="A620" s="22"/>
      <c r="B620" s="11"/>
      <c r="D620" s="12"/>
      <c r="E620" s="21"/>
      <c r="F620" s="11"/>
      <c r="H620" s="12"/>
      <c r="I620" s="11"/>
      <c r="K620" s="12"/>
      <c r="L620" s="11"/>
      <c r="N620" s="12"/>
    </row>
    <row r="621" spans="1:14" ht="12.5" x14ac:dyDescent="0.25">
      <c r="A621" s="22"/>
      <c r="B621" s="11"/>
      <c r="D621" s="12"/>
      <c r="E621" s="21"/>
      <c r="F621" s="11"/>
      <c r="H621" s="12"/>
      <c r="I621" s="11"/>
      <c r="K621" s="12"/>
      <c r="L621" s="11"/>
      <c r="N621" s="12"/>
    </row>
    <row r="622" spans="1:14" ht="12.5" x14ac:dyDescent="0.25">
      <c r="A622" s="22"/>
      <c r="B622" s="11"/>
      <c r="D622" s="12"/>
      <c r="E622" s="21"/>
      <c r="F622" s="11"/>
      <c r="H622" s="12"/>
      <c r="I622" s="11"/>
      <c r="K622" s="12"/>
      <c r="L622" s="11"/>
      <c r="N622" s="12"/>
    </row>
    <row r="623" spans="1:14" ht="12.5" x14ac:dyDescent="0.25">
      <c r="A623" s="22"/>
      <c r="B623" s="11"/>
      <c r="D623" s="12"/>
      <c r="E623" s="21"/>
      <c r="F623" s="11"/>
      <c r="H623" s="12"/>
      <c r="I623" s="11"/>
      <c r="K623" s="12"/>
      <c r="L623" s="11"/>
      <c r="N623" s="12"/>
    </row>
    <row r="624" spans="1:14" ht="12.5" x14ac:dyDescent="0.25">
      <c r="A624" s="22"/>
      <c r="B624" s="11"/>
      <c r="D624" s="12"/>
      <c r="E624" s="21"/>
      <c r="F624" s="11"/>
      <c r="H624" s="12"/>
      <c r="I624" s="11"/>
      <c r="K624" s="12"/>
      <c r="L624" s="11"/>
      <c r="N624" s="12"/>
    </row>
    <row r="625" spans="1:14" ht="12.5" x14ac:dyDescent="0.25">
      <c r="A625" s="22"/>
      <c r="B625" s="11"/>
      <c r="D625" s="12"/>
      <c r="E625" s="21"/>
      <c r="F625" s="11"/>
      <c r="H625" s="12"/>
      <c r="I625" s="11"/>
      <c r="K625" s="12"/>
      <c r="L625" s="11"/>
      <c r="N625" s="12"/>
    </row>
    <row r="626" spans="1:14" ht="12.5" x14ac:dyDescent="0.25">
      <c r="A626" s="22"/>
      <c r="B626" s="11"/>
      <c r="D626" s="12"/>
      <c r="E626" s="21"/>
      <c r="F626" s="11"/>
      <c r="H626" s="12"/>
      <c r="I626" s="11"/>
      <c r="K626" s="12"/>
      <c r="L626" s="11"/>
      <c r="N626" s="12"/>
    </row>
    <row r="627" spans="1:14" ht="12.5" x14ac:dyDescent="0.25">
      <c r="A627" s="22"/>
      <c r="B627" s="11"/>
      <c r="D627" s="12"/>
      <c r="E627" s="21"/>
      <c r="F627" s="11"/>
      <c r="H627" s="12"/>
      <c r="I627" s="11"/>
      <c r="K627" s="12"/>
      <c r="L627" s="11"/>
      <c r="N627" s="12"/>
    </row>
    <row r="628" spans="1:14" ht="12.5" x14ac:dyDescent="0.25">
      <c r="A628" s="22"/>
      <c r="B628" s="11"/>
      <c r="D628" s="12"/>
      <c r="E628" s="21"/>
      <c r="F628" s="11"/>
      <c r="H628" s="12"/>
      <c r="I628" s="11"/>
      <c r="K628" s="12"/>
      <c r="L628" s="11"/>
      <c r="N628" s="12"/>
    </row>
    <row r="629" spans="1:14" ht="12.5" x14ac:dyDescent="0.25">
      <c r="A629" s="22"/>
      <c r="B629" s="11"/>
      <c r="D629" s="12"/>
      <c r="E629" s="21"/>
      <c r="F629" s="11"/>
      <c r="H629" s="12"/>
      <c r="I629" s="11"/>
      <c r="K629" s="12"/>
      <c r="L629" s="11"/>
      <c r="N629" s="12"/>
    </row>
    <row r="630" spans="1:14" ht="12.5" x14ac:dyDescent="0.25">
      <c r="A630" s="22"/>
      <c r="B630" s="11"/>
      <c r="D630" s="12"/>
      <c r="E630" s="21"/>
      <c r="F630" s="11"/>
      <c r="H630" s="12"/>
      <c r="I630" s="11"/>
      <c r="K630" s="12"/>
      <c r="L630" s="11"/>
      <c r="N630" s="12"/>
    </row>
    <row r="631" spans="1:14" ht="12.5" x14ac:dyDescent="0.25">
      <c r="A631" s="22"/>
      <c r="B631" s="11"/>
      <c r="D631" s="12"/>
      <c r="E631" s="21"/>
      <c r="F631" s="11"/>
      <c r="H631" s="12"/>
      <c r="I631" s="11"/>
      <c r="K631" s="12"/>
      <c r="L631" s="11"/>
      <c r="N631" s="12"/>
    </row>
    <row r="632" spans="1:14" ht="12.5" x14ac:dyDescent="0.25">
      <c r="A632" s="22"/>
      <c r="B632" s="11"/>
      <c r="D632" s="12"/>
      <c r="E632" s="21"/>
      <c r="F632" s="11"/>
      <c r="H632" s="12"/>
      <c r="I632" s="11"/>
      <c r="K632" s="12"/>
      <c r="L632" s="11"/>
      <c r="N632" s="12"/>
    </row>
    <row r="633" spans="1:14" ht="12.5" x14ac:dyDescent="0.25">
      <c r="A633" s="22"/>
      <c r="B633" s="11"/>
      <c r="D633" s="12"/>
      <c r="E633" s="21"/>
      <c r="F633" s="11"/>
      <c r="H633" s="12"/>
      <c r="I633" s="11"/>
      <c r="K633" s="12"/>
      <c r="L633" s="11"/>
      <c r="N633" s="12"/>
    </row>
    <row r="634" spans="1:14" ht="12.5" x14ac:dyDescent="0.25">
      <c r="A634" s="22"/>
      <c r="B634" s="11"/>
      <c r="D634" s="12"/>
      <c r="E634" s="21"/>
      <c r="F634" s="11"/>
      <c r="H634" s="12"/>
      <c r="I634" s="11"/>
      <c r="K634" s="12"/>
      <c r="L634" s="11"/>
      <c r="N634" s="12"/>
    </row>
    <row r="635" spans="1:14" ht="12.5" x14ac:dyDescent="0.25">
      <c r="A635" s="22"/>
      <c r="B635" s="11"/>
      <c r="D635" s="12"/>
      <c r="E635" s="21"/>
      <c r="F635" s="11"/>
      <c r="H635" s="12"/>
      <c r="I635" s="11"/>
      <c r="K635" s="12"/>
      <c r="L635" s="11"/>
      <c r="N635" s="12"/>
    </row>
    <row r="636" spans="1:14" ht="12.5" x14ac:dyDescent="0.25">
      <c r="A636" s="22"/>
      <c r="B636" s="11"/>
      <c r="D636" s="12"/>
      <c r="E636" s="21"/>
      <c r="F636" s="11"/>
      <c r="H636" s="12"/>
      <c r="I636" s="11"/>
      <c r="K636" s="12"/>
      <c r="L636" s="11"/>
      <c r="N636" s="12"/>
    </row>
    <row r="637" spans="1:14" ht="12.5" x14ac:dyDescent="0.25">
      <c r="A637" s="22"/>
      <c r="B637" s="11"/>
      <c r="D637" s="12"/>
      <c r="E637" s="21"/>
      <c r="F637" s="11"/>
      <c r="H637" s="12"/>
      <c r="I637" s="11"/>
      <c r="K637" s="12"/>
      <c r="L637" s="11"/>
      <c r="N637" s="12"/>
    </row>
    <row r="638" spans="1:14" ht="12.5" x14ac:dyDescent="0.25">
      <c r="A638" s="22"/>
      <c r="B638" s="11"/>
      <c r="D638" s="12"/>
      <c r="E638" s="21"/>
      <c r="F638" s="11"/>
      <c r="H638" s="12"/>
      <c r="I638" s="11"/>
      <c r="K638" s="12"/>
      <c r="L638" s="11"/>
      <c r="N638" s="12"/>
    </row>
    <row r="639" spans="1:14" ht="12.5" x14ac:dyDescent="0.25">
      <c r="A639" s="22"/>
      <c r="B639" s="11"/>
      <c r="D639" s="12"/>
      <c r="E639" s="21"/>
      <c r="F639" s="11"/>
      <c r="H639" s="12"/>
      <c r="I639" s="11"/>
      <c r="K639" s="12"/>
      <c r="L639" s="11"/>
      <c r="N639" s="12"/>
    </row>
    <row r="640" spans="1:14" ht="12.5" x14ac:dyDescent="0.25">
      <c r="A640" s="22"/>
      <c r="B640" s="11"/>
      <c r="D640" s="12"/>
      <c r="E640" s="21"/>
      <c r="F640" s="11"/>
      <c r="H640" s="12"/>
      <c r="I640" s="11"/>
      <c r="K640" s="12"/>
      <c r="L640" s="11"/>
      <c r="N640" s="12"/>
    </row>
    <row r="641" spans="1:14" ht="12.5" x14ac:dyDescent="0.25">
      <c r="A641" s="22"/>
      <c r="B641" s="11"/>
      <c r="D641" s="12"/>
      <c r="E641" s="21"/>
      <c r="F641" s="11"/>
      <c r="H641" s="12"/>
      <c r="I641" s="11"/>
      <c r="K641" s="12"/>
      <c r="L641" s="11"/>
      <c r="N641" s="12"/>
    </row>
    <row r="642" spans="1:14" ht="12.5" x14ac:dyDescent="0.25">
      <c r="A642" s="22"/>
      <c r="B642" s="11"/>
      <c r="D642" s="12"/>
      <c r="E642" s="21"/>
      <c r="F642" s="11"/>
      <c r="H642" s="12"/>
      <c r="I642" s="11"/>
      <c r="K642" s="12"/>
      <c r="L642" s="11"/>
      <c r="N642" s="12"/>
    </row>
    <row r="643" spans="1:14" ht="12.5" x14ac:dyDescent="0.25">
      <c r="A643" s="22"/>
      <c r="B643" s="11"/>
      <c r="D643" s="12"/>
      <c r="E643" s="21"/>
      <c r="F643" s="11"/>
      <c r="H643" s="12"/>
      <c r="I643" s="11"/>
      <c r="K643" s="12"/>
      <c r="L643" s="11"/>
      <c r="N643" s="12"/>
    </row>
    <row r="644" spans="1:14" ht="12.5" x14ac:dyDescent="0.25">
      <c r="A644" s="22"/>
      <c r="B644" s="11"/>
      <c r="D644" s="12"/>
      <c r="E644" s="21"/>
      <c r="F644" s="11"/>
      <c r="H644" s="12"/>
      <c r="I644" s="11"/>
      <c r="K644" s="12"/>
      <c r="L644" s="11"/>
      <c r="N644" s="12"/>
    </row>
    <row r="645" spans="1:14" ht="12.5" x14ac:dyDescent="0.25">
      <c r="A645" s="22"/>
      <c r="B645" s="11"/>
      <c r="D645" s="12"/>
      <c r="E645" s="21"/>
      <c r="F645" s="11"/>
      <c r="H645" s="12"/>
      <c r="I645" s="11"/>
      <c r="K645" s="12"/>
      <c r="L645" s="11"/>
      <c r="N645" s="12"/>
    </row>
    <row r="646" spans="1:14" ht="12.5" x14ac:dyDescent="0.25">
      <c r="A646" s="22"/>
      <c r="B646" s="11"/>
      <c r="D646" s="12"/>
      <c r="E646" s="21"/>
      <c r="F646" s="11"/>
      <c r="H646" s="12"/>
      <c r="I646" s="11"/>
      <c r="K646" s="12"/>
      <c r="L646" s="11"/>
      <c r="N646" s="12"/>
    </row>
    <row r="647" spans="1:14" ht="12.5" x14ac:dyDescent="0.25">
      <c r="A647" s="22"/>
      <c r="B647" s="11"/>
      <c r="D647" s="12"/>
      <c r="E647" s="21"/>
      <c r="F647" s="11"/>
      <c r="H647" s="12"/>
      <c r="I647" s="11"/>
      <c r="K647" s="12"/>
      <c r="L647" s="11"/>
      <c r="N647" s="12"/>
    </row>
    <row r="648" spans="1:14" ht="12.5" x14ac:dyDescent="0.25">
      <c r="A648" s="22"/>
      <c r="B648" s="11"/>
      <c r="D648" s="12"/>
      <c r="E648" s="21"/>
      <c r="F648" s="11"/>
      <c r="H648" s="12"/>
      <c r="I648" s="11"/>
      <c r="K648" s="12"/>
      <c r="L648" s="11"/>
      <c r="N648" s="12"/>
    </row>
    <row r="649" spans="1:14" ht="12.5" x14ac:dyDescent="0.25">
      <c r="A649" s="22"/>
      <c r="B649" s="11"/>
      <c r="D649" s="12"/>
      <c r="E649" s="21"/>
      <c r="F649" s="11"/>
      <c r="H649" s="12"/>
      <c r="I649" s="11"/>
      <c r="K649" s="12"/>
      <c r="L649" s="11"/>
      <c r="N649" s="12"/>
    </row>
    <row r="650" spans="1:14" ht="12.5" x14ac:dyDescent="0.25">
      <c r="A650" s="22"/>
      <c r="B650" s="11"/>
      <c r="D650" s="12"/>
      <c r="E650" s="21"/>
      <c r="F650" s="11"/>
      <c r="H650" s="12"/>
      <c r="I650" s="11"/>
      <c r="K650" s="12"/>
      <c r="L650" s="11"/>
      <c r="N650" s="12"/>
    </row>
    <row r="651" spans="1:14" ht="12.5" x14ac:dyDescent="0.25">
      <c r="A651" s="22"/>
      <c r="B651" s="11"/>
      <c r="D651" s="12"/>
      <c r="E651" s="21"/>
      <c r="F651" s="11"/>
      <c r="H651" s="12"/>
      <c r="I651" s="11"/>
      <c r="K651" s="12"/>
      <c r="L651" s="11"/>
      <c r="N651" s="12"/>
    </row>
    <row r="652" spans="1:14" ht="12.5" x14ac:dyDescent="0.25">
      <c r="A652" s="22"/>
      <c r="B652" s="11"/>
      <c r="D652" s="12"/>
      <c r="E652" s="21"/>
      <c r="F652" s="11"/>
      <c r="H652" s="12"/>
      <c r="I652" s="11"/>
      <c r="K652" s="12"/>
      <c r="L652" s="11"/>
      <c r="N652" s="12"/>
    </row>
    <row r="653" spans="1:14" ht="12.5" x14ac:dyDescent="0.25">
      <c r="A653" s="22"/>
      <c r="B653" s="11"/>
      <c r="D653" s="12"/>
      <c r="E653" s="21"/>
      <c r="F653" s="11"/>
      <c r="H653" s="12"/>
      <c r="I653" s="11"/>
      <c r="K653" s="12"/>
      <c r="L653" s="11"/>
      <c r="N653" s="12"/>
    </row>
    <row r="654" spans="1:14" ht="12.5" x14ac:dyDescent="0.25">
      <c r="A654" s="22"/>
      <c r="B654" s="11"/>
      <c r="D654" s="12"/>
      <c r="E654" s="21"/>
      <c r="F654" s="11"/>
      <c r="H654" s="12"/>
      <c r="I654" s="11"/>
      <c r="K654" s="12"/>
      <c r="L654" s="11"/>
      <c r="N654" s="12"/>
    </row>
    <row r="655" spans="1:14" ht="12.5" x14ac:dyDescent="0.25">
      <c r="A655" s="22"/>
      <c r="B655" s="11"/>
      <c r="D655" s="12"/>
      <c r="E655" s="21"/>
      <c r="F655" s="11"/>
      <c r="H655" s="12"/>
      <c r="I655" s="11"/>
      <c r="K655" s="12"/>
      <c r="L655" s="11"/>
      <c r="N655" s="12"/>
    </row>
    <row r="656" spans="1:14" ht="12.5" x14ac:dyDescent="0.25">
      <c r="A656" s="22"/>
      <c r="B656" s="11"/>
      <c r="D656" s="12"/>
      <c r="E656" s="21"/>
      <c r="F656" s="11"/>
      <c r="H656" s="12"/>
      <c r="I656" s="11"/>
      <c r="K656" s="12"/>
      <c r="L656" s="11"/>
      <c r="N656" s="12"/>
    </row>
    <row r="657" spans="1:14" ht="12.5" x14ac:dyDescent="0.25">
      <c r="A657" s="22"/>
      <c r="B657" s="11"/>
      <c r="D657" s="12"/>
      <c r="E657" s="21"/>
      <c r="F657" s="11"/>
      <c r="H657" s="12"/>
      <c r="I657" s="11"/>
      <c r="K657" s="12"/>
      <c r="L657" s="11"/>
      <c r="N657" s="12"/>
    </row>
    <row r="658" spans="1:14" ht="12.5" x14ac:dyDescent="0.25">
      <c r="A658" s="22"/>
      <c r="B658" s="11"/>
      <c r="D658" s="12"/>
      <c r="E658" s="21"/>
      <c r="F658" s="11"/>
      <c r="H658" s="12"/>
      <c r="I658" s="11"/>
      <c r="K658" s="12"/>
      <c r="L658" s="11"/>
      <c r="N658" s="12"/>
    </row>
    <row r="659" spans="1:14" ht="12.5" x14ac:dyDescent="0.25">
      <c r="A659" s="22"/>
      <c r="B659" s="11"/>
      <c r="D659" s="12"/>
      <c r="E659" s="21"/>
      <c r="F659" s="11"/>
      <c r="H659" s="12"/>
      <c r="I659" s="11"/>
      <c r="K659" s="12"/>
      <c r="L659" s="11"/>
      <c r="N659" s="12"/>
    </row>
    <row r="660" spans="1:14" ht="12.5" x14ac:dyDescent="0.25">
      <c r="A660" s="22"/>
      <c r="B660" s="11"/>
      <c r="D660" s="12"/>
      <c r="E660" s="21"/>
      <c r="F660" s="11"/>
      <c r="H660" s="12"/>
      <c r="I660" s="11"/>
      <c r="K660" s="12"/>
      <c r="L660" s="11"/>
      <c r="N660" s="12"/>
    </row>
    <row r="661" spans="1:14" ht="12.5" x14ac:dyDescent="0.25">
      <c r="A661" s="22"/>
      <c r="B661" s="11"/>
      <c r="D661" s="12"/>
      <c r="E661" s="21"/>
      <c r="F661" s="11"/>
      <c r="H661" s="12"/>
      <c r="I661" s="11"/>
      <c r="K661" s="12"/>
      <c r="L661" s="11"/>
      <c r="N661" s="12"/>
    </row>
    <row r="662" spans="1:14" ht="12.5" x14ac:dyDescent="0.25">
      <c r="A662" s="22"/>
      <c r="B662" s="11"/>
      <c r="D662" s="12"/>
      <c r="E662" s="21"/>
      <c r="F662" s="11"/>
      <c r="H662" s="12"/>
      <c r="I662" s="11"/>
      <c r="K662" s="12"/>
      <c r="L662" s="11"/>
      <c r="N662" s="12"/>
    </row>
    <row r="663" spans="1:14" ht="12.5" x14ac:dyDescent="0.25">
      <c r="A663" s="22"/>
      <c r="B663" s="11"/>
      <c r="D663" s="12"/>
      <c r="E663" s="21"/>
      <c r="F663" s="11"/>
      <c r="H663" s="12"/>
      <c r="I663" s="11"/>
      <c r="K663" s="12"/>
      <c r="L663" s="11"/>
      <c r="N663" s="12"/>
    </row>
    <row r="664" spans="1:14" ht="12.5" x14ac:dyDescent="0.25">
      <c r="A664" s="22"/>
      <c r="B664" s="11"/>
      <c r="D664" s="12"/>
      <c r="E664" s="21"/>
      <c r="F664" s="11"/>
      <c r="H664" s="12"/>
      <c r="I664" s="11"/>
      <c r="K664" s="12"/>
      <c r="L664" s="11"/>
      <c r="N664" s="12"/>
    </row>
    <row r="665" spans="1:14" ht="12.5" x14ac:dyDescent="0.25">
      <c r="A665" s="22"/>
      <c r="B665" s="11"/>
      <c r="D665" s="12"/>
      <c r="E665" s="21"/>
      <c r="F665" s="11"/>
      <c r="H665" s="12"/>
      <c r="I665" s="11"/>
      <c r="K665" s="12"/>
      <c r="L665" s="11"/>
      <c r="N665" s="12"/>
    </row>
    <row r="666" spans="1:14" ht="12.5" x14ac:dyDescent="0.25">
      <c r="A666" s="22"/>
      <c r="B666" s="11"/>
      <c r="D666" s="12"/>
      <c r="E666" s="21"/>
      <c r="F666" s="11"/>
      <c r="H666" s="12"/>
      <c r="I666" s="11"/>
      <c r="K666" s="12"/>
      <c r="L666" s="11"/>
      <c r="N666" s="12"/>
    </row>
    <row r="667" spans="1:14" ht="12.5" x14ac:dyDescent="0.25">
      <c r="A667" s="22"/>
      <c r="B667" s="11"/>
      <c r="D667" s="12"/>
      <c r="E667" s="21"/>
      <c r="F667" s="11"/>
      <c r="H667" s="12"/>
      <c r="I667" s="11"/>
      <c r="K667" s="12"/>
      <c r="L667" s="11"/>
      <c r="N667" s="12"/>
    </row>
    <row r="668" spans="1:14" ht="12.5" x14ac:dyDescent="0.25">
      <c r="A668" s="22"/>
      <c r="B668" s="11"/>
      <c r="D668" s="12"/>
      <c r="E668" s="21"/>
      <c r="F668" s="11"/>
      <c r="H668" s="12"/>
      <c r="I668" s="11"/>
      <c r="K668" s="12"/>
      <c r="L668" s="11"/>
      <c r="N668" s="12"/>
    </row>
    <row r="669" spans="1:14" ht="12.5" x14ac:dyDescent="0.25">
      <c r="A669" s="22"/>
      <c r="B669" s="11"/>
      <c r="D669" s="12"/>
      <c r="E669" s="21"/>
      <c r="F669" s="11"/>
      <c r="H669" s="12"/>
      <c r="I669" s="11"/>
      <c r="K669" s="12"/>
      <c r="L669" s="11"/>
      <c r="N669" s="12"/>
    </row>
    <row r="670" spans="1:14" ht="12.5" x14ac:dyDescent="0.25">
      <c r="A670" s="22"/>
      <c r="B670" s="11"/>
      <c r="D670" s="12"/>
      <c r="E670" s="21"/>
      <c r="F670" s="11"/>
      <c r="H670" s="12"/>
      <c r="I670" s="11"/>
      <c r="K670" s="12"/>
      <c r="L670" s="11"/>
      <c r="N670" s="12"/>
    </row>
    <row r="671" spans="1:14" ht="12.5" x14ac:dyDescent="0.25">
      <c r="A671" s="22"/>
      <c r="B671" s="11"/>
      <c r="D671" s="12"/>
      <c r="E671" s="21"/>
      <c r="F671" s="11"/>
      <c r="H671" s="12"/>
      <c r="I671" s="11"/>
      <c r="K671" s="12"/>
      <c r="L671" s="11"/>
      <c r="N671" s="12"/>
    </row>
    <row r="672" spans="1:14" ht="12.5" x14ac:dyDescent="0.25">
      <c r="A672" s="22"/>
      <c r="B672" s="11"/>
      <c r="D672" s="12"/>
      <c r="E672" s="21"/>
      <c r="F672" s="11"/>
      <c r="H672" s="12"/>
      <c r="I672" s="11"/>
      <c r="K672" s="12"/>
      <c r="L672" s="11"/>
      <c r="N672" s="12"/>
    </row>
    <row r="673" spans="1:14" ht="12.5" x14ac:dyDescent="0.25">
      <c r="A673" s="22"/>
      <c r="B673" s="11"/>
      <c r="D673" s="12"/>
      <c r="E673" s="21"/>
      <c r="F673" s="11"/>
      <c r="H673" s="12"/>
      <c r="I673" s="11"/>
      <c r="K673" s="12"/>
      <c r="L673" s="11"/>
      <c r="N673" s="12"/>
    </row>
    <row r="674" spans="1:14" ht="12.5" x14ac:dyDescent="0.25">
      <c r="A674" s="22"/>
      <c r="B674" s="11"/>
      <c r="D674" s="12"/>
      <c r="E674" s="21"/>
      <c r="F674" s="11"/>
      <c r="H674" s="12"/>
      <c r="I674" s="11"/>
      <c r="K674" s="12"/>
      <c r="L674" s="11"/>
      <c r="N674" s="12"/>
    </row>
    <row r="675" spans="1:14" ht="12.5" x14ac:dyDescent="0.25">
      <c r="A675" s="22"/>
      <c r="B675" s="11"/>
      <c r="D675" s="12"/>
      <c r="E675" s="21"/>
      <c r="F675" s="11"/>
      <c r="H675" s="12"/>
      <c r="I675" s="11"/>
      <c r="K675" s="12"/>
      <c r="L675" s="11"/>
      <c r="N675" s="12"/>
    </row>
    <row r="676" spans="1:14" ht="12.5" x14ac:dyDescent="0.25">
      <c r="A676" s="22"/>
      <c r="B676" s="11"/>
      <c r="D676" s="12"/>
      <c r="E676" s="21"/>
      <c r="F676" s="11"/>
      <c r="H676" s="12"/>
      <c r="I676" s="11"/>
      <c r="K676" s="12"/>
      <c r="L676" s="11"/>
      <c r="N676" s="12"/>
    </row>
    <row r="677" spans="1:14" ht="12.5" x14ac:dyDescent="0.25">
      <c r="A677" s="22"/>
      <c r="B677" s="11"/>
      <c r="D677" s="12"/>
      <c r="E677" s="21"/>
      <c r="F677" s="11"/>
      <c r="H677" s="12"/>
      <c r="I677" s="11"/>
      <c r="K677" s="12"/>
      <c r="L677" s="11"/>
      <c r="N677" s="12"/>
    </row>
    <row r="678" spans="1:14" ht="12.5" x14ac:dyDescent="0.25">
      <c r="A678" s="22"/>
      <c r="B678" s="11"/>
      <c r="D678" s="12"/>
      <c r="E678" s="21"/>
      <c r="F678" s="11"/>
      <c r="H678" s="12"/>
      <c r="I678" s="11"/>
      <c r="K678" s="12"/>
      <c r="L678" s="11"/>
      <c r="N678" s="12"/>
    </row>
    <row r="679" spans="1:14" ht="12.5" x14ac:dyDescent="0.25">
      <c r="A679" s="22"/>
      <c r="B679" s="11"/>
      <c r="D679" s="12"/>
      <c r="E679" s="21"/>
      <c r="F679" s="11"/>
      <c r="H679" s="12"/>
      <c r="I679" s="11"/>
      <c r="K679" s="12"/>
      <c r="L679" s="11"/>
      <c r="N679" s="12"/>
    </row>
    <row r="680" spans="1:14" ht="12.5" x14ac:dyDescent="0.25">
      <c r="A680" s="22"/>
      <c r="B680" s="11"/>
      <c r="D680" s="12"/>
      <c r="E680" s="21"/>
      <c r="F680" s="11"/>
      <c r="H680" s="12"/>
      <c r="I680" s="11"/>
      <c r="K680" s="12"/>
      <c r="L680" s="11"/>
      <c r="N680" s="12"/>
    </row>
    <row r="681" spans="1:14" ht="12.5" x14ac:dyDescent="0.25">
      <c r="A681" s="22"/>
      <c r="B681" s="11"/>
      <c r="D681" s="12"/>
      <c r="E681" s="21"/>
      <c r="F681" s="11"/>
      <c r="H681" s="12"/>
      <c r="I681" s="11"/>
      <c r="K681" s="12"/>
      <c r="L681" s="11"/>
      <c r="N681" s="12"/>
    </row>
    <row r="682" spans="1:14" ht="12.5" x14ac:dyDescent="0.25">
      <c r="A682" s="22"/>
      <c r="B682" s="11"/>
      <c r="D682" s="12"/>
      <c r="E682" s="21"/>
      <c r="F682" s="11"/>
      <c r="H682" s="12"/>
      <c r="I682" s="11"/>
      <c r="K682" s="12"/>
      <c r="L682" s="11"/>
      <c r="N682" s="12"/>
    </row>
    <row r="683" spans="1:14" ht="12.5" x14ac:dyDescent="0.25">
      <c r="A683" s="22"/>
      <c r="B683" s="11"/>
      <c r="D683" s="12"/>
      <c r="E683" s="21"/>
      <c r="F683" s="11"/>
      <c r="H683" s="12"/>
      <c r="I683" s="11"/>
      <c r="K683" s="12"/>
      <c r="L683" s="11"/>
      <c r="N683" s="12"/>
    </row>
    <row r="684" spans="1:14" ht="12.5" x14ac:dyDescent="0.25">
      <c r="A684" s="22"/>
      <c r="B684" s="11"/>
      <c r="D684" s="12"/>
      <c r="E684" s="21"/>
      <c r="F684" s="11"/>
      <c r="H684" s="12"/>
      <c r="I684" s="11"/>
      <c r="K684" s="12"/>
      <c r="L684" s="11"/>
      <c r="N684" s="12"/>
    </row>
    <row r="685" spans="1:14" ht="12.5" x14ac:dyDescent="0.25">
      <c r="A685" s="22"/>
      <c r="B685" s="11"/>
      <c r="D685" s="12"/>
      <c r="E685" s="21"/>
      <c r="F685" s="11"/>
      <c r="H685" s="12"/>
      <c r="I685" s="11"/>
      <c r="K685" s="12"/>
      <c r="L685" s="11"/>
      <c r="N685" s="12"/>
    </row>
    <row r="686" spans="1:14" ht="12.5" x14ac:dyDescent="0.25">
      <c r="A686" s="22"/>
      <c r="B686" s="11"/>
      <c r="D686" s="12"/>
      <c r="E686" s="21"/>
      <c r="F686" s="11"/>
      <c r="H686" s="12"/>
      <c r="I686" s="11"/>
      <c r="K686" s="12"/>
      <c r="L686" s="11"/>
      <c r="N686" s="12"/>
    </row>
    <row r="687" spans="1:14" ht="12.5" x14ac:dyDescent="0.25">
      <c r="A687" s="22"/>
      <c r="B687" s="11"/>
      <c r="D687" s="12"/>
      <c r="E687" s="21"/>
      <c r="F687" s="11"/>
      <c r="H687" s="12"/>
      <c r="I687" s="11"/>
      <c r="K687" s="12"/>
      <c r="L687" s="11"/>
      <c r="N687" s="12"/>
    </row>
    <row r="688" spans="1:14" ht="12.5" x14ac:dyDescent="0.25">
      <c r="A688" s="22"/>
      <c r="B688" s="11"/>
      <c r="D688" s="12"/>
      <c r="E688" s="21"/>
      <c r="F688" s="11"/>
      <c r="H688" s="12"/>
      <c r="I688" s="11"/>
      <c r="K688" s="12"/>
      <c r="L688" s="11"/>
      <c r="N688" s="12"/>
    </row>
    <row r="689" spans="1:14" ht="12.5" x14ac:dyDescent="0.25">
      <c r="A689" s="22"/>
      <c r="B689" s="11"/>
      <c r="D689" s="12"/>
      <c r="E689" s="21"/>
      <c r="F689" s="11"/>
      <c r="H689" s="12"/>
      <c r="I689" s="11"/>
      <c r="K689" s="12"/>
      <c r="L689" s="11"/>
      <c r="N689" s="12"/>
    </row>
    <row r="690" spans="1:14" ht="12.5" x14ac:dyDescent="0.25">
      <c r="A690" s="22"/>
      <c r="B690" s="11"/>
      <c r="D690" s="12"/>
      <c r="E690" s="21"/>
      <c r="F690" s="11"/>
      <c r="H690" s="12"/>
      <c r="I690" s="11"/>
      <c r="K690" s="12"/>
      <c r="L690" s="11"/>
      <c r="N690" s="12"/>
    </row>
    <row r="691" spans="1:14" ht="12.5" x14ac:dyDescent="0.25">
      <c r="A691" s="22"/>
      <c r="B691" s="11"/>
      <c r="D691" s="12"/>
      <c r="E691" s="21"/>
      <c r="F691" s="11"/>
      <c r="H691" s="12"/>
      <c r="I691" s="11"/>
      <c r="K691" s="12"/>
      <c r="L691" s="11"/>
      <c r="N691" s="12"/>
    </row>
    <row r="692" spans="1:14" ht="12.5" x14ac:dyDescent="0.25">
      <c r="A692" s="22"/>
      <c r="B692" s="11"/>
      <c r="D692" s="12"/>
      <c r="E692" s="21"/>
      <c r="F692" s="11"/>
      <c r="H692" s="12"/>
      <c r="I692" s="11"/>
      <c r="K692" s="12"/>
      <c r="L692" s="11"/>
      <c r="N692" s="12"/>
    </row>
    <row r="693" spans="1:14" ht="12.5" x14ac:dyDescent="0.25">
      <c r="A693" s="22"/>
      <c r="B693" s="11"/>
      <c r="D693" s="12"/>
      <c r="E693" s="21"/>
      <c r="F693" s="11"/>
      <c r="H693" s="12"/>
      <c r="I693" s="11"/>
      <c r="K693" s="12"/>
      <c r="L693" s="11"/>
      <c r="N693" s="12"/>
    </row>
    <row r="694" spans="1:14" ht="12.5" x14ac:dyDescent="0.25">
      <c r="A694" s="22"/>
      <c r="B694" s="11"/>
      <c r="D694" s="12"/>
      <c r="E694" s="21"/>
      <c r="F694" s="11"/>
      <c r="H694" s="12"/>
      <c r="I694" s="11"/>
      <c r="K694" s="12"/>
      <c r="L694" s="11"/>
      <c r="N694" s="12"/>
    </row>
    <row r="695" spans="1:14" ht="12.5" x14ac:dyDescent="0.25">
      <c r="A695" s="22"/>
      <c r="B695" s="11"/>
      <c r="D695" s="12"/>
      <c r="E695" s="21"/>
      <c r="F695" s="11"/>
      <c r="H695" s="12"/>
      <c r="I695" s="11"/>
      <c r="K695" s="12"/>
      <c r="L695" s="11"/>
      <c r="N695" s="12"/>
    </row>
    <row r="696" spans="1:14" ht="12.5" x14ac:dyDescent="0.25">
      <c r="A696" s="22"/>
      <c r="B696" s="11"/>
      <c r="D696" s="12"/>
      <c r="E696" s="21"/>
      <c r="F696" s="11"/>
      <c r="H696" s="12"/>
      <c r="I696" s="11"/>
      <c r="K696" s="12"/>
      <c r="L696" s="11"/>
      <c r="N696" s="12"/>
    </row>
    <row r="697" spans="1:14" ht="12.5" x14ac:dyDescent="0.25">
      <c r="A697" s="22"/>
      <c r="B697" s="11"/>
      <c r="D697" s="12"/>
      <c r="E697" s="21"/>
      <c r="F697" s="11"/>
      <c r="H697" s="12"/>
      <c r="I697" s="11"/>
      <c r="K697" s="12"/>
      <c r="L697" s="11"/>
      <c r="N697" s="12"/>
    </row>
    <row r="698" spans="1:14" ht="12.5" x14ac:dyDescent="0.25">
      <c r="A698" s="22"/>
      <c r="B698" s="11"/>
      <c r="D698" s="12"/>
      <c r="E698" s="21"/>
      <c r="F698" s="11"/>
      <c r="H698" s="12"/>
      <c r="I698" s="11"/>
      <c r="K698" s="12"/>
      <c r="L698" s="11"/>
      <c r="N698" s="12"/>
    </row>
    <row r="699" spans="1:14" ht="12.5" x14ac:dyDescent="0.25">
      <c r="A699" s="22"/>
      <c r="B699" s="11"/>
      <c r="D699" s="12"/>
      <c r="E699" s="21"/>
      <c r="F699" s="11"/>
      <c r="H699" s="12"/>
      <c r="I699" s="11"/>
      <c r="K699" s="12"/>
      <c r="L699" s="11"/>
      <c r="N699" s="12"/>
    </row>
    <row r="700" spans="1:14" ht="12.5" x14ac:dyDescent="0.25">
      <c r="A700" s="22"/>
      <c r="B700" s="11"/>
      <c r="D700" s="12"/>
      <c r="E700" s="21"/>
      <c r="F700" s="11"/>
      <c r="H700" s="12"/>
      <c r="I700" s="11"/>
      <c r="K700" s="12"/>
      <c r="L700" s="11"/>
      <c r="N700" s="12"/>
    </row>
    <row r="701" spans="1:14" ht="12.5" x14ac:dyDescent="0.25">
      <c r="A701" s="22"/>
      <c r="B701" s="11"/>
      <c r="D701" s="12"/>
      <c r="E701" s="21"/>
      <c r="F701" s="11"/>
      <c r="H701" s="12"/>
      <c r="I701" s="11"/>
      <c r="K701" s="12"/>
      <c r="L701" s="11"/>
      <c r="N701" s="12"/>
    </row>
    <row r="702" spans="1:14" ht="12.5" x14ac:dyDescent="0.25">
      <c r="A702" s="22"/>
      <c r="B702" s="11"/>
      <c r="D702" s="12"/>
      <c r="E702" s="21"/>
      <c r="F702" s="11"/>
      <c r="H702" s="12"/>
      <c r="I702" s="11"/>
      <c r="K702" s="12"/>
      <c r="L702" s="11"/>
      <c r="N702" s="12"/>
    </row>
    <row r="703" spans="1:14" ht="12.5" x14ac:dyDescent="0.25">
      <c r="A703" s="22"/>
      <c r="B703" s="11"/>
      <c r="D703" s="12"/>
      <c r="E703" s="21"/>
      <c r="F703" s="11"/>
      <c r="H703" s="12"/>
      <c r="I703" s="11"/>
      <c r="K703" s="12"/>
      <c r="L703" s="11"/>
      <c r="N703" s="12"/>
    </row>
    <row r="704" spans="1:14" ht="12.5" x14ac:dyDescent="0.25">
      <c r="A704" s="22"/>
      <c r="B704" s="11"/>
      <c r="D704" s="12"/>
      <c r="E704" s="21"/>
      <c r="F704" s="11"/>
      <c r="H704" s="12"/>
      <c r="I704" s="11"/>
      <c r="K704" s="12"/>
      <c r="L704" s="11"/>
      <c r="N704" s="12"/>
    </row>
    <row r="705" spans="1:14" ht="12.5" x14ac:dyDescent="0.25">
      <c r="A705" s="22"/>
      <c r="B705" s="11"/>
      <c r="D705" s="12"/>
      <c r="E705" s="21"/>
      <c r="F705" s="11"/>
      <c r="H705" s="12"/>
      <c r="I705" s="11"/>
      <c r="K705" s="12"/>
      <c r="L705" s="11"/>
      <c r="N705" s="12"/>
    </row>
    <row r="706" spans="1:14" ht="12.5" x14ac:dyDescent="0.25">
      <c r="A706" s="22"/>
      <c r="B706" s="11"/>
      <c r="D706" s="12"/>
      <c r="E706" s="21"/>
      <c r="F706" s="11"/>
      <c r="H706" s="12"/>
      <c r="I706" s="11"/>
      <c r="K706" s="12"/>
      <c r="L706" s="11"/>
      <c r="N706" s="12"/>
    </row>
    <row r="707" spans="1:14" ht="12.5" x14ac:dyDescent="0.25">
      <c r="A707" s="22"/>
      <c r="B707" s="11"/>
      <c r="D707" s="12"/>
      <c r="E707" s="21"/>
      <c r="F707" s="11"/>
      <c r="H707" s="12"/>
      <c r="I707" s="11"/>
      <c r="K707" s="12"/>
      <c r="L707" s="11"/>
      <c r="N707" s="12"/>
    </row>
    <row r="708" spans="1:14" ht="12.5" x14ac:dyDescent="0.25">
      <c r="A708" s="22"/>
      <c r="B708" s="11"/>
      <c r="D708" s="12"/>
      <c r="E708" s="21"/>
      <c r="F708" s="11"/>
      <c r="H708" s="12"/>
      <c r="I708" s="11"/>
      <c r="K708" s="12"/>
      <c r="L708" s="11"/>
      <c r="N708" s="12"/>
    </row>
    <row r="709" spans="1:14" ht="12.5" x14ac:dyDescent="0.25">
      <c r="A709" s="22"/>
      <c r="B709" s="11"/>
      <c r="D709" s="12"/>
      <c r="E709" s="21"/>
      <c r="F709" s="11"/>
      <c r="H709" s="12"/>
      <c r="I709" s="11"/>
      <c r="K709" s="12"/>
      <c r="L709" s="11"/>
      <c r="N709" s="12"/>
    </row>
    <row r="710" spans="1:14" ht="12.5" x14ac:dyDescent="0.25">
      <c r="A710" s="22"/>
      <c r="B710" s="11"/>
      <c r="D710" s="12"/>
      <c r="E710" s="21"/>
      <c r="F710" s="11"/>
      <c r="H710" s="12"/>
      <c r="I710" s="11"/>
      <c r="K710" s="12"/>
      <c r="L710" s="11"/>
      <c r="N710" s="12"/>
    </row>
    <row r="711" spans="1:14" ht="12.5" x14ac:dyDescent="0.25">
      <c r="A711" s="22"/>
      <c r="B711" s="11"/>
      <c r="D711" s="12"/>
      <c r="E711" s="21"/>
      <c r="F711" s="11"/>
      <c r="H711" s="12"/>
      <c r="I711" s="11"/>
      <c r="K711" s="12"/>
      <c r="L711" s="11"/>
      <c r="N711" s="12"/>
    </row>
    <row r="712" spans="1:14" ht="12.5" x14ac:dyDescent="0.25">
      <c r="A712" s="22"/>
      <c r="B712" s="11"/>
      <c r="D712" s="12"/>
      <c r="E712" s="21"/>
      <c r="F712" s="11"/>
      <c r="H712" s="12"/>
      <c r="I712" s="11"/>
      <c r="K712" s="12"/>
      <c r="L712" s="11"/>
      <c r="N712" s="12"/>
    </row>
    <row r="713" spans="1:14" ht="12.5" x14ac:dyDescent="0.25">
      <c r="A713" s="22"/>
      <c r="B713" s="11"/>
      <c r="D713" s="12"/>
      <c r="E713" s="21"/>
      <c r="F713" s="11"/>
      <c r="H713" s="12"/>
      <c r="I713" s="11"/>
      <c r="K713" s="12"/>
      <c r="L713" s="11"/>
      <c r="N713" s="12"/>
    </row>
    <row r="714" spans="1:14" ht="12.5" x14ac:dyDescent="0.25">
      <c r="A714" s="22"/>
      <c r="B714" s="11"/>
      <c r="D714" s="12"/>
      <c r="E714" s="21"/>
      <c r="F714" s="11"/>
      <c r="H714" s="12"/>
      <c r="I714" s="11"/>
      <c r="K714" s="12"/>
      <c r="L714" s="11"/>
      <c r="N714" s="12"/>
    </row>
    <row r="715" spans="1:14" ht="12.5" x14ac:dyDescent="0.25">
      <c r="A715" s="22"/>
      <c r="B715" s="11"/>
      <c r="D715" s="12"/>
      <c r="E715" s="21"/>
      <c r="F715" s="11"/>
      <c r="H715" s="12"/>
      <c r="I715" s="11"/>
      <c r="K715" s="12"/>
      <c r="L715" s="11"/>
      <c r="N715" s="12"/>
    </row>
    <row r="716" spans="1:14" ht="12.5" x14ac:dyDescent="0.25">
      <c r="A716" s="22"/>
      <c r="B716" s="11"/>
      <c r="D716" s="12"/>
      <c r="E716" s="21"/>
      <c r="F716" s="11"/>
      <c r="H716" s="12"/>
      <c r="I716" s="11"/>
      <c r="K716" s="12"/>
      <c r="L716" s="11"/>
      <c r="N716" s="12"/>
    </row>
    <row r="717" spans="1:14" ht="12.5" x14ac:dyDescent="0.25">
      <c r="A717" s="22"/>
      <c r="B717" s="11"/>
      <c r="D717" s="12"/>
      <c r="E717" s="21"/>
      <c r="F717" s="11"/>
      <c r="H717" s="12"/>
      <c r="I717" s="11"/>
      <c r="K717" s="12"/>
      <c r="L717" s="11"/>
      <c r="N717" s="12"/>
    </row>
    <row r="718" spans="1:14" ht="12.5" x14ac:dyDescent="0.25">
      <c r="A718" s="22"/>
      <c r="B718" s="11"/>
      <c r="D718" s="12"/>
      <c r="E718" s="21"/>
      <c r="F718" s="11"/>
      <c r="H718" s="12"/>
      <c r="I718" s="11"/>
      <c r="K718" s="12"/>
      <c r="L718" s="11"/>
      <c r="N718" s="12"/>
    </row>
    <row r="719" spans="1:14" ht="12.5" x14ac:dyDescent="0.25">
      <c r="A719" s="22"/>
      <c r="B719" s="11"/>
      <c r="D719" s="12"/>
      <c r="E719" s="21"/>
      <c r="F719" s="11"/>
      <c r="H719" s="12"/>
      <c r="I719" s="11"/>
      <c r="K719" s="12"/>
      <c r="L719" s="11"/>
      <c r="N719" s="12"/>
    </row>
    <row r="720" spans="1:14" ht="12.5" x14ac:dyDescent="0.25">
      <c r="A720" s="22"/>
      <c r="B720" s="11"/>
      <c r="D720" s="12"/>
      <c r="E720" s="21"/>
      <c r="F720" s="11"/>
      <c r="H720" s="12"/>
      <c r="I720" s="11"/>
      <c r="K720" s="12"/>
      <c r="L720" s="11"/>
      <c r="N720" s="12"/>
    </row>
    <row r="721" spans="1:14" ht="12.5" x14ac:dyDescent="0.25">
      <c r="A721" s="22"/>
      <c r="B721" s="11"/>
      <c r="D721" s="12"/>
      <c r="E721" s="21"/>
      <c r="F721" s="11"/>
      <c r="H721" s="12"/>
      <c r="I721" s="11"/>
      <c r="K721" s="12"/>
      <c r="L721" s="11"/>
      <c r="N721" s="12"/>
    </row>
    <row r="722" spans="1:14" ht="12.5" x14ac:dyDescent="0.25">
      <c r="A722" s="22"/>
      <c r="B722" s="11"/>
      <c r="D722" s="12"/>
      <c r="E722" s="21"/>
      <c r="F722" s="11"/>
      <c r="H722" s="12"/>
      <c r="I722" s="11"/>
      <c r="K722" s="12"/>
      <c r="L722" s="11"/>
      <c r="N722" s="12"/>
    </row>
    <row r="723" spans="1:14" ht="12.5" x14ac:dyDescent="0.25">
      <c r="A723" s="22"/>
      <c r="B723" s="11"/>
      <c r="D723" s="12"/>
      <c r="E723" s="21"/>
      <c r="F723" s="11"/>
      <c r="H723" s="12"/>
      <c r="I723" s="11"/>
      <c r="K723" s="12"/>
      <c r="L723" s="11"/>
      <c r="N723" s="12"/>
    </row>
    <row r="724" spans="1:14" ht="12.5" x14ac:dyDescent="0.25">
      <c r="A724" s="22"/>
      <c r="B724" s="11"/>
      <c r="D724" s="12"/>
      <c r="E724" s="21"/>
      <c r="F724" s="11"/>
      <c r="H724" s="12"/>
      <c r="I724" s="11"/>
      <c r="K724" s="12"/>
      <c r="L724" s="11"/>
      <c r="N724" s="12"/>
    </row>
    <row r="725" spans="1:14" ht="12.5" x14ac:dyDescent="0.25">
      <c r="A725" s="22"/>
      <c r="B725" s="11"/>
      <c r="D725" s="12"/>
      <c r="E725" s="21"/>
      <c r="F725" s="11"/>
      <c r="H725" s="12"/>
      <c r="I725" s="11"/>
      <c r="K725" s="12"/>
      <c r="L725" s="11"/>
      <c r="N725" s="12"/>
    </row>
    <row r="726" spans="1:14" ht="12.5" x14ac:dyDescent="0.25">
      <c r="A726" s="22"/>
      <c r="B726" s="11"/>
      <c r="D726" s="12"/>
      <c r="E726" s="21"/>
      <c r="F726" s="11"/>
      <c r="H726" s="12"/>
      <c r="I726" s="11"/>
      <c r="K726" s="12"/>
      <c r="L726" s="11"/>
      <c r="N726" s="12"/>
    </row>
    <row r="727" spans="1:14" ht="12.5" x14ac:dyDescent="0.25">
      <c r="A727" s="22"/>
      <c r="B727" s="11"/>
      <c r="D727" s="12"/>
      <c r="E727" s="21"/>
      <c r="F727" s="11"/>
      <c r="H727" s="12"/>
      <c r="I727" s="11"/>
      <c r="K727" s="12"/>
      <c r="L727" s="11"/>
      <c r="N727" s="12"/>
    </row>
    <row r="728" spans="1:14" ht="12.5" x14ac:dyDescent="0.25">
      <c r="A728" s="22"/>
      <c r="B728" s="11"/>
      <c r="D728" s="12"/>
      <c r="E728" s="21"/>
      <c r="F728" s="11"/>
      <c r="H728" s="12"/>
      <c r="I728" s="11"/>
      <c r="K728" s="12"/>
      <c r="L728" s="11"/>
      <c r="N728" s="12"/>
    </row>
    <row r="729" spans="1:14" ht="12.5" x14ac:dyDescent="0.25">
      <c r="A729" s="22"/>
      <c r="B729" s="11"/>
      <c r="D729" s="12"/>
      <c r="E729" s="21"/>
      <c r="F729" s="11"/>
      <c r="H729" s="12"/>
      <c r="I729" s="11"/>
      <c r="K729" s="12"/>
      <c r="L729" s="11"/>
      <c r="N729" s="12"/>
    </row>
    <row r="730" spans="1:14" ht="12.5" x14ac:dyDescent="0.25">
      <c r="A730" s="22"/>
      <c r="B730" s="11"/>
      <c r="D730" s="12"/>
      <c r="E730" s="21"/>
      <c r="F730" s="11"/>
      <c r="H730" s="12"/>
      <c r="I730" s="11"/>
      <c r="K730" s="12"/>
      <c r="L730" s="11"/>
      <c r="N730" s="12"/>
    </row>
    <row r="731" spans="1:14" ht="12.5" x14ac:dyDescent="0.25">
      <c r="A731" s="22"/>
      <c r="B731" s="11"/>
      <c r="D731" s="12"/>
      <c r="E731" s="21"/>
      <c r="F731" s="11"/>
      <c r="H731" s="12"/>
      <c r="I731" s="11"/>
      <c r="K731" s="12"/>
      <c r="L731" s="11"/>
      <c r="N731" s="12"/>
    </row>
    <row r="732" spans="1:14" ht="12.5" x14ac:dyDescent="0.25">
      <c r="A732" s="22"/>
      <c r="B732" s="11"/>
      <c r="D732" s="12"/>
      <c r="E732" s="21"/>
      <c r="F732" s="11"/>
      <c r="H732" s="12"/>
      <c r="I732" s="11"/>
      <c r="K732" s="12"/>
      <c r="L732" s="11"/>
      <c r="N732" s="12"/>
    </row>
    <row r="733" spans="1:14" ht="12.5" x14ac:dyDescent="0.25">
      <c r="A733" s="22"/>
      <c r="B733" s="11"/>
      <c r="D733" s="12"/>
      <c r="E733" s="21"/>
      <c r="F733" s="11"/>
      <c r="H733" s="12"/>
      <c r="I733" s="11"/>
      <c r="K733" s="12"/>
      <c r="L733" s="11"/>
      <c r="N733" s="12"/>
    </row>
    <row r="734" spans="1:14" ht="12.5" x14ac:dyDescent="0.25">
      <c r="A734" s="22"/>
      <c r="B734" s="11"/>
      <c r="D734" s="12"/>
      <c r="E734" s="21"/>
      <c r="F734" s="11"/>
      <c r="H734" s="12"/>
      <c r="I734" s="11"/>
      <c r="K734" s="12"/>
      <c r="L734" s="11"/>
      <c r="N734" s="12"/>
    </row>
    <row r="735" spans="1:14" ht="12.5" x14ac:dyDescent="0.25">
      <c r="A735" s="22"/>
      <c r="B735" s="11"/>
      <c r="D735" s="12"/>
      <c r="E735" s="21"/>
      <c r="F735" s="11"/>
      <c r="H735" s="12"/>
      <c r="I735" s="11"/>
      <c r="K735" s="12"/>
      <c r="L735" s="11"/>
      <c r="N735" s="12"/>
    </row>
    <row r="736" spans="1:14" ht="12.5" x14ac:dyDescent="0.25">
      <c r="A736" s="22"/>
      <c r="B736" s="11"/>
      <c r="D736" s="12"/>
      <c r="E736" s="21"/>
      <c r="F736" s="11"/>
      <c r="H736" s="12"/>
      <c r="I736" s="11"/>
      <c r="K736" s="12"/>
      <c r="L736" s="11"/>
      <c r="N736" s="12"/>
    </row>
    <row r="737" spans="1:14" ht="12.5" x14ac:dyDescent="0.25">
      <c r="A737" s="22"/>
      <c r="B737" s="11"/>
      <c r="D737" s="12"/>
      <c r="E737" s="21"/>
      <c r="F737" s="11"/>
      <c r="H737" s="12"/>
      <c r="I737" s="11"/>
      <c r="K737" s="12"/>
      <c r="L737" s="11"/>
      <c r="N737" s="12"/>
    </row>
    <row r="738" spans="1:14" ht="12.5" x14ac:dyDescent="0.25">
      <c r="A738" s="22"/>
      <c r="B738" s="11"/>
      <c r="D738" s="12"/>
      <c r="E738" s="21"/>
      <c r="F738" s="11"/>
      <c r="H738" s="12"/>
      <c r="I738" s="11"/>
      <c r="K738" s="12"/>
      <c r="L738" s="11"/>
      <c r="N738" s="12"/>
    </row>
    <row r="739" spans="1:14" ht="12.5" x14ac:dyDescent="0.25">
      <c r="A739" s="22"/>
      <c r="B739" s="11"/>
      <c r="D739" s="12"/>
      <c r="E739" s="21"/>
      <c r="F739" s="11"/>
      <c r="H739" s="12"/>
      <c r="I739" s="11"/>
      <c r="K739" s="12"/>
      <c r="L739" s="11"/>
      <c r="N739" s="12"/>
    </row>
    <row r="740" spans="1:14" ht="12.5" x14ac:dyDescent="0.25">
      <c r="A740" s="22"/>
      <c r="B740" s="11"/>
      <c r="D740" s="12"/>
      <c r="E740" s="21"/>
      <c r="F740" s="11"/>
      <c r="H740" s="12"/>
      <c r="I740" s="11"/>
      <c r="K740" s="12"/>
      <c r="L740" s="11"/>
      <c r="N740" s="12"/>
    </row>
    <row r="741" spans="1:14" ht="12.5" x14ac:dyDescent="0.25">
      <c r="A741" s="22"/>
      <c r="B741" s="11"/>
      <c r="D741" s="12"/>
      <c r="E741" s="21"/>
      <c r="F741" s="11"/>
      <c r="H741" s="12"/>
      <c r="I741" s="11"/>
      <c r="K741" s="12"/>
      <c r="L741" s="11"/>
      <c r="N741" s="12"/>
    </row>
    <row r="742" spans="1:14" ht="12.5" x14ac:dyDescent="0.25">
      <c r="A742" s="22"/>
      <c r="B742" s="11"/>
      <c r="D742" s="12"/>
      <c r="E742" s="21"/>
      <c r="F742" s="11"/>
      <c r="H742" s="12"/>
      <c r="I742" s="11"/>
      <c r="K742" s="12"/>
      <c r="L742" s="11"/>
      <c r="N742" s="12"/>
    </row>
    <row r="743" spans="1:14" ht="12.5" x14ac:dyDescent="0.25">
      <c r="A743" s="22"/>
      <c r="B743" s="11"/>
      <c r="D743" s="12"/>
      <c r="E743" s="21"/>
      <c r="F743" s="11"/>
      <c r="H743" s="12"/>
      <c r="I743" s="11"/>
      <c r="K743" s="12"/>
      <c r="L743" s="11"/>
      <c r="N743" s="12"/>
    </row>
    <row r="744" spans="1:14" ht="12.5" x14ac:dyDescent="0.25">
      <c r="A744" s="22"/>
      <c r="B744" s="11"/>
      <c r="D744" s="12"/>
      <c r="E744" s="21"/>
      <c r="F744" s="11"/>
      <c r="H744" s="12"/>
      <c r="I744" s="11"/>
      <c r="K744" s="12"/>
      <c r="L744" s="11"/>
      <c r="N744" s="12"/>
    </row>
    <row r="745" spans="1:14" ht="12.5" x14ac:dyDescent="0.25">
      <c r="A745" s="22"/>
      <c r="B745" s="11"/>
      <c r="D745" s="12"/>
      <c r="E745" s="21"/>
      <c r="F745" s="11"/>
      <c r="H745" s="12"/>
      <c r="I745" s="11"/>
      <c r="K745" s="12"/>
      <c r="L745" s="11"/>
      <c r="N745" s="12"/>
    </row>
    <row r="746" spans="1:14" ht="12.5" x14ac:dyDescent="0.25">
      <c r="A746" s="22"/>
      <c r="B746" s="11"/>
      <c r="D746" s="12"/>
      <c r="E746" s="21"/>
      <c r="F746" s="11"/>
      <c r="H746" s="12"/>
      <c r="I746" s="11"/>
      <c r="K746" s="12"/>
      <c r="L746" s="11"/>
      <c r="N746" s="12"/>
    </row>
    <row r="747" spans="1:14" ht="12.5" x14ac:dyDescent="0.25">
      <c r="A747" s="22"/>
      <c r="B747" s="11"/>
      <c r="D747" s="12"/>
      <c r="E747" s="21"/>
      <c r="F747" s="11"/>
      <c r="H747" s="12"/>
      <c r="I747" s="11"/>
      <c r="K747" s="12"/>
      <c r="L747" s="11"/>
      <c r="N747" s="12"/>
    </row>
    <row r="748" spans="1:14" ht="12.5" x14ac:dyDescent="0.25">
      <c r="A748" s="22"/>
      <c r="B748" s="11"/>
      <c r="D748" s="12"/>
      <c r="E748" s="21"/>
      <c r="F748" s="11"/>
      <c r="H748" s="12"/>
      <c r="I748" s="11"/>
      <c r="K748" s="12"/>
      <c r="L748" s="11"/>
      <c r="N748" s="12"/>
    </row>
    <row r="749" spans="1:14" ht="12.5" x14ac:dyDescent="0.25">
      <c r="A749" s="22"/>
      <c r="B749" s="11"/>
      <c r="D749" s="12"/>
      <c r="E749" s="21"/>
      <c r="F749" s="11"/>
      <c r="H749" s="12"/>
      <c r="I749" s="11"/>
      <c r="K749" s="12"/>
      <c r="L749" s="11"/>
      <c r="N749" s="12"/>
    </row>
    <row r="750" spans="1:14" ht="12.5" x14ac:dyDescent="0.25">
      <c r="A750" s="22"/>
      <c r="B750" s="11"/>
      <c r="D750" s="12"/>
      <c r="E750" s="21"/>
      <c r="F750" s="11"/>
      <c r="H750" s="12"/>
      <c r="I750" s="11"/>
      <c r="K750" s="12"/>
      <c r="L750" s="11"/>
      <c r="N750" s="12"/>
    </row>
    <row r="751" spans="1:14" ht="12.5" x14ac:dyDescent="0.25">
      <c r="A751" s="22"/>
      <c r="B751" s="11"/>
      <c r="D751" s="12"/>
      <c r="E751" s="21"/>
      <c r="F751" s="11"/>
      <c r="H751" s="12"/>
      <c r="I751" s="11"/>
      <c r="K751" s="12"/>
      <c r="L751" s="11"/>
      <c r="N751" s="12"/>
    </row>
    <row r="752" spans="1:14" ht="12.5" x14ac:dyDescent="0.25">
      <c r="A752" s="22"/>
      <c r="B752" s="11"/>
      <c r="D752" s="12"/>
      <c r="E752" s="21"/>
      <c r="F752" s="11"/>
      <c r="H752" s="12"/>
      <c r="I752" s="11"/>
      <c r="K752" s="12"/>
      <c r="L752" s="11"/>
      <c r="N752" s="12"/>
    </row>
    <row r="753" spans="1:14" ht="12.5" x14ac:dyDescent="0.25">
      <c r="A753" s="22"/>
      <c r="B753" s="11"/>
      <c r="D753" s="12"/>
      <c r="E753" s="21"/>
      <c r="F753" s="11"/>
      <c r="H753" s="12"/>
      <c r="I753" s="11"/>
      <c r="K753" s="12"/>
      <c r="L753" s="11"/>
      <c r="N753" s="12"/>
    </row>
    <row r="754" spans="1:14" ht="12.5" x14ac:dyDescent="0.25">
      <c r="A754" s="22"/>
      <c r="B754" s="11"/>
      <c r="D754" s="12"/>
      <c r="E754" s="21"/>
      <c r="F754" s="11"/>
      <c r="H754" s="12"/>
      <c r="I754" s="11"/>
      <c r="K754" s="12"/>
      <c r="L754" s="11"/>
      <c r="N754" s="12"/>
    </row>
    <row r="755" spans="1:14" ht="12.5" x14ac:dyDescent="0.25">
      <c r="A755" s="22"/>
      <c r="B755" s="11"/>
      <c r="D755" s="12"/>
      <c r="E755" s="21"/>
      <c r="F755" s="11"/>
      <c r="H755" s="12"/>
      <c r="I755" s="11"/>
      <c r="K755" s="12"/>
      <c r="L755" s="11"/>
      <c r="N755" s="12"/>
    </row>
    <row r="756" spans="1:14" ht="12.5" x14ac:dyDescent="0.25">
      <c r="A756" s="22"/>
      <c r="B756" s="11"/>
      <c r="D756" s="12"/>
      <c r="E756" s="21"/>
      <c r="F756" s="11"/>
      <c r="H756" s="12"/>
      <c r="I756" s="11"/>
      <c r="K756" s="12"/>
      <c r="L756" s="11"/>
      <c r="N756" s="12"/>
    </row>
    <row r="757" spans="1:14" ht="12.5" x14ac:dyDescent="0.25">
      <c r="A757" s="22"/>
      <c r="B757" s="11"/>
      <c r="D757" s="12"/>
      <c r="E757" s="21"/>
      <c r="F757" s="11"/>
      <c r="H757" s="12"/>
      <c r="I757" s="11"/>
      <c r="K757" s="12"/>
      <c r="L757" s="11"/>
      <c r="N757" s="12"/>
    </row>
    <row r="758" spans="1:14" ht="12.5" x14ac:dyDescent="0.25">
      <c r="A758" s="22"/>
      <c r="B758" s="11"/>
      <c r="D758" s="12"/>
      <c r="E758" s="21"/>
      <c r="F758" s="11"/>
      <c r="H758" s="12"/>
      <c r="I758" s="11"/>
      <c r="K758" s="12"/>
      <c r="L758" s="11"/>
      <c r="N758" s="12"/>
    </row>
    <row r="759" spans="1:14" ht="12.5" x14ac:dyDescent="0.25">
      <c r="A759" s="22"/>
      <c r="B759" s="11"/>
      <c r="D759" s="12"/>
      <c r="E759" s="21"/>
      <c r="F759" s="11"/>
      <c r="H759" s="12"/>
      <c r="I759" s="11"/>
      <c r="K759" s="12"/>
      <c r="L759" s="11"/>
      <c r="N759" s="12"/>
    </row>
    <row r="760" spans="1:14" ht="12.5" x14ac:dyDescent="0.25">
      <c r="A760" s="22"/>
      <c r="B760" s="11"/>
      <c r="D760" s="12"/>
      <c r="E760" s="21"/>
      <c r="F760" s="11"/>
      <c r="H760" s="12"/>
      <c r="I760" s="11"/>
      <c r="K760" s="12"/>
      <c r="L760" s="11"/>
      <c r="N760" s="12"/>
    </row>
    <row r="761" spans="1:14" ht="12.5" x14ac:dyDescent="0.25">
      <c r="A761" s="22"/>
      <c r="B761" s="11"/>
      <c r="D761" s="12"/>
      <c r="E761" s="21"/>
      <c r="F761" s="11"/>
      <c r="H761" s="12"/>
      <c r="I761" s="11"/>
      <c r="K761" s="12"/>
      <c r="L761" s="11"/>
      <c r="N761" s="12"/>
    </row>
    <row r="762" spans="1:14" ht="12.5" x14ac:dyDescent="0.25">
      <c r="A762" s="22"/>
      <c r="B762" s="11"/>
      <c r="D762" s="12"/>
      <c r="E762" s="21"/>
      <c r="F762" s="11"/>
      <c r="H762" s="12"/>
      <c r="I762" s="11"/>
      <c r="K762" s="12"/>
      <c r="L762" s="11"/>
      <c r="N762" s="12"/>
    </row>
    <row r="763" spans="1:14" ht="12.5" x14ac:dyDescent="0.25">
      <c r="A763" s="22"/>
      <c r="B763" s="11"/>
      <c r="D763" s="12"/>
      <c r="E763" s="21"/>
      <c r="F763" s="11"/>
      <c r="H763" s="12"/>
      <c r="I763" s="11"/>
      <c r="K763" s="12"/>
      <c r="L763" s="11"/>
      <c r="N763" s="12"/>
    </row>
    <row r="764" spans="1:14" ht="12.5" x14ac:dyDescent="0.25">
      <c r="A764" s="22"/>
      <c r="B764" s="11"/>
      <c r="D764" s="12"/>
      <c r="E764" s="21"/>
      <c r="F764" s="11"/>
      <c r="H764" s="12"/>
      <c r="I764" s="11"/>
      <c r="K764" s="12"/>
      <c r="L764" s="11"/>
      <c r="N764" s="12"/>
    </row>
    <row r="765" spans="1:14" ht="12.5" x14ac:dyDescent="0.25">
      <c r="A765" s="22"/>
      <c r="B765" s="11"/>
      <c r="D765" s="12"/>
      <c r="E765" s="21"/>
      <c r="F765" s="11"/>
      <c r="H765" s="12"/>
      <c r="I765" s="11"/>
      <c r="K765" s="12"/>
      <c r="L765" s="11"/>
      <c r="N765" s="12"/>
    </row>
    <row r="766" spans="1:14" ht="12.5" x14ac:dyDescent="0.25">
      <c r="A766" s="22"/>
      <c r="B766" s="11"/>
      <c r="D766" s="12"/>
      <c r="E766" s="21"/>
      <c r="F766" s="11"/>
      <c r="H766" s="12"/>
      <c r="I766" s="11"/>
      <c r="K766" s="12"/>
      <c r="L766" s="11"/>
      <c r="N766" s="12"/>
    </row>
    <row r="767" spans="1:14" ht="12.5" x14ac:dyDescent="0.25">
      <c r="A767" s="22"/>
      <c r="B767" s="11"/>
      <c r="D767" s="12"/>
      <c r="E767" s="21"/>
      <c r="F767" s="11"/>
      <c r="H767" s="12"/>
      <c r="I767" s="11"/>
      <c r="K767" s="12"/>
      <c r="L767" s="11"/>
      <c r="N767" s="12"/>
    </row>
    <row r="768" spans="1:14" ht="12.5" x14ac:dyDescent="0.25">
      <c r="A768" s="22"/>
      <c r="B768" s="11"/>
      <c r="D768" s="12"/>
      <c r="E768" s="21"/>
      <c r="F768" s="11"/>
      <c r="H768" s="12"/>
      <c r="I768" s="11"/>
      <c r="K768" s="12"/>
      <c r="L768" s="11"/>
      <c r="N768" s="12"/>
    </row>
    <row r="769" spans="1:14" ht="12.5" x14ac:dyDescent="0.25">
      <c r="A769" s="22"/>
      <c r="B769" s="11"/>
      <c r="D769" s="12"/>
      <c r="E769" s="21"/>
      <c r="F769" s="11"/>
      <c r="H769" s="12"/>
      <c r="I769" s="11"/>
      <c r="K769" s="12"/>
      <c r="L769" s="11"/>
      <c r="N769" s="12"/>
    </row>
    <row r="770" spans="1:14" ht="12.5" x14ac:dyDescent="0.25">
      <c r="A770" s="22"/>
      <c r="B770" s="11"/>
      <c r="D770" s="12"/>
      <c r="E770" s="21"/>
      <c r="F770" s="11"/>
      <c r="H770" s="12"/>
      <c r="I770" s="11"/>
      <c r="K770" s="12"/>
      <c r="L770" s="11"/>
      <c r="N770" s="12"/>
    </row>
    <row r="771" spans="1:14" ht="12.5" x14ac:dyDescent="0.25">
      <c r="A771" s="22"/>
      <c r="B771" s="11"/>
      <c r="D771" s="12"/>
      <c r="E771" s="21"/>
      <c r="F771" s="11"/>
      <c r="H771" s="12"/>
      <c r="I771" s="11"/>
      <c r="K771" s="12"/>
      <c r="L771" s="11"/>
      <c r="N771" s="12"/>
    </row>
    <row r="772" spans="1:14" ht="12.5" x14ac:dyDescent="0.25">
      <c r="A772" s="22"/>
      <c r="B772" s="11"/>
      <c r="D772" s="12"/>
      <c r="E772" s="21"/>
      <c r="F772" s="11"/>
      <c r="H772" s="12"/>
      <c r="I772" s="11"/>
      <c r="K772" s="12"/>
      <c r="L772" s="11"/>
      <c r="N772" s="12"/>
    </row>
    <row r="773" spans="1:14" ht="12.5" x14ac:dyDescent="0.25">
      <c r="A773" s="22"/>
      <c r="B773" s="11"/>
      <c r="D773" s="12"/>
      <c r="E773" s="21"/>
      <c r="F773" s="11"/>
      <c r="H773" s="12"/>
      <c r="I773" s="11"/>
      <c r="K773" s="12"/>
      <c r="L773" s="11"/>
      <c r="N773" s="12"/>
    </row>
    <row r="774" spans="1:14" ht="12.5" x14ac:dyDescent="0.25">
      <c r="A774" s="22"/>
      <c r="B774" s="11"/>
      <c r="D774" s="12"/>
      <c r="E774" s="21"/>
      <c r="F774" s="11"/>
      <c r="H774" s="12"/>
      <c r="I774" s="11"/>
      <c r="K774" s="12"/>
      <c r="L774" s="11"/>
      <c r="N774" s="12"/>
    </row>
    <row r="775" spans="1:14" ht="12.5" x14ac:dyDescent="0.25">
      <c r="A775" s="22"/>
      <c r="B775" s="11"/>
      <c r="D775" s="12"/>
      <c r="E775" s="21"/>
      <c r="F775" s="11"/>
      <c r="H775" s="12"/>
      <c r="I775" s="11"/>
      <c r="K775" s="12"/>
      <c r="L775" s="11"/>
      <c r="N775" s="12"/>
    </row>
    <row r="776" spans="1:14" ht="12.5" x14ac:dyDescent="0.25">
      <c r="A776" s="22"/>
      <c r="B776" s="11"/>
      <c r="D776" s="12"/>
      <c r="E776" s="21"/>
      <c r="F776" s="11"/>
      <c r="H776" s="12"/>
      <c r="I776" s="11"/>
      <c r="K776" s="12"/>
      <c r="L776" s="11"/>
      <c r="N776" s="12"/>
    </row>
    <row r="777" spans="1:14" ht="12.5" x14ac:dyDescent="0.25">
      <c r="A777" s="22"/>
      <c r="B777" s="11"/>
      <c r="D777" s="12"/>
      <c r="E777" s="21"/>
      <c r="F777" s="11"/>
      <c r="H777" s="12"/>
      <c r="I777" s="11"/>
      <c r="K777" s="12"/>
      <c r="L777" s="11"/>
      <c r="N777" s="12"/>
    </row>
    <row r="778" spans="1:14" ht="12.5" x14ac:dyDescent="0.25">
      <c r="A778" s="22"/>
      <c r="B778" s="11"/>
      <c r="D778" s="12"/>
      <c r="E778" s="21"/>
      <c r="F778" s="11"/>
      <c r="H778" s="12"/>
      <c r="I778" s="11"/>
      <c r="K778" s="12"/>
      <c r="L778" s="11"/>
      <c r="N778" s="12"/>
    </row>
    <row r="779" spans="1:14" ht="12.5" x14ac:dyDescent="0.25">
      <c r="A779" s="22"/>
      <c r="B779" s="11"/>
      <c r="D779" s="12"/>
      <c r="E779" s="21"/>
      <c r="F779" s="11"/>
      <c r="H779" s="12"/>
      <c r="I779" s="11"/>
      <c r="K779" s="12"/>
      <c r="L779" s="11"/>
      <c r="N779" s="12"/>
    </row>
    <row r="780" spans="1:14" ht="12.5" x14ac:dyDescent="0.25">
      <c r="A780" s="22"/>
      <c r="B780" s="11"/>
      <c r="D780" s="12"/>
      <c r="E780" s="21"/>
      <c r="F780" s="11"/>
      <c r="H780" s="12"/>
      <c r="I780" s="11"/>
      <c r="K780" s="12"/>
      <c r="L780" s="11"/>
      <c r="N780" s="12"/>
    </row>
    <row r="781" spans="1:14" ht="12.5" x14ac:dyDescent="0.25">
      <c r="A781" s="22"/>
      <c r="B781" s="11"/>
      <c r="D781" s="12"/>
      <c r="E781" s="21"/>
      <c r="F781" s="11"/>
      <c r="H781" s="12"/>
      <c r="I781" s="11"/>
      <c r="K781" s="12"/>
      <c r="L781" s="11"/>
      <c r="N781" s="12"/>
    </row>
    <row r="782" spans="1:14" ht="12.5" x14ac:dyDescent="0.25">
      <c r="A782" s="22"/>
      <c r="B782" s="11"/>
      <c r="D782" s="12"/>
      <c r="E782" s="21"/>
      <c r="F782" s="11"/>
      <c r="H782" s="12"/>
      <c r="I782" s="11"/>
      <c r="K782" s="12"/>
      <c r="L782" s="11"/>
      <c r="N782" s="12"/>
    </row>
    <row r="783" spans="1:14" ht="12.5" x14ac:dyDescent="0.25">
      <c r="A783" s="22"/>
      <c r="B783" s="11"/>
      <c r="D783" s="12"/>
      <c r="E783" s="21"/>
      <c r="F783" s="11"/>
      <c r="H783" s="12"/>
      <c r="I783" s="11"/>
      <c r="K783" s="12"/>
      <c r="L783" s="11"/>
      <c r="N783" s="12"/>
    </row>
    <row r="784" spans="1:14" ht="12.5" x14ac:dyDescent="0.25">
      <c r="A784" s="22"/>
      <c r="B784" s="11"/>
      <c r="D784" s="12"/>
      <c r="E784" s="21"/>
      <c r="F784" s="11"/>
      <c r="H784" s="12"/>
      <c r="I784" s="11"/>
      <c r="K784" s="12"/>
      <c r="L784" s="11"/>
      <c r="N784" s="12"/>
    </row>
    <row r="785" spans="1:14" ht="12.5" x14ac:dyDescent="0.25">
      <c r="A785" s="22"/>
      <c r="B785" s="11"/>
      <c r="D785" s="12"/>
      <c r="E785" s="21"/>
      <c r="F785" s="11"/>
      <c r="H785" s="12"/>
      <c r="I785" s="11"/>
      <c r="K785" s="12"/>
      <c r="L785" s="11"/>
      <c r="N785" s="12"/>
    </row>
    <row r="786" spans="1:14" ht="12.5" x14ac:dyDescent="0.25">
      <c r="A786" s="22"/>
      <c r="B786" s="11"/>
      <c r="D786" s="12"/>
      <c r="E786" s="21"/>
      <c r="F786" s="11"/>
      <c r="H786" s="12"/>
      <c r="I786" s="11"/>
      <c r="K786" s="12"/>
      <c r="L786" s="11"/>
      <c r="N786" s="12"/>
    </row>
    <row r="787" spans="1:14" ht="12.5" x14ac:dyDescent="0.25">
      <c r="A787" s="22"/>
      <c r="B787" s="11"/>
      <c r="D787" s="12"/>
      <c r="E787" s="21"/>
      <c r="F787" s="11"/>
      <c r="H787" s="12"/>
      <c r="I787" s="11"/>
      <c r="K787" s="12"/>
      <c r="L787" s="11"/>
      <c r="N787" s="12"/>
    </row>
    <row r="788" spans="1:14" ht="12.5" x14ac:dyDescent="0.25">
      <c r="A788" s="22"/>
      <c r="B788" s="11"/>
      <c r="D788" s="12"/>
      <c r="E788" s="21"/>
      <c r="F788" s="11"/>
      <c r="H788" s="12"/>
      <c r="I788" s="11"/>
      <c r="K788" s="12"/>
      <c r="L788" s="11"/>
      <c r="N788" s="12"/>
    </row>
    <row r="789" spans="1:14" ht="12.5" x14ac:dyDescent="0.25">
      <c r="A789" s="22"/>
      <c r="B789" s="11"/>
      <c r="D789" s="12"/>
      <c r="E789" s="21"/>
      <c r="F789" s="11"/>
      <c r="H789" s="12"/>
      <c r="I789" s="11"/>
      <c r="K789" s="12"/>
      <c r="L789" s="11"/>
      <c r="N789" s="12"/>
    </row>
    <row r="790" spans="1:14" ht="12.5" x14ac:dyDescent="0.25">
      <c r="A790" s="22"/>
      <c r="B790" s="11"/>
      <c r="D790" s="12"/>
      <c r="E790" s="21"/>
      <c r="F790" s="11"/>
      <c r="H790" s="12"/>
      <c r="I790" s="11"/>
      <c r="K790" s="12"/>
      <c r="L790" s="11"/>
      <c r="N790" s="12"/>
    </row>
    <row r="791" spans="1:14" ht="12.5" x14ac:dyDescent="0.25">
      <c r="A791" s="22"/>
      <c r="B791" s="11"/>
      <c r="D791" s="12"/>
      <c r="E791" s="21"/>
      <c r="F791" s="11"/>
      <c r="H791" s="12"/>
      <c r="I791" s="11"/>
      <c r="K791" s="12"/>
      <c r="L791" s="11"/>
      <c r="N791" s="12"/>
    </row>
    <row r="792" spans="1:14" ht="12.5" x14ac:dyDescent="0.25">
      <c r="A792" s="22"/>
      <c r="B792" s="11"/>
      <c r="D792" s="12"/>
      <c r="E792" s="21"/>
      <c r="F792" s="11"/>
      <c r="H792" s="12"/>
      <c r="I792" s="11"/>
      <c r="K792" s="12"/>
      <c r="L792" s="11"/>
      <c r="N792" s="12"/>
    </row>
    <row r="793" spans="1:14" ht="12.5" x14ac:dyDescent="0.25">
      <c r="A793" s="22"/>
      <c r="B793" s="11"/>
      <c r="D793" s="12"/>
      <c r="E793" s="21"/>
      <c r="F793" s="11"/>
      <c r="H793" s="12"/>
      <c r="I793" s="11"/>
      <c r="K793" s="12"/>
      <c r="L793" s="11"/>
      <c r="N793" s="12"/>
    </row>
    <row r="794" spans="1:14" ht="12.5" x14ac:dyDescent="0.25">
      <c r="A794" s="22"/>
      <c r="B794" s="11"/>
      <c r="D794" s="12"/>
      <c r="E794" s="21"/>
      <c r="F794" s="11"/>
      <c r="H794" s="12"/>
      <c r="I794" s="11"/>
      <c r="K794" s="12"/>
      <c r="L794" s="11"/>
      <c r="N794" s="12"/>
    </row>
    <row r="795" spans="1:14" ht="12.5" x14ac:dyDescent="0.25">
      <c r="A795" s="22"/>
      <c r="B795" s="11"/>
      <c r="D795" s="12"/>
      <c r="E795" s="21"/>
      <c r="F795" s="11"/>
      <c r="H795" s="12"/>
      <c r="I795" s="11"/>
      <c r="K795" s="12"/>
      <c r="L795" s="11"/>
      <c r="N795" s="12"/>
    </row>
    <row r="796" spans="1:14" ht="12.5" x14ac:dyDescent="0.25">
      <c r="A796" s="22"/>
      <c r="B796" s="11"/>
      <c r="D796" s="12"/>
      <c r="E796" s="21"/>
      <c r="F796" s="11"/>
      <c r="H796" s="12"/>
      <c r="I796" s="11"/>
      <c r="K796" s="12"/>
      <c r="L796" s="11"/>
      <c r="N796" s="12"/>
    </row>
    <row r="797" spans="1:14" ht="12.5" x14ac:dyDescent="0.25">
      <c r="A797" s="22"/>
      <c r="B797" s="11"/>
      <c r="D797" s="12"/>
      <c r="E797" s="21"/>
      <c r="F797" s="11"/>
      <c r="H797" s="12"/>
      <c r="I797" s="11"/>
      <c r="K797" s="12"/>
      <c r="L797" s="11"/>
      <c r="N797" s="12"/>
    </row>
    <row r="798" spans="1:14" ht="12.5" x14ac:dyDescent="0.25">
      <c r="A798" s="22"/>
      <c r="B798" s="11"/>
      <c r="D798" s="12"/>
      <c r="E798" s="21"/>
      <c r="F798" s="11"/>
      <c r="H798" s="12"/>
      <c r="I798" s="11"/>
      <c r="K798" s="12"/>
      <c r="L798" s="11"/>
      <c r="N798" s="12"/>
    </row>
    <row r="799" spans="1:14" ht="12.5" x14ac:dyDescent="0.25">
      <c r="A799" s="22"/>
      <c r="B799" s="11"/>
      <c r="D799" s="12"/>
      <c r="E799" s="21"/>
      <c r="F799" s="11"/>
      <c r="H799" s="12"/>
      <c r="I799" s="11"/>
      <c r="K799" s="12"/>
      <c r="L799" s="11"/>
      <c r="N799" s="12"/>
    </row>
    <row r="800" spans="1:14" ht="12.5" x14ac:dyDescent="0.25">
      <c r="A800" s="22"/>
      <c r="B800" s="11"/>
      <c r="D800" s="12"/>
      <c r="E800" s="21"/>
      <c r="F800" s="11"/>
      <c r="H800" s="12"/>
      <c r="I800" s="11"/>
      <c r="K800" s="12"/>
      <c r="L800" s="11"/>
      <c r="N800" s="12"/>
    </row>
    <row r="801" spans="1:14" ht="12.5" x14ac:dyDescent="0.25">
      <c r="A801" s="22"/>
      <c r="B801" s="11"/>
      <c r="D801" s="12"/>
      <c r="E801" s="21"/>
      <c r="F801" s="11"/>
      <c r="H801" s="12"/>
      <c r="I801" s="11"/>
      <c r="K801" s="12"/>
      <c r="L801" s="11"/>
      <c r="N801" s="12"/>
    </row>
    <row r="802" spans="1:14" ht="12.5" x14ac:dyDescent="0.25">
      <c r="A802" s="22"/>
      <c r="B802" s="11"/>
      <c r="D802" s="12"/>
      <c r="E802" s="21"/>
      <c r="F802" s="11"/>
      <c r="H802" s="12"/>
      <c r="I802" s="11"/>
      <c r="K802" s="12"/>
      <c r="L802" s="11"/>
      <c r="N802" s="12"/>
    </row>
    <row r="803" spans="1:14" ht="12.5" x14ac:dyDescent="0.25">
      <c r="A803" s="22"/>
      <c r="B803" s="11"/>
      <c r="D803" s="12"/>
      <c r="E803" s="21"/>
      <c r="F803" s="11"/>
      <c r="H803" s="12"/>
      <c r="I803" s="11"/>
      <c r="K803" s="12"/>
      <c r="L803" s="11"/>
      <c r="N803" s="12"/>
    </row>
    <row r="804" spans="1:14" ht="12.5" x14ac:dyDescent="0.25">
      <c r="A804" s="22"/>
      <c r="B804" s="11"/>
      <c r="D804" s="12"/>
      <c r="E804" s="21"/>
      <c r="F804" s="11"/>
      <c r="H804" s="12"/>
      <c r="I804" s="11"/>
      <c r="K804" s="12"/>
      <c r="L804" s="11"/>
      <c r="N804" s="12"/>
    </row>
    <row r="805" spans="1:14" ht="12.5" x14ac:dyDescent="0.25">
      <c r="A805" s="22"/>
      <c r="B805" s="11"/>
      <c r="D805" s="12"/>
      <c r="E805" s="21"/>
      <c r="F805" s="11"/>
      <c r="H805" s="12"/>
      <c r="I805" s="11"/>
      <c r="K805" s="12"/>
      <c r="L805" s="11"/>
      <c r="N805" s="12"/>
    </row>
    <row r="806" spans="1:14" ht="12.5" x14ac:dyDescent="0.25">
      <c r="A806" s="22"/>
      <c r="B806" s="11"/>
      <c r="D806" s="12"/>
      <c r="E806" s="21"/>
      <c r="F806" s="11"/>
      <c r="H806" s="12"/>
      <c r="I806" s="11"/>
      <c r="K806" s="12"/>
      <c r="L806" s="11"/>
      <c r="N806" s="12"/>
    </row>
    <row r="807" spans="1:14" ht="12.5" x14ac:dyDescent="0.25">
      <c r="A807" s="22"/>
      <c r="B807" s="11"/>
      <c r="D807" s="12"/>
      <c r="E807" s="21"/>
      <c r="F807" s="11"/>
      <c r="H807" s="12"/>
      <c r="I807" s="11"/>
      <c r="K807" s="12"/>
      <c r="L807" s="11"/>
      <c r="N807" s="12"/>
    </row>
    <row r="808" spans="1:14" ht="12.5" x14ac:dyDescent="0.25">
      <c r="A808" s="22"/>
      <c r="B808" s="11"/>
      <c r="D808" s="12"/>
      <c r="E808" s="21"/>
      <c r="F808" s="11"/>
      <c r="H808" s="12"/>
      <c r="I808" s="11"/>
      <c r="K808" s="12"/>
      <c r="L808" s="11"/>
      <c r="N808" s="12"/>
    </row>
    <row r="809" spans="1:14" ht="12.5" x14ac:dyDescent="0.25">
      <c r="A809" s="22"/>
      <c r="B809" s="11"/>
      <c r="D809" s="12"/>
      <c r="E809" s="21"/>
      <c r="F809" s="11"/>
      <c r="H809" s="12"/>
      <c r="I809" s="11"/>
      <c r="K809" s="12"/>
      <c r="L809" s="11"/>
      <c r="N809" s="12"/>
    </row>
    <row r="810" spans="1:14" ht="12.5" x14ac:dyDescent="0.25">
      <c r="A810" s="22"/>
      <c r="B810" s="11"/>
      <c r="D810" s="12"/>
      <c r="E810" s="21"/>
      <c r="F810" s="11"/>
      <c r="H810" s="12"/>
      <c r="I810" s="11"/>
      <c r="K810" s="12"/>
      <c r="L810" s="11"/>
      <c r="N810" s="12"/>
    </row>
    <row r="811" spans="1:14" ht="12.5" x14ac:dyDescent="0.25">
      <c r="A811" s="22"/>
      <c r="B811" s="11"/>
      <c r="D811" s="12"/>
      <c r="E811" s="21"/>
      <c r="F811" s="11"/>
      <c r="H811" s="12"/>
      <c r="I811" s="11"/>
      <c r="K811" s="12"/>
      <c r="L811" s="11"/>
      <c r="N811" s="12"/>
    </row>
    <row r="812" spans="1:14" ht="12.5" x14ac:dyDescent="0.25">
      <c r="A812" s="22"/>
      <c r="B812" s="11"/>
      <c r="D812" s="12"/>
      <c r="E812" s="21"/>
      <c r="F812" s="11"/>
      <c r="H812" s="12"/>
      <c r="I812" s="11"/>
      <c r="K812" s="12"/>
      <c r="L812" s="11"/>
      <c r="N812" s="12"/>
    </row>
    <row r="813" spans="1:14" ht="12.5" x14ac:dyDescent="0.25">
      <c r="A813" s="22"/>
      <c r="B813" s="11"/>
      <c r="D813" s="12"/>
      <c r="E813" s="21"/>
      <c r="F813" s="11"/>
      <c r="H813" s="12"/>
      <c r="I813" s="11"/>
      <c r="K813" s="12"/>
      <c r="L813" s="11"/>
      <c r="N813" s="12"/>
    </row>
    <row r="814" spans="1:14" ht="12.5" x14ac:dyDescent="0.25">
      <c r="A814" s="22"/>
      <c r="B814" s="11"/>
      <c r="D814" s="12"/>
      <c r="E814" s="21"/>
      <c r="F814" s="11"/>
      <c r="H814" s="12"/>
      <c r="I814" s="11"/>
      <c r="K814" s="12"/>
      <c r="L814" s="11"/>
      <c r="N814" s="12"/>
    </row>
    <row r="815" spans="1:14" ht="12.5" x14ac:dyDescent="0.25">
      <c r="A815" s="22"/>
      <c r="B815" s="11"/>
      <c r="D815" s="12"/>
      <c r="E815" s="21"/>
      <c r="F815" s="11"/>
      <c r="H815" s="12"/>
      <c r="I815" s="11"/>
      <c r="K815" s="12"/>
      <c r="L815" s="11"/>
      <c r="N815" s="12"/>
    </row>
    <row r="816" spans="1:14" ht="12.5" x14ac:dyDescent="0.25">
      <c r="A816" s="22"/>
      <c r="B816" s="11"/>
      <c r="D816" s="12"/>
      <c r="E816" s="21"/>
      <c r="F816" s="11"/>
      <c r="H816" s="12"/>
      <c r="I816" s="11"/>
      <c r="K816" s="12"/>
      <c r="L816" s="11"/>
      <c r="N816" s="12"/>
    </row>
    <row r="817" spans="1:14" ht="12.5" x14ac:dyDescent="0.25">
      <c r="A817" s="22"/>
      <c r="B817" s="11"/>
      <c r="D817" s="12"/>
      <c r="E817" s="21"/>
      <c r="F817" s="11"/>
      <c r="H817" s="12"/>
      <c r="I817" s="11"/>
      <c r="K817" s="12"/>
      <c r="L817" s="11"/>
      <c r="N817" s="12"/>
    </row>
    <row r="818" spans="1:14" ht="12.5" x14ac:dyDescent="0.25">
      <c r="A818" s="22"/>
      <c r="B818" s="11"/>
      <c r="D818" s="12"/>
      <c r="E818" s="21"/>
      <c r="F818" s="11"/>
      <c r="H818" s="12"/>
      <c r="I818" s="11"/>
      <c r="K818" s="12"/>
      <c r="L818" s="11"/>
      <c r="N818" s="12"/>
    </row>
    <row r="819" spans="1:14" ht="12.5" x14ac:dyDescent="0.25">
      <c r="A819" s="22"/>
      <c r="B819" s="11"/>
      <c r="D819" s="12"/>
      <c r="E819" s="21"/>
      <c r="F819" s="11"/>
      <c r="H819" s="12"/>
      <c r="I819" s="11"/>
      <c r="K819" s="12"/>
      <c r="L819" s="11"/>
      <c r="N819" s="12"/>
    </row>
    <row r="820" spans="1:14" ht="12.5" x14ac:dyDescent="0.25">
      <c r="A820" s="22"/>
      <c r="B820" s="11"/>
      <c r="D820" s="12"/>
      <c r="E820" s="21"/>
      <c r="F820" s="11"/>
      <c r="H820" s="12"/>
      <c r="I820" s="11"/>
      <c r="K820" s="12"/>
      <c r="L820" s="11"/>
      <c r="N820" s="12"/>
    </row>
    <row r="821" spans="1:14" ht="12.5" x14ac:dyDescent="0.25">
      <c r="A821" s="22"/>
      <c r="B821" s="11"/>
      <c r="D821" s="12"/>
      <c r="E821" s="21"/>
      <c r="F821" s="11"/>
      <c r="H821" s="12"/>
      <c r="I821" s="11"/>
      <c r="K821" s="12"/>
      <c r="L821" s="11"/>
      <c r="N821" s="12"/>
    </row>
    <row r="822" spans="1:14" ht="12.5" x14ac:dyDescent="0.25">
      <c r="A822" s="22"/>
      <c r="B822" s="11"/>
      <c r="D822" s="12"/>
      <c r="E822" s="21"/>
      <c r="F822" s="11"/>
      <c r="H822" s="12"/>
      <c r="I822" s="11"/>
      <c r="K822" s="12"/>
      <c r="L822" s="11"/>
      <c r="N822" s="12"/>
    </row>
    <row r="823" spans="1:14" ht="12.5" x14ac:dyDescent="0.25">
      <c r="A823" s="22"/>
      <c r="B823" s="11"/>
      <c r="D823" s="12"/>
      <c r="E823" s="21"/>
      <c r="F823" s="11"/>
      <c r="H823" s="12"/>
      <c r="I823" s="11"/>
      <c r="K823" s="12"/>
      <c r="L823" s="11"/>
      <c r="N823" s="12"/>
    </row>
    <row r="824" spans="1:14" ht="12.5" x14ac:dyDescent="0.25">
      <c r="A824" s="22"/>
      <c r="B824" s="11"/>
      <c r="D824" s="12"/>
      <c r="E824" s="21"/>
      <c r="F824" s="11"/>
      <c r="H824" s="12"/>
      <c r="I824" s="11"/>
      <c r="K824" s="12"/>
      <c r="L824" s="11"/>
      <c r="N824" s="12"/>
    </row>
    <row r="825" spans="1:14" ht="12.5" x14ac:dyDescent="0.25">
      <c r="A825" s="22"/>
      <c r="B825" s="11"/>
      <c r="D825" s="12"/>
      <c r="E825" s="21"/>
      <c r="F825" s="11"/>
      <c r="H825" s="12"/>
      <c r="I825" s="11"/>
      <c r="K825" s="12"/>
      <c r="L825" s="11"/>
      <c r="N825" s="12"/>
    </row>
    <row r="826" spans="1:14" ht="12.5" x14ac:dyDescent="0.25">
      <c r="A826" s="22"/>
      <c r="B826" s="11"/>
      <c r="D826" s="12"/>
      <c r="E826" s="21"/>
      <c r="F826" s="11"/>
      <c r="H826" s="12"/>
      <c r="I826" s="11"/>
      <c r="K826" s="12"/>
      <c r="L826" s="11"/>
      <c r="N826" s="12"/>
    </row>
    <row r="827" spans="1:14" ht="12.5" x14ac:dyDescent="0.25">
      <c r="A827" s="22"/>
      <c r="B827" s="11"/>
      <c r="D827" s="12"/>
      <c r="E827" s="21"/>
      <c r="F827" s="11"/>
      <c r="H827" s="12"/>
      <c r="I827" s="11"/>
      <c r="K827" s="12"/>
      <c r="L827" s="11"/>
      <c r="N827" s="12"/>
    </row>
    <row r="828" spans="1:14" ht="12.5" x14ac:dyDescent="0.25">
      <c r="A828" s="22"/>
      <c r="B828" s="11"/>
      <c r="D828" s="12"/>
      <c r="E828" s="21"/>
      <c r="F828" s="11"/>
      <c r="H828" s="12"/>
      <c r="I828" s="11"/>
      <c r="K828" s="12"/>
      <c r="L828" s="11"/>
      <c r="N828" s="12"/>
    </row>
    <row r="829" spans="1:14" ht="12.5" x14ac:dyDescent="0.25">
      <c r="A829" s="22"/>
      <c r="B829" s="11"/>
      <c r="D829" s="12"/>
      <c r="E829" s="21"/>
      <c r="F829" s="11"/>
      <c r="H829" s="12"/>
      <c r="I829" s="11"/>
      <c r="K829" s="12"/>
      <c r="L829" s="11"/>
      <c r="N829" s="12"/>
    </row>
    <row r="830" spans="1:14" ht="12.5" x14ac:dyDescent="0.25">
      <c r="A830" s="22"/>
      <c r="B830" s="11"/>
      <c r="D830" s="12"/>
      <c r="E830" s="21"/>
      <c r="F830" s="11"/>
      <c r="H830" s="12"/>
      <c r="I830" s="11"/>
      <c r="K830" s="12"/>
      <c r="L830" s="11"/>
      <c r="N830" s="12"/>
    </row>
    <row r="831" spans="1:14" ht="12.5" x14ac:dyDescent="0.25">
      <c r="A831" s="22"/>
      <c r="B831" s="11"/>
      <c r="D831" s="12"/>
      <c r="E831" s="21"/>
      <c r="F831" s="11"/>
      <c r="H831" s="12"/>
      <c r="I831" s="11"/>
      <c r="K831" s="12"/>
      <c r="L831" s="11"/>
      <c r="N831" s="12"/>
    </row>
    <row r="832" spans="1:14" ht="12.5" x14ac:dyDescent="0.25">
      <c r="A832" s="22"/>
      <c r="B832" s="11"/>
      <c r="D832" s="12"/>
      <c r="E832" s="21"/>
      <c r="F832" s="11"/>
      <c r="H832" s="12"/>
      <c r="I832" s="11"/>
      <c r="K832" s="12"/>
      <c r="L832" s="11"/>
      <c r="N832" s="12"/>
    </row>
    <row r="833" spans="1:14" ht="12.5" x14ac:dyDescent="0.25">
      <c r="A833" s="22"/>
      <c r="B833" s="11"/>
      <c r="D833" s="12"/>
      <c r="E833" s="21"/>
      <c r="F833" s="11"/>
      <c r="H833" s="12"/>
      <c r="I833" s="11"/>
      <c r="K833" s="12"/>
      <c r="L833" s="11"/>
      <c r="N833" s="12"/>
    </row>
    <row r="834" spans="1:14" ht="12.5" x14ac:dyDescent="0.25">
      <c r="A834" s="22"/>
      <c r="B834" s="11"/>
      <c r="D834" s="12"/>
      <c r="E834" s="21"/>
      <c r="F834" s="11"/>
      <c r="H834" s="12"/>
      <c r="I834" s="11"/>
      <c r="K834" s="12"/>
      <c r="L834" s="11"/>
      <c r="N834" s="12"/>
    </row>
    <row r="835" spans="1:14" ht="12.5" x14ac:dyDescent="0.25">
      <c r="A835" s="22"/>
      <c r="B835" s="11"/>
      <c r="D835" s="12"/>
      <c r="E835" s="21"/>
      <c r="F835" s="11"/>
      <c r="H835" s="12"/>
      <c r="I835" s="11"/>
      <c r="K835" s="12"/>
      <c r="L835" s="11"/>
      <c r="N835" s="12"/>
    </row>
    <row r="836" spans="1:14" ht="12.5" x14ac:dyDescent="0.25">
      <c r="A836" s="22"/>
      <c r="B836" s="11"/>
      <c r="D836" s="12"/>
      <c r="E836" s="21"/>
      <c r="F836" s="11"/>
      <c r="H836" s="12"/>
      <c r="I836" s="11"/>
      <c r="K836" s="12"/>
      <c r="L836" s="11"/>
      <c r="N836" s="12"/>
    </row>
    <row r="837" spans="1:14" ht="12.5" x14ac:dyDescent="0.25">
      <c r="A837" s="22"/>
      <c r="B837" s="11"/>
      <c r="D837" s="12"/>
      <c r="E837" s="21"/>
      <c r="F837" s="11"/>
      <c r="H837" s="12"/>
      <c r="I837" s="11"/>
      <c r="K837" s="12"/>
      <c r="L837" s="11"/>
      <c r="N837" s="12"/>
    </row>
    <row r="838" spans="1:14" ht="12.5" x14ac:dyDescent="0.25">
      <c r="A838" s="22"/>
      <c r="B838" s="11"/>
      <c r="D838" s="12"/>
      <c r="E838" s="21"/>
      <c r="F838" s="11"/>
      <c r="H838" s="12"/>
      <c r="I838" s="11"/>
      <c r="K838" s="12"/>
      <c r="L838" s="11"/>
      <c r="N838" s="12"/>
    </row>
    <row r="839" spans="1:14" ht="12.5" x14ac:dyDescent="0.25">
      <c r="A839" s="22"/>
      <c r="B839" s="11"/>
      <c r="D839" s="12"/>
      <c r="E839" s="21"/>
      <c r="F839" s="11"/>
      <c r="H839" s="12"/>
      <c r="I839" s="11"/>
      <c r="K839" s="12"/>
      <c r="L839" s="11"/>
      <c r="N839" s="12"/>
    </row>
    <row r="840" spans="1:14" ht="12.5" x14ac:dyDescent="0.25">
      <c r="A840" s="22"/>
      <c r="B840" s="11"/>
      <c r="D840" s="12"/>
      <c r="E840" s="21"/>
      <c r="F840" s="11"/>
      <c r="H840" s="12"/>
      <c r="I840" s="11"/>
      <c r="K840" s="12"/>
      <c r="L840" s="11"/>
      <c r="N840" s="12"/>
    </row>
    <row r="841" spans="1:14" ht="12.5" x14ac:dyDescent="0.25">
      <c r="A841" s="22"/>
      <c r="B841" s="11"/>
      <c r="D841" s="12"/>
      <c r="E841" s="21"/>
      <c r="F841" s="11"/>
      <c r="H841" s="12"/>
      <c r="I841" s="11"/>
      <c r="K841" s="12"/>
      <c r="L841" s="11"/>
      <c r="N841" s="12"/>
    </row>
    <row r="842" spans="1:14" ht="12.5" x14ac:dyDescent="0.25">
      <c r="A842" s="22"/>
      <c r="B842" s="11"/>
      <c r="D842" s="12"/>
      <c r="E842" s="21"/>
      <c r="F842" s="11"/>
      <c r="H842" s="12"/>
      <c r="I842" s="11"/>
      <c r="K842" s="12"/>
      <c r="L842" s="11"/>
      <c r="N842" s="12"/>
    </row>
    <row r="843" spans="1:14" ht="12.5" x14ac:dyDescent="0.25">
      <c r="A843" s="22"/>
      <c r="B843" s="11"/>
      <c r="D843" s="12"/>
      <c r="E843" s="21"/>
      <c r="F843" s="11"/>
      <c r="H843" s="12"/>
      <c r="I843" s="11"/>
      <c r="K843" s="12"/>
      <c r="L843" s="11"/>
      <c r="N843" s="12"/>
    </row>
    <row r="844" spans="1:14" ht="12.5" x14ac:dyDescent="0.25">
      <c r="A844" s="22"/>
      <c r="B844" s="11"/>
      <c r="D844" s="12"/>
      <c r="E844" s="21"/>
      <c r="F844" s="11"/>
      <c r="H844" s="12"/>
      <c r="I844" s="11"/>
      <c r="K844" s="12"/>
      <c r="L844" s="11"/>
      <c r="N844" s="12"/>
    </row>
    <row r="845" spans="1:14" ht="12.5" x14ac:dyDescent="0.25">
      <c r="A845" s="22"/>
      <c r="B845" s="11"/>
      <c r="D845" s="12"/>
      <c r="E845" s="21"/>
      <c r="F845" s="11"/>
      <c r="H845" s="12"/>
      <c r="I845" s="11"/>
      <c r="K845" s="12"/>
      <c r="L845" s="11"/>
      <c r="N845" s="12"/>
    </row>
    <row r="846" spans="1:14" ht="12.5" x14ac:dyDescent="0.25">
      <c r="A846" s="22"/>
      <c r="B846" s="11"/>
      <c r="D846" s="12"/>
      <c r="E846" s="21"/>
      <c r="F846" s="11"/>
      <c r="H846" s="12"/>
      <c r="I846" s="11"/>
      <c r="K846" s="12"/>
      <c r="L846" s="11"/>
      <c r="N846" s="12"/>
    </row>
    <row r="847" spans="1:14" ht="12.5" x14ac:dyDescent="0.25">
      <c r="A847" s="22"/>
      <c r="B847" s="11"/>
      <c r="D847" s="12"/>
      <c r="E847" s="21"/>
      <c r="F847" s="11"/>
      <c r="H847" s="12"/>
      <c r="I847" s="11"/>
      <c r="K847" s="12"/>
      <c r="L847" s="11"/>
      <c r="N847" s="12"/>
    </row>
    <row r="848" spans="1:14" ht="12.5" x14ac:dyDescent="0.25">
      <c r="A848" s="22"/>
      <c r="B848" s="11"/>
      <c r="D848" s="12"/>
      <c r="E848" s="21"/>
      <c r="F848" s="11"/>
      <c r="H848" s="12"/>
      <c r="I848" s="11"/>
      <c r="K848" s="12"/>
      <c r="L848" s="11"/>
      <c r="N848" s="12"/>
    </row>
    <row r="849" spans="1:14" ht="12.5" x14ac:dyDescent="0.25">
      <c r="A849" s="22"/>
      <c r="B849" s="11"/>
      <c r="D849" s="12"/>
      <c r="E849" s="21"/>
      <c r="F849" s="11"/>
      <c r="H849" s="12"/>
      <c r="I849" s="11"/>
      <c r="K849" s="12"/>
      <c r="L849" s="11"/>
      <c r="N849" s="12"/>
    </row>
    <row r="850" spans="1:14" ht="12.5" x14ac:dyDescent="0.25">
      <c r="A850" s="22"/>
      <c r="B850" s="11"/>
      <c r="D850" s="12"/>
      <c r="E850" s="21"/>
      <c r="F850" s="11"/>
      <c r="H850" s="12"/>
      <c r="I850" s="11"/>
      <c r="K850" s="12"/>
      <c r="L850" s="11"/>
      <c r="N850" s="12"/>
    </row>
    <row r="851" spans="1:14" ht="12.5" x14ac:dyDescent="0.25">
      <c r="A851" s="22"/>
      <c r="B851" s="11"/>
      <c r="D851" s="12"/>
      <c r="E851" s="21"/>
      <c r="F851" s="11"/>
      <c r="H851" s="12"/>
      <c r="I851" s="11"/>
      <c r="K851" s="12"/>
      <c r="L851" s="11"/>
      <c r="N851" s="12"/>
    </row>
    <row r="852" spans="1:14" ht="12.5" x14ac:dyDescent="0.25">
      <c r="A852" s="22"/>
      <c r="B852" s="11"/>
      <c r="D852" s="12"/>
      <c r="E852" s="21"/>
      <c r="F852" s="11"/>
      <c r="H852" s="12"/>
      <c r="I852" s="11"/>
      <c r="K852" s="12"/>
      <c r="L852" s="11"/>
      <c r="N852" s="12"/>
    </row>
    <row r="853" spans="1:14" ht="12.5" x14ac:dyDescent="0.25">
      <c r="A853" s="22"/>
      <c r="B853" s="11"/>
      <c r="D853" s="12"/>
      <c r="E853" s="21"/>
      <c r="F853" s="11"/>
      <c r="H853" s="12"/>
      <c r="I853" s="11"/>
      <c r="K853" s="12"/>
      <c r="L853" s="11"/>
      <c r="N853" s="12"/>
    </row>
    <row r="854" spans="1:14" ht="12.5" x14ac:dyDescent="0.25">
      <c r="A854" s="22"/>
      <c r="B854" s="11"/>
      <c r="D854" s="12"/>
      <c r="E854" s="21"/>
      <c r="F854" s="11"/>
      <c r="H854" s="12"/>
      <c r="I854" s="11"/>
      <c r="K854" s="12"/>
      <c r="L854" s="11"/>
      <c r="N854" s="12"/>
    </row>
    <row r="855" spans="1:14" ht="12.5" x14ac:dyDescent="0.25">
      <c r="A855" s="22"/>
      <c r="B855" s="11"/>
      <c r="D855" s="12"/>
      <c r="E855" s="21"/>
      <c r="F855" s="11"/>
      <c r="H855" s="12"/>
      <c r="I855" s="11"/>
      <c r="K855" s="12"/>
      <c r="L855" s="11"/>
      <c r="N855" s="12"/>
    </row>
    <row r="856" spans="1:14" ht="12.5" x14ac:dyDescent="0.25">
      <c r="A856" s="22"/>
      <c r="B856" s="11"/>
      <c r="D856" s="12"/>
      <c r="E856" s="21"/>
      <c r="F856" s="11"/>
      <c r="H856" s="12"/>
      <c r="I856" s="11"/>
      <c r="K856" s="12"/>
      <c r="L856" s="11"/>
      <c r="N856" s="12"/>
    </row>
    <row r="857" spans="1:14" ht="12.5" x14ac:dyDescent="0.25">
      <c r="A857" s="22"/>
      <c r="B857" s="11"/>
      <c r="D857" s="12"/>
      <c r="E857" s="21"/>
      <c r="F857" s="11"/>
      <c r="H857" s="12"/>
      <c r="I857" s="11"/>
      <c r="K857" s="12"/>
      <c r="L857" s="11"/>
      <c r="N857" s="12"/>
    </row>
    <row r="858" spans="1:14" ht="12.5" x14ac:dyDescent="0.25">
      <c r="A858" s="22"/>
      <c r="B858" s="11"/>
      <c r="D858" s="12"/>
      <c r="E858" s="21"/>
      <c r="F858" s="11"/>
      <c r="H858" s="12"/>
      <c r="I858" s="11"/>
      <c r="K858" s="12"/>
      <c r="L858" s="11"/>
      <c r="N858" s="12"/>
    </row>
    <row r="859" spans="1:14" ht="12.5" x14ac:dyDescent="0.25">
      <c r="A859" s="22"/>
      <c r="B859" s="11"/>
      <c r="D859" s="12"/>
      <c r="E859" s="21"/>
      <c r="F859" s="11"/>
      <c r="H859" s="12"/>
      <c r="I859" s="11"/>
      <c r="K859" s="12"/>
      <c r="L859" s="11"/>
      <c r="N859" s="12"/>
    </row>
    <row r="860" spans="1:14" ht="12.5" x14ac:dyDescent="0.25">
      <c r="A860" s="22"/>
      <c r="B860" s="11"/>
      <c r="D860" s="12"/>
      <c r="E860" s="21"/>
      <c r="F860" s="11"/>
      <c r="H860" s="12"/>
      <c r="I860" s="11"/>
      <c r="K860" s="12"/>
      <c r="L860" s="11"/>
      <c r="N860" s="12"/>
    </row>
    <row r="861" spans="1:14" ht="12.5" x14ac:dyDescent="0.25">
      <c r="A861" s="22"/>
      <c r="B861" s="11"/>
      <c r="D861" s="12"/>
      <c r="E861" s="21"/>
      <c r="F861" s="11"/>
      <c r="H861" s="12"/>
      <c r="I861" s="11"/>
      <c r="K861" s="12"/>
      <c r="L861" s="11"/>
      <c r="N861" s="12"/>
    </row>
    <row r="862" spans="1:14" ht="12.5" x14ac:dyDescent="0.25">
      <c r="A862" s="22"/>
      <c r="B862" s="11"/>
      <c r="D862" s="12"/>
      <c r="E862" s="21"/>
      <c r="F862" s="11"/>
      <c r="H862" s="12"/>
      <c r="I862" s="11"/>
      <c r="K862" s="12"/>
      <c r="L862" s="11"/>
      <c r="N862" s="12"/>
    </row>
    <row r="863" spans="1:14" ht="12.5" x14ac:dyDescent="0.25">
      <c r="A863" s="22"/>
      <c r="B863" s="11"/>
      <c r="D863" s="12"/>
      <c r="E863" s="21"/>
      <c r="F863" s="11"/>
      <c r="H863" s="12"/>
      <c r="I863" s="11"/>
      <c r="K863" s="12"/>
      <c r="L863" s="11"/>
      <c r="N863" s="12"/>
    </row>
    <row r="864" spans="1:14" ht="12.5" x14ac:dyDescent="0.25">
      <c r="A864" s="22"/>
      <c r="B864" s="11"/>
      <c r="D864" s="12"/>
      <c r="E864" s="21"/>
      <c r="F864" s="11"/>
      <c r="H864" s="12"/>
      <c r="I864" s="11"/>
      <c r="K864" s="12"/>
      <c r="L864" s="11"/>
      <c r="N864" s="12"/>
    </row>
    <row r="865" spans="1:14" ht="12.5" x14ac:dyDescent="0.25">
      <c r="A865" s="22"/>
      <c r="B865" s="11"/>
      <c r="D865" s="12"/>
      <c r="E865" s="21"/>
      <c r="F865" s="11"/>
      <c r="H865" s="12"/>
      <c r="I865" s="11"/>
      <c r="K865" s="12"/>
      <c r="L865" s="11"/>
      <c r="N865" s="12"/>
    </row>
    <row r="866" spans="1:14" ht="12.5" x14ac:dyDescent="0.25">
      <c r="A866" s="22"/>
      <c r="B866" s="11"/>
      <c r="D866" s="12"/>
      <c r="E866" s="21"/>
      <c r="F866" s="11"/>
      <c r="H866" s="12"/>
      <c r="I866" s="11"/>
      <c r="K866" s="12"/>
      <c r="L866" s="11"/>
      <c r="N866" s="12"/>
    </row>
    <row r="867" spans="1:14" ht="12.5" x14ac:dyDescent="0.25">
      <c r="A867" s="22"/>
      <c r="B867" s="11"/>
      <c r="D867" s="12"/>
      <c r="E867" s="21"/>
      <c r="F867" s="11"/>
      <c r="H867" s="12"/>
      <c r="I867" s="11"/>
      <c r="K867" s="12"/>
      <c r="L867" s="11"/>
      <c r="N867" s="12"/>
    </row>
    <row r="868" spans="1:14" ht="12.5" x14ac:dyDescent="0.25">
      <c r="A868" s="22"/>
      <c r="B868" s="11"/>
      <c r="D868" s="12"/>
      <c r="E868" s="21"/>
      <c r="F868" s="11"/>
      <c r="H868" s="12"/>
      <c r="I868" s="11"/>
      <c r="K868" s="12"/>
      <c r="L868" s="11"/>
      <c r="N868" s="12"/>
    </row>
    <row r="869" spans="1:14" ht="12.5" x14ac:dyDescent="0.25">
      <c r="A869" s="22"/>
      <c r="B869" s="11"/>
      <c r="D869" s="12"/>
      <c r="E869" s="21"/>
      <c r="F869" s="11"/>
      <c r="H869" s="12"/>
      <c r="I869" s="11"/>
      <c r="K869" s="12"/>
      <c r="L869" s="11"/>
      <c r="N869" s="12"/>
    </row>
    <row r="870" spans="1:14" ht="12.5" x14ac:dyDescent="0.25">
      <c r="A870" s="22"/>
      <c r="B870" s="11"/>
      <c r="D870" s="12"/>
      <c r="E870" s="21"/>
      <c r="F870" s="11"/>
      <c r="H870" s="12"/>
      <c r="I870" s="11"/>
      <c r="K870" s="12"/>
      <c r="L870" s="11"/>
      <c r="N870" s="12"/>
    </row>
    <row r="871" spans="1:14" ht="12.5" x14ac:dyDescent="0.25">
      <c r="A871" s="22"/>
      <c r="B871" s="11"/>
      <c r="D871" s="12"/>
      <c r="E871" s="21"/>
      <c r="F871" s="11"/>
      <c r="H871" s="12"/>
      <c r="I871" s="11"/>
      <c r="K871" s="12"/>
      <c r="L871" s="11"/>
      <c r="N871" s="12"/>
    </row>
    <row r="872" spans="1:14" ht="12.5" x14ac:dyDescent="0.25">
      <c r="A872" s="22"/>
      <c r="B872" s="11"/>
      <c r="D872" s="12"/>
      <c r="E872" s="21"/>
      <c r="F872" s="11"/>
      <c r="H872" s="12"/>
      <c r="I872" s="11"/>
      <c r="K872" s="12"/>
      <c r="L872" s="11"/>
      <c r="N872" s="12"/>
    </row>
    <row r="873" spans="1:14" ht="12.5" x14ac:dyDescent="0.25">
      <c r="A873" s="22"/>
      <c r="B873" s="11"/>
      <c r="D873" s="12"/>
      <c r="E873" s="21"/>
      <c r="F873" s="11"/>
      <c r="H873" s="12"/>
      <c r="I873" s="11"/>
      <c r="K873" s="12"/>
      <c r="L873" s="11"/>
      <c r="N873" s="12"/>
    </row>
    <row r="874" spans="1:14" ht="12.5" x14ac:dyDescent="0.25">
      <c r="A874" s="22"/>
      <c r="B874" s="11"/>
      <c r="D874" s="12"/>
      <c r="E874" s="21"/>
      <c r="F874" s="11"/>
      <c r="H874" s="12"/>
      <c r="I874" s="11"/>
      <c r="K874" s="12"/>
      <c r="L874" s="11"/>
      <c r="N874" s="12"/>
    </row>
    <row r="875" spans="1:14" ht="12.5" x14ac:dyDescent="0.25">
      <c r="A875" s="22"/>
      <c r="B875" s="11"/>
      <c r="D875" s="12"/>
      <c r="E875" s="21"/>
      <c r="F875" s="11"/>
      <c r="H875" s="12"/>
      <c r="I875" s="11"/>
      <c r="K875" s="12"/>
      <c r="L875" s="11"/>
      <c r="N875" s="12"/>
    </row>
    <row r="876" spans="1:14" ht="12.5" x14ac:dyDescent="0.25">
      <c r="A876" s="22"/>
      <c r="B876" s="11"/>
      <c r="D876" s="12"/>
      <c r="E876" s="21"/>
      <c r="F876" s="11"/>
      <c r="H876" s="12"/>
      <c r="I876" s="11"/>
      <c r="K876" s="12"/>
      <c r="L876" s="11"/>
      <c r="N876" s="12"/>
    </row>
    <row r="877" spans="1:14" ht="12.5" x14ac:dyDescent="0.25">
      <c r="A877" s="22"/>
      <c r="B877" s="11"/>
      <c r="D877" s="12"/>
      <c r="E877" s="21"/>
      <c r="F877" s="11"/>
      <c r="H877" s="12"/>
      <c r="I877" s="11"/>
      <c r="K877" s="12"/>
      <c r="L877" s="11"/>
      <c r="N877" s="12"/>
    </row>
    <row r="878" spans="1:14" ht="12.5" x14ac:dyDescent="0.25">
      <c r="A878" s="22"/>
      <c r="B878" s="11"/>
      <c r="D878" s="12"/>
      <c r="E878" s="21"/>
      <c r="F878" s="11"/>
      <c r="H878" s="12"/>
      <c r="I878" s="11"/>
      <c r="K878" s="12"/>
      <c r="L878" s="11"/>
      <c r="N878" s="12"/>
    </row>
    <row r="879" spans="1:14" ht="12.5" x14ac:dyDescent="0.25">
      <c r="A879" s="22"/>
      <c r="B879" s="11"/>
      <c r="D879" s="12"/>
      <c r="E879" s="21"/>
      <c r="F879" s="11"/>
      <c r="H879" s="12"/>
      <c r="I879" s="11"/>
      <c r="K879" s="12"/>
      <c r="L879" s="11"/>
      <c r="N879" s="12"/>
    </row>
    <row r="880" spans="1:14" ht="12.5" x14ac:dyDescent="0.25">
      <c r="A880" s="22"/>
      <c r="B880" s="11"/>
      <c r="D880" s="12"/>
      <c r="E880" s="21"/>
      <c r="F880" s="11"/>
      <c r="H880" s="12"/>
      <c r="I880" s="11"/>
      <c r="K880" s="12"/>
      <c r="L880" s="11"/>
      <c r="N880" s="12"/>
    </row>
    <row r="881" spans="1:14" ht="12.5" x14ac:dyDescent="0.25">
      <c r="A881" s="22"/>
      <c r="B881" s="11"/>
      <c r="D881" s="12"/>
      <c r="E881" s="21"/>
      <c r="F881" s="11"/>
      <c r="H881" s="12"/>
      <c r="I881" s="11"/>
      <c r="K881" s="12"/>
      <c r="L881" s="11"/>
      <c r="N881" s="12"/>
    </row>
    <row r="882" spans="1:14" ht="12.5" x14ac:dyDescent="0.25">
      <c r="A882" s="22"/>
      <c r="B882" s="11"/>
      <c r="D882" s="12"/>
      <c r="E882" s="21"/>
      <c r="F882" s="11"/>
      <c r="H882" s="12"/>
      <c r="I882" s="11"/>
      <c r="K882" s="12"/>
      <c r="L882" s="11"/>
      <c r="N882" s="12"/>
    </row>
    <row r="883" spans="1:14" ht="12.5" x14ac:dyDescent="0.25">
      <c r="A883" s="22"/>
      <c r="B883" s="11"/>
      <c r="D883" s="12"/>
      <c r="E883" s="21"/>
      <c r="F883" s="11"/>
      <c r="H883" s="12"/>
      <c r="I883" s="11"/>
      <c r="K883" s="12"/>
      <c r="L883" s="11"/>
      <c r="N883" s="12"/>
    </row>
    <row r="884" spans="1:14" ht="12.5" x14ac:dyDescent="0.25">
      <c r="A884" s="22"/>
      <c r="B884" s="11"/>
      <c r="D884" s="12"/>
      <c r="E884" s="21"/>
      <c r="F884" s="11"/>
      <c r="H884" s="12"/>
      <c r="I884" s="11"/>
      <c r="K884" s="12"/>
      <c r="L884" s="11"/>
      <c r="N884" s="12"/>
    </row>
    <row r="885" spans="1:14" ht="12.5" x14ac:dyDescent="0.25">
      <c r="A885" s="22"/>
      <c r="B885" s="11"/>
      <c r="D885" s="12"/>
      <c r="E885" s="21"/>
      <c r="F885" s="11"/>
      <c r="H885" s="12"/>
      <c r="I885" s="11"/>
      <c r="K885" s="12"/>
      <c r="L885" s="11"/>
      <c r="N885" s="12"/>
    </row>
    <row r="886" spans="1:14" ht="12.5" x14ac:dyDescent="0.25">
      <c r="A886" s="22"/>
      <c r="B886" s="11"/>
      <c r="D886" s="12"/>
      <c r="E886" s="21"/>
      <c r="F886" s="11"/>
      <c r="H886" s="12"/>
      <c r="I886" s="11"/>
      <c r="K886" s="12"/>
      <c r="L886" s="11"/>
      <c r="N886" s="12"/>
    </row>
    <row r="887" spans="1:14" ht="12.5" x14ac:dyDescent="0.25">
      <c r="A887" s="22"/>
      <c r="B887" s="11"/>
      <c r="D887" s="12"/>
      <c r="E887" s="21"/>
      <c r="F887" s="11"/>
      <c r="H887" s="12"/>
      <c r="I887" s="11"/>
      <c r="K887" s="12"/>
      <c r="L887" s="11"/>
      <c r="N887" s="12"/>
    </row>
    <row r="888" spans="1:14" ht="12.5" x14ac:dyDescent="0.25">
      <c r="A888" s="22"/>
      <c r="B888" s="11"/>
      <c r="D888" s="12"/>
      <c r="E888" s="21"/>
      <c r="F888" s="11"/>
      <c r="H888" s="12"/>
      <c r="I888" s="11"/>
      <c r="K888" s="12"/>
      <c r="L888" s="11"/>
      <c r="N888" s="12"/>
    </row>
    <row r="889" spans="1:14" ht="12.5" x14ac:dyDescent="0.25">
      <c r="A889" s="22"/>
      <c r="B889" s="11"/>
      <c r="D889" s="12"/>
      <c r="E889" s="21"/>
      <c r="F889" s="11"/>
      <c r="H889" s="12"/>
      <c r="I889" s="11"/>
      <c r="K889" s="12"/>
      <c r="L889" s="11"/>
      <c r="N889" s="12"/>
    </row>
    <row r="890" spans="1:14" ht="12.5" x14ac:dyDescent="0.25">
      <c r="A890" s="22"/>
      <c r="B890" s="11"/>
      <c r="D890" s="12"/>
      <c r="E890" s="21"/>
      <c r="F890" s="11"/>
      <c r="H890" s="12"/>
      <c r="I890" s="11"/>
      <c r="K890" s="12"/>
      <c r="L890" s="11"/>
      <c r="N890" s="12"/>
    </row>
    <row r="891" spans="1:14" ht="12.5" x14ac:dyDescent="0.25">
      <c r="A891" s="22"/>
      <c r="B891" s="11"/>
      <c r="D891" s="12"/>
      <c r="E891" s="21"/>
      <c r="F891" s="11"/>
      <c r="H891" s="12"/>
      <c r="I891" s="11"/>
      <c r="K891" s="12"/>
      <c r="L891" s="11"/>
      <c r="N891" s="12"/>
    </row>
    <row r="892" spans="1:14" ht="12.5" x14ac:dyDescent="0.25">
      <c r="A892" s="22"/>
      <c r="B892" s="11"/>
      <c r="D892" s="12"/>
      <c r="E892" s="21"/>
      <c r="F892" s="11"/>
      <c r="H892" s="12"/>
      <c r="I892" s="11"/>
      <c r="K892" s="12"/>
      <c r="L892" s="11"/>
      <c r="N892" s="12"/>
    </row>
    <row r="893" spans="1:14" ht="12.5" x14ac:dyDescent="0.25">
      <c r="A893" s="22"/>
      <c r="B893" s="11"/>
      <c r="D893" s="12"/>
      <c r="E893" s="21"/>
      <c r="F893" s="11"/>
      <c r="H893" s="12"/>
      <c r="I893" s="11"/>
      <c r="K893" s="12"/>
      <c r="L893" s="11"/>
      <c r="N893" s="12"/>
    </row>
    <row r="894" spans="1:14" ht="12.5" x14ac:dyDescent="0.25">
      <c r="A894" s="22"/>
      <c r="B894" s="11"/>
      <c r="D894" s="12"/>
      <c r="E894" s="21"/>
      <c r="F894" s="11"/>
      <c r="H894" s="12"/>
      <c r="I894" s="11"/>
      <c r="K894" s="12"/>
      <c r="L894" s="11"/>
      <c r="N894" s="12"/>
    </row>
    <row r="895" spans="1:14" ht="12.5" x14ac:dyDescent="0.25">
      <c r="A895" s="22"/>
      <c r="B895" s="11"/>
      <c r="D895" s="12"/>
      <c r="E895" s="21"/>
      <c r="F895" s="11"/>
      <c r="H895" s="12"/>
      <c r="I895" s="11"/>
      <c r="K895" s="12"/>
      <c r="L895" s="11"/>
      <c r="N895" s="12"/>
    </row>
    <row r="896" spans="1:14" ht="12.5" x14ac:dyDescent="0.25">
      <c r="A896" s="22"/>
      <c r="B896" s="11"/>
      <c r="D896" s="12"/>
      <c r="E896" s="21"/>
      <c r="F896" s="11"/>
      <c r="H896" s="12"/>
      <c r="I896" s="11"/>
      <c r="K896" s="12"/>
      <c r="L896" s="11"/>
      <c r="N896" s="12"/>
    </row>
    <row r="897" spans="1:14" ht="12.5" x14ac:dyDescent="0.25">
      <c r="A897" s="22"/>
      <c r="B897" s="11"/>
      <c r="D897" s="12"/>
      <c r="E897" s="21"/>
      <c r="F897" s="11"/>
      <c r="H897" s="12"/>
      <c r="I897" s="11"/>
      <c r="K897" s="12"/>
      <c r="L897" s="11"/>
      <c r="N897" s="12"/>
    </row>
    <row r="898" spans="1:14" ht="12.5" x14ac:dyDescent="0.25">
      <c r="A898" s="22"/>
      <c r="B898" s="11"/>
      <c r="D898" s="12"/>
      <c r="E898" s="21"/>
      <c r="F898" s="11"/>
      <c r="H898" s="12"/>
      <c r="I898" s="11"/>
      <c r="K898" s="12"/>
      <c r="L898" s="11"/>
      <c r="N898" s="12"/>
    </row>
    <row r="899" spans="1:14" ht="12.5" x14ac:dyDescent="0.25">
      <c r="A899" s="22"/>
      <c r="B899" s="11"/>
      <c r="D899" s="12"/>
      <c r="E899" s="21"/>
      <c r="F899" s="11"/>
      <c r="H899" s="12"/>
      <c r="I899" s="11"/>
      <c r="K899" s="12"/>
      <c r="L899" s="11"/>
      <c r="N899" s="12"/>
    </row>
    <row r="900" spans="1:14" ht="12.5" x14ac:dyDescent="0.25">
      <c r="A900" s="22"/>
      <c r="B900" s="11"/>
      <c r="D900" s="12"/>
      <c r="E900" s="21"/>
      <c r="F900" s="11"/>
      <c r="H900" s="12"/>
      <c r="I900" s="11"/>
      <c r="K900" s="12"/>
      <c r="L900" s="11"/>
      <c r="N900" s="12"/>
    </row>
    <row r="901" spans="1:14" ht="12.5" x14ac:dyDescent="0.25">
      <c r="A901" s="22"/>
      <c r="B901" s="11"/>
      <c r="D901" s="12"/>
      <c r="E901" s="21"/>
      <c r="F901" s="11"/>
      <c r="H901" s="12"/>
      <c r="I901" s="11"/>
      <c r="K901" s="12"/>
      <c r="L901" s="11"/>
      <c r="N901" s="12"/>
    </row>
    <row r="902" spans="1:14" ht="12.5" x14ac:dyDescent="0.25">
      <c r="A902" s="22"/>
      <c r="B902" s="11"/>
      <c r="D902" s="12"/>
      <c r="E902" s="21"/>
      <c r="F902" s="11"/>
      <c r="H902" s="12"/>
      <c r="I902" s="11"/>
      <c r="K902" s="12"/>
      <c r="L902" s="11"/>
      <c r="N902" s="12"/>
    </row>
    <row r="903" spans="1:14" ht="12.5" x14ac:dyDescent="0.25">
      <c r="A903" s="22"/>
      <c r="B903" s="11"/>
      <c r="D903" s="12"/>
      <c r="E903" s="21"/>
      <c r="F903" s="11"/>
      <c r="H903" s="12"/>
      <c r="I903" s="11"/>
      <c r="K903" s="12"/>
      <c r="L903" s="11"/>
      <c r="N903" s="12"/>
    </row>
    <row r="904" spans="1:14" ht="12.5" x14ac:dyDescent="0.25">
      <c r="A904" s="22"/>
      <c r="B904" s="11"/>
      <c r="D904" s="12"/>
      <c r="E904" s="21"/>
      <c r="F904" s="11"/>
      <c r="H904" s="12"/>
      <c r="I904" s="11"/>
      <c r="K904" s="12"/>
      <c r="L904" s="11"/>
      <c r="N904" s="12"/>
    </row>
    <row r="905" spans="1:14" ht="12.5" x14ac:dyDescent="0.25">
      <c r="A905" s="22"/>
      <c r="B905" s="11"/>
      <c r="D905" s="12"/>
      <c r="E905" s="21"/>
      <c r="F905" s="11"/>
      <c r="H905" s="12"/>
      <c r="I905" s="11"/>
      <c r="K905" s="12"/>
      <c r="L905" s="11"/>
      <c r="N905" s="12"/>
    </row>
    <row r="906" spans="1:14" ht="12.5" x14ac:dyDescent="0.25">
      <c r="A906" s="22"/>
      <c r="B906" s="11"/>
      <c r="D906" s="12"/>
      <c r="E906" s="21"/>
      <c r="F906" s="11"/>
      <c r="H906" s="12"/>
      <c r="I906" s="11"/>
      <c r="K906" s="12"/>
      <c r="L906" s="11"/>
      <c r="N906" s="12"/>
    </row>
    <row r="907" spans="1:14" ht="12.5" x14ac:dyDescent="0.25">
      <c r="A907" s="22"/>
      <c r="B907" s="11"/>
      <c r="D907" s="12"/>
      <c r="E907" s="21"/>
      <c r="F907" s="11"/>
      <c r="H907" s="12"/>
      <c r="I907" s="11"/>
      <c r="K907" s="12"/>
      <c r="L907" s="11"/>
      <c r="N907" s="12"/>
    </row>
    <row r="908" spans="1:14" ht="12.5" x14ac:dyDescent="0.25">
      <c r="A908" s="22"/>
      <c r="B908" s="11"/>
      <c r="D908" s="12"/>
      <c r="E908" s="21"/>
      <c r="F908" s="11"/>
      <c r="H908" s="12"/>
      <c r="I908" s="11"/>
      <c r="K908" s="12"/>
      <c r="L908" s="11"/>
      <c r="N908" s="12"/>
    </row>
    <row r="909" spans="1:14" ht="12.5" x14ac:dyDescent="0.25">
      <c r="A909" s="22"/>
      <c r="B909" s="11"/>
      <c r="D909" s="12"/>
      <c r="E909" s="21"/>
      <c r="F909" s="11"/>
      <c r="H909" s="12"/>
      <c r="I909" s="11"/>
      <c r="K909" s="12"/>
      <c r="L909" s="11"/>
      <c r="N909" s="12"/>
    </row>
    <row r="910" spans="1:14" ht="12.5" x14ac:dyDescent="0.25">
      <c r="A910" s="22"/>
      <c r="B910" s="11"/>
      <c r="D910" s="12"/>
      <c r="E910" s="21"/>
      <c r="F910" s="11"/>
      <c r="H910" s="12"/>
      <c r="I910" s="11"/>
      <c r="K910" s="12"/>
      <c r="L910" s="11"/>
      <c r="N910" s="12"/>
    </row>
    <row r="911" spans="1:14" ht="12.5" x14ac:dyDescent="0.25">
      <c r="A911" s="22"/>
      <c r="B911" s="11"/>
      <c r="D911" s="12"/>
      <c r="E911" s="21"/>
      <c r="F911" s="11"/>
      <c r="H911" s="12"/>
      <c r="I911" s="11"/>
      <c r="K911" s="12"/>
      <c r="L911" s="11"/>
      <c r="N911" s="12"/>
    </row>
    <row r="912" spans="1:14" ht="12.5" x14ac:dyDescent="0.25">
      <c r="A912" s="22"/>
      <c r="B912" s="11"/>
      <c r="D912" s="12"/>
      <c r="E912" s="21"/>
      <c r="F912" s="11"/>
      <c r="H912" s="12"/>
      <c r="I912" s="11"/>
      <c r="K912" s="12"/>
      <c r="L912" s="11"/>
      <c r="N912" s="12"/>
    </row>
    <row r="913" spans="1:14" ht="12.5" x14ac:dyDescent="0.25">
      <c r="A913" s="22"/>
      <c r="B913" s="11"/>
      <c r="D913" s="12"/>
      <c r="E913" s="21"/>
      <c r="F913" s="11"/>
      <c r="H913" s="12"/>
      <c r="I913" s="11"/>
      <c r="K913" s="12"/>
      <c r="L913" s="11"/>
      <c r="N913" s="12"/>
    </row>
    <row r="914" spans="1:14" ht="12.5" x14ac:dyDescent="0.25">
      <c r="A914" s="22"/>
      <c r="B914" s="11"/>
      <c r="D914" s="12"/>
      <c r="E914" s="21"/>
      <c r="F914" s="11"/>
      <c r="H914" s="12"/>
      <c r="I914" s="11"/>
      <c r="K914" s="12"/>
      <c r="L914" s="11"/>
      <c r="N914" s="12"/>
    </row>
    <row r="915" spans="1:14" ht="12.5" x14ac:dyDescent="0.25">
      <c r="A915" s="22"/>
      <c r="B915" s="11"/>
      <c r="D915" s="12"/>
      <c r="E915" s="21"/>
      <c r="F915" s="11"/>
      <c r="H915" s="12"/>
      <c r="I915" s="11"/>
      <c r="K915" s="12"/>
      <c r="L915" s="11"/>
      <c r="N915" s="12"/>
    </row>
    <row r="916" spans="1:14" ht="12.5" x14ac:dyDescent="0.25">
      <c r="A916" s="22"/>
      <c r="B916" s="11"/>
      <c r="D916" s="12"/>
      <c r="E916" s="21"/>
      <c r="F916" s="11"/>
      <c r="H916" s="12"/>
      <c r="I916" s="11"/>
      <c r="K916" s="12"/>
      <c r="L916" s="11"/>
      <c r="N916" s="12"/>
    </row>
    <row r="917" spans="1:14" ht="12.5" x14ac:dyDescent="0.25">
      <c r="A917" s="22"/>
      <c r="B917" s="11"/>
      <c r="D917" s="12"/>
      <c r="E917" s="21"/>
      <c r="F917" s="11"/>
      <c r="H917" s="12"/>
      <c r="I917" s="11"/>
      <c r="K917" s="12"/>
      <c r="L917" s="11"/>
      <c r="N917" s="12"/>
    </row>
    <row r="918" spans="1:14" ht="12.5" x14ac:dyDescent="0.25">
      <c r="A918" s="22"/>
      <c r="B918" s="11"/>
      <c r="D918" s="12"/>
      <c r="E918" s="21"/>
      <c r="F918" s="11"/>
      <c r="H918" s="12"/>
      <c r="I918" s="11"/>
      <c r="K918" s="12"/>
      <c r="L918" s="11"/>
      <c r="N918" s="12"/>
    </row>
    <row r="919" spans="1:14" ht="12.5" x14ac:dyDescent="0.25">
      <c r="A919" s="22"/>
      <c r="B919" s="11"/>
      <c r="D919" s="12"/>
      <c r="E919" s="21"/>
      <c r="F919" s="11"/>
      <c r="H919" s="12"/>
      <c r="I919" s="11"/>
      <c r="K919" s="12"/>
      <c r="L919" s="11"/>
      <c r="N919" s="12"/>
    </row>
    <row r="920" spans="1:14" ht="12.5" x14ac:dyDescent="0.25">
      <c r="A920" s="22"/>
      <c r="B920" s="11"/>
      <c r="D920" s="12"/>
      <c r="E920" s="21"/>
      <c r="F920" s="11"/>
      <c r="H920" s="12"/>
      <c r="I920" s="11"/>
      <c r="K920" s="12"/>
      <c r="L920" s="11"/>
      <c r="N920" s="12"/>
    </row>
    <row r="921" spans="1:14" ht="12.5" x14ac:dyDescent="0.25">
      <c r="A921" s="22"/>
      <c r="B921" s="11"/>
      <c r="D921" s="12"/>
      <c r="E921" s="21"/>
      <c r="F921" s="11"/>
      <c r="H921" s="12"/>
      <c r="I921" s="11"/>
      <c r="K921" s="12"/>
      <c r="L921" s="11"/>
      <c r="N921" s="12"/>
    </row>
    <row r="922" spans="1:14" ht="12.5" x14ac:dyDescent="0.25">
      <c r="A922" s="22"/>
      <c r="B922" s="11"/>
      <c r="D922" s="12"/>
      <c r="E922" s="21"/>
      <c r="F922" s="11"/>
      <c r="H922" s="12"/>
      <c r="I922" s="11"/>
      <c r="K922" s="12"/>
      <c r="L922" s="11"/>
      <c r="N922" s="12"/>
    </row>
    <row r="923" spans="1:14" ht="12.5" x14ac:dyDescent="0.25">
      <c r="A923" s="22"/>
      <c r="B923" s="11"/>
      <c r="D923" s="12"/>
      <c r="E923" s="21"/>
      <c r="F923" s="11"/>
      <c r="H923" s="12"/>
      <c r="I923" s="11"/>
      <c r="K923" s="12"/>
      <c r="L923" s="11"/>
      <c r="N923" s="12"/>
    </row>
    <row r="924" spans="1:14" ht="12.5" x14ac:dyDescent="0.25">
      <c r="A924" s="22"/>
      <c r="B924" s="11"/>
      <c r="D924" s="12"/>
      <c r="E924" s="21"/>
      <c r="F924" s="11"/>
      <c r="H924" s="12"/>
      <c r="I924" s="11"/>
      <c r="K924" s="12"/>
      <c r="L924" s="11"/>
      <c r="N924" s="12"/>
    </row>
    <row r="925" spans="1:14" ht="12.5" x14ac:dyDescent="0.25">
      <c r="A925" s="22"/>
      <c r="B925" s="11"/>
      <c r="D925" s="12"/>
      <c r="E925" s="21"/>
      <c r="F925" s="11"/>
      <c r="H925" s="12"/>
      <c r="I925" s="11"/>
      <c r="K925" s="12"/>
      <c r="L925" s="11"/>
      <c r="N925" s="12"/>
    </row>
    <row r="926" spans="1:14" ht="12.5" x14ac:dyDescent="0.25">
      <c r="A926" s="22"/>
      <c r="B926" s="11"/>
      <c r="D926" s="12"/>
      <c r="E926" s="21"/>
      <c r="F926" s="11"/>
      <c r="H926" s="12"/>
      <c r="I926" s="11"/>
      <c r="K926" s="12"/>
      <c r="L926" s="11"/>
      <c r="N926" s="12"/>
    </row>
    <row r="927" spans="1:14" ht="12.5" x14ac:dyDescent="0.25">
      <c r="A927" s="22"/>
      <c r="B927" s="11"/>
      <c r="D927" s="12"/>
      <c r="E927" s="21"/>
      <c r="F927" s="11"/>
      <c r="H927" s="12"/>
      <c r="I927" s="11"/>
      <c r="K927" s="12"/>
      <c r="L927" s="11"/>
      <c r="N927" s="12"/>
    </row>
    <row r="928" spans="1:14" ht="12.5" x14ac:dyDescent="0.25">
      <c r="A928" s="22"/>
      <c r="B928" s="11"/>
      <c r="D928" s="12"/>
      <c r="E928" s="21"/>
      <c r="F928" s="11"/>
      <c r="H928" s="12"/>
      <c r="I928" s="11"/>
      <c r="K928" s="12"/>
      <c r="L928" s="11"/>
      <c r="N928" s="12"/>
    </row>
    <row r="929" spans="1:14" ht="12.5" x14ac:dyDescent="0.25">
      <c r="A929" s="22"/>
      <c r="B929" s="11"/>
      <c r="D929" s="12"/>
      <c r="E929" s="21"/>
      <c r="F929" s="11"/>
      <c r="H929" s="12"/>
      <c r="I929" s="11"/>
      <c r="K929" s="12"/>
      <c r="L929" s="11"/>
      <c r="N929" s="12"/>
    </row>
    <row r="930" spans="1:14" ht="12.5" x14ac:dyDescent="0.25">
      <c r="A930" s="22"/>
      <c r="B930" s="11"/>
      <c r="D930" s="12"/>
      <c r="E930" s="21"/>
      <c r="F930" s="11"/>
      <c r="H930" s="12"/>
      <c r="I930" s="11"/>
      <c r="K930" s="12"/>
      <c r="L930" s="11"/>
      <c r="N930" s="12"/>
    </row>
    <row r="931" spans="1:14" ht="12.5" x14ac:dyDescent="0.25">
      <c r="A931" s="22"/>
      <c r="B931" s="11"/>
      <c r="D931" s="12"/>
      <c r="E931" s="21"/>
      <c r="F931" s="11"/>
      <c r="H931" s="12"/>
      <c r="I931" s="11"/>
      <c r="K931" s="12"/>
      <c r="L931" s="11"/>
      <c r="N931" s="12"/>
    </row>
    <row r="932" spans="1:14" ht="12.5" x14ac:dyDescent="0.25">
      <c r="A932" s="22"/>
      <c r="B932" s="11"/>
      <c r="D932" s="12"/>
      <c r="E932" s="21"/>
      <c r="F932" s="11"/>
      <c r="H932" s="12"/>
      <c r="I932" s="11"/>
      <c r="K932" s="12"/>
      <c r="L932" s="11"/>
      <c r="N932" s="12"/>
    </row>
    <row r="933" spans="1:14" ht="12.5" x14ac:dyDescent="0.25">
      <c r="A933" s="22"/>
      <c r="B933" s="11"/>
      <c r="D933" s="12"/>
      <c r="E933" s="21"/>
      <c r="F933" s="11"/>
      <c r="H933" s="12"/>
      <c r="I933" s="11"/>
      <c r="K933" s="12"/>
      <c r="L933" s="11"/>
      <c r="N933" s="12"/>
    </row>
    <row r="934" spans="1:14" ht="12.5" x14ac:dyDescent="0.25">
      <c r="A934" s="22"/>
      <c r="B934" s="11"/>
      <c r="D934" s="12"/>
      <c r="E934" s="21"/>
      <c r="F934" s="11"/>
      <c r="H934" s="12"/>
      <c r="I934" s="11"/>
      <c r="K934" s="12"/>
      <c r="L934" s="11"/>
      <c r="N934" s="12"/>
    </row>
    <row r="935" spans="1:14" ht="12.5" x14ac:dyDescent="0.25">
      <c r="A935" s="22"/>
      <c r="B935" s="11"/>
      <c r="D935" s="12"/>
      <c r="E935" s="21"/>
      <c r="F935" s="11"/>
      <c r="H935" s="12"/>
      <c r="I935" s="11"/>
      <c r="K935" s="12"/>
      <c r="L935" s="11"/>
      <c r="N935" s="12"/>
    </row>
    <row r="936" spans="1:14" ht="12.5" x14ac:dyDescent="0.25">
      <c r="A936" s="22"/>
      <c r="B936" s="11"/>
      <c r="D936" s="12"/>
      <c r="E936" s="21"/>
      <c r="F936" s="11"/>
      <c r="H936" s="12"/>
      <c r="I936" s="11"/>
      <c r="K936" s="12"/>
      <c r="L936" s="11"/>
      <c r="N936" s="12"/>
    </row>
    <row r="937" spans="1:14" ht="12.5" x14ac:dyDescent="0.25">
      <c r="A937" s="22"/>
      <c r="B937" s="11"/>
      <c r="D937" s="12"/>
      <c r="E937" s="21"/>
      <c r="F937" s="11"/>
      <c r="H937" s="12"/>
      <c r="I937" s="11"/>
      <c r="K937" s="12"/>
      <c r="L937" s="11"/>
      <c r="N937" s="12"/>
    </row>
    <row r="938" spans="1:14" ht="12.5" x14ac:dyDescent="0.25">
      <c r="A938" s="22"/>
      <c r="B938" s="11"/>
      <c r="D938" s="12"/>
      <c r="E938" s="21"/>
      <c r="F938" s="11"/>
      <c r="H938" s="12"/>
      <c r="I938" s="11"/>
      <c r="K938" s="12"/>
      <c r="L938" s="11"/>
      <c r="N938" s="12"/>
    </row>
    <row r="939" spans="1:14" ht="12.5" x14ac:dyDescent="0.25">
      <c r="A939" s="22"/>
      <c r="B939" s="11"/>
      <c r="D939" s="12"/>
      <c r="E939" s="21"/>
      <c r="F939" s="11"/>
      <c r="H939" s="12"/>
      <c r="I939" s="11"/>
      <c r="K939" s="12"/>
      <c r="L939" s="11"/>
      <c r="N939" s="12"/>
    </row>
    <row r="940" spans="1:14" ht="12.5" x14ac:dyDescent="0.25">
      <c r="A940" s="22"/>
      <c r="B940" s="11"/>
      <c r="D940" s="12"/>
      <c r="E940" s="21"/>
      <c r="F940" s="11"/>
      <c r="H940" s="12"/>
      <c r="I940" s="11"/>
      <c r="K940" s="12"/>
      <c r="L940" s="11"/>
      <c r="N940" s="12"/>
    </row>
    <row r="941" spans="1:14" ht="12.5" x14ac:dyDescent="0.25">
      <c r="A941" s="22"/>
      <c r="B941" s="11"/>
      <c r="D941" s="12"/>
      <c r="E941" s="21"/>
      <c r="F941" s="11"/>
      <c r="H941" s="12"/>
      <c r="I941" s="11"/>
      <c r="K941" s="12"/>
      <c r="L941" s="11"/>
      <c r="N941" s="12"/>
    </row>
    <row r="942" spans="1:14" ht="12.5" x14ac:dyDescent="0.25">
      <c r="A942" s="22"/>
      <c r="B942" s="11"/>
      <c r="D942" s="12"/>
      <c r="E942" s="21"/>
      <c r="F942" s="11"/>
      <c r="H942" s="12"/>
      <c r="I942" s="11"/>
      <c r="K942" s="12"/>
      <c r="L942" s="11"/>
      <c r="N942" s="12"/>
    </row>
    <row r="943" spans="1:14" ht="12.5" x14ac:dyDescent="0.25">
      <c r="A943" s="22"/>
      <c r="B943" s="11"/>
      <c r="D943" s="12"/>
      <c r="E943" s="21"/>
      <c r="F943" s="11"/>
      <c r="H943" s="12"/>
      <c r="I943" s="11"/>
      <c r="K943" s="12"/>
      <c r="L943" s="11"/>
      <c r="N943" s="12"/>
    </row>
    <row r="944" spans="1:14" ht="12.5" x14ac:dyDescent="0.25">
      <c r="A944" s="22"/>
      <c r="B944" s="11"/>
      <c r="D944" s="12"/>
      <c r="E944" s="21"/>
      <c r="F944" s="11"/>
      <c r="H944" s="12"/>
      <c r="I944" s="11"/>
      <c r="K944" s="12"/>
      <c r="L944" s="11"/>
      <c r="N944" s="12"/>
    </row>
    <row r="945" spans="1:14" ht="12.5" x14ac:dyDescent="0.25">
      <c r="A945" s="22"/>
      <c r="B945" s="11"/>
      <c r="D945" s="12"/>
      <c r="E945" s="21"/>
      <c r="F945" s="11"/>
      <c r="H945" s="12"/>
      <c r="I945" s="11"/>
      <c r="K945" s="12"/>
      <c r="L945" s="11"/>
      <c r="N945" s="12"/>
    </row>
    <row r="946" spans="1:14" ht="12.5" x14ac:dyDescent="0.25">
      <c r="A946" s="22"/>
      <c r="B946" s="11"/>
      <c r="D946" s="12"/>
      <c r="E946" s="21"/>
      <c r="F946" s="11"/>
      <c r="H946" s="12"/>
      <c r="I946" s="11"/>
      <c r="K946" s="12"/>
      <c r="L946" s="11"/>
      <c r="N946" s="12"/>
    </row>
    <row r="947" spans="1:14" ht="12.5" x14ac:dyDescent="0.25">
      <c r="A947" s="22"/>
      <c r="B947" s="11"/>
      <c r="D947" s="12"/>
      <c r="E947" s="21"/>
      <c r="F947" s="11"/>
      <c r="H947" s="12"/>
      <c r="I947" s="11"/>
      <c r="K947" s="12"/>
      <c r="L947" s="11"/>
      <c r="N947" s="12"/>
    </row>
    <row r="948" spans="1:14" ht="12.5" x14ac:dyDescent="0.25">
      <c r="A948" s="22"/>
      <c r="B948" s="11"/>
      <c r="D948" s="12"/>
      <c r="E948" s="21"/>
      <c r="F948" s="11"/>
      <c r="H948" s="12"/>
      <c r="I948" s="11"/>
      <c r="K948" s="12"/>
      <c r="L948" s="11"/>
      <c r="N948" s="12"/>
    </row>
    <row r="949" spans="1:14" ht="12.5" x14ac:dyDescent="0.25">
      <c r="A949" s="22"/>
      <c r="B949" s="11"/>
      <c r="D949" s="12"/>
      <c r="E949" s="21"/>
      <c r="F949" s="11"/>
      <c r="H949" s="12"/>
      <c r="I949" s="11"/>
      <c r="K949" s="12"/>
      <c r="L949" s="11"/>
      <c r="N949" s="12"/>
    </row>
    <row r="950" spans="1:14" ht="12.5" x14ac:dyDescent="0.25">
      <c r="A950" s="22"/>
      <c r="B950" s="11"/>
      <c r="D950" s="12"/>
      <c r="E950" s="21"/>
      <c r="F950" s="11"/>
      <c r="H950" s="12"/>
      <c r="I950" s="11"/>
      <c r="K950" s="12"/>
      <c r="L950" s="11"/>
      <c r="N950" s="12"/>
    </row>
    <row r="951" spans="1:14" ht="12.5" x14ac:dyDescent="0.25">
      <c r="A951" s="22"/>
      <c r="B951" s="11"/>
      <c r="D951" s="12"/>
      <c r="E951" s="21"/>
      <c r="F951" s="11"/>
      <c r="H951" s="12"/>
      <c r="I951" s="11"/>
      <c r="K951" s="12"/>
      <c r="L951" s="11"/>
      <c r="N951" s="12"/>
    </row>
    <row r="952" spans="1:14" ht="12.5" x14ac:dyDescent="0.25">
      <c r="A952" s="22"/>
      <c r="B952" s="11"/>
      <c r="D952" s="12"/>
      <c r="E952" s="21"/>
      <c r="F952" s="11"/>
      <c r="H952" s="12"/>
      <c r="I952" s="11"/>
      <c r="K952" s="12"/>
      <c r="L952" s="11"/>
      <c r="N952" s="12"/>
    </row>
    <row r="953" spans="1:14" ht="12.5" x14ac:dyDescent="0.25">
      <c r="A953" s="22"/>
      <c r="B953" s="11"/>
      <c r="D953" s="12"/>
      <c r="E953" s="21"/>
      <c r="F953" s="11"/>
      <c r="H953" s="12"/>
      <c r="I953" s="11"/>
      <c r="K953" s="12"/>
      <c r="L953" s="11"/>
      <c r="N953" s="12"/>
    </row>
    <row r="954" spans="1:14" ht="12.5" x14ac:dyDescent="0.25">
      <c r="A954" s="22"/>
      <c r="B954" s="11"/>
      <c r="D954" s="12"/>
      <c r="E954" s="21"/>
      <c r="F954" s="11"/>
      <c r="H954" s="12"/>
      <c r="I954" s="11"/>
      <c r="K954" s="12"/>
      <c r="L954" s="11"/>
      <c r="N954" s="12"/>
    </row>
    <row r="955" spans="1:14" ht="12.5" x14ac:dyDescent="0.25">
      <c r="A955" s="22"/>
      <c r="B955" s="11"/>
      <c r="D955" s="12"/>
      <c r="E955" s="21"/>
      <c r="F955" s="11"/>
      <c r="H955" s="12"/>
      <c r="I955" s="11"/>
      <c r="K955" s="12"/>
      <c r="L955" s="11"/>
      <c r="N955" s="12"/>
    </row>
    <row r="956" spans="1:14" ht="12.5" x14ac:dyDescent="0.25">
      <c r="A956" s="22"/>
      <c r="B956" s="11"/>
      <c r="D956" s="12"/>
      <c r="E956" s="21"/>
      <c r="F956" s="11"/>
      <c r="H956" s="12"/>
      <c r="I956" s="11"/>
      <c r="K956" s="12"/>
      <c r="L956" s="11"/>
      <c r="N956" s="12"/>
    </row>
    <row r="957" spans="1:14" ht="12.5" x14ac:dyDescent="0.25">
      <c r="A957" s="22"/>
      <c r="B957" s="11"/>
      <c r="D957" s="12"/>
      <c r="E957" s="21"/>
      <c r="F957" s="11"/>
      <c r="H957" s="12"/>
      <c r="I957" s="11"/>
      <c r="K957" s="12"/>
      <c r="L957" s="11"/>
      <c r="N957" s="12"/>
    </row>
    <row r="958" spans="1:14" ht="12.5" x14ac:dyDescent="0.25">
      <c r="A958" s="22"/>
      <c r="B958" s="11"/>
      <c r="D958" s="12"/>
      <c r="E958" s="21"/>
      <c r="F958" s="11"/>
      <c r="H958" s="12"/>
      <c r="I958" s="11"/>
      <c r="K958" s="12"/>
      <c r="L958" s="11"/>
      <c r="N958" s="12"/>
    </row>
    <row r="959" spans="1:14" ht="12.5" x14ac:dyDescent="0.25">
      <c r="A959" s="22"/>
      <c r="B959" s="11"/>
      <c r="D959" s="12"/>
      <c r="E959" s="21"/>
      <c r="F959" s="11"/>
      <c r="H959" s="12"/>
      <c r="I959" s="11"/>
      <c r="K959" s="12"/>
      <c r="L959" s="11"/>
      <c r="N959" s="12"/>
    </row>
    <row r="960" spans="1:14" ht="12.5" x14ac:dyDescent="0.25">
      <c r="A960" s="22"/>
      <c r="B960" s="11"/>
      <c r="D960" s="12"/>
      <c r="E960" s="21"/>
      <c r="F960" s="11"/>
      <c r="H960" s="12"/>
      <c r="I960" s="11"/>
      <c r="K960" s="12"/>
      <c r="L960" s="11"/>
      <c r="N960" s="12"/>
    </row>
    <row r="961" spans="1:14" ht="12.5" x14ac:dyDescent="0.25">
      <c r="A961" s="22"/>
      <c r="B961" s="11"/>
      <c r="D961" s="12"/>
      <c r="E961" s="21"/>
      <c r="F961" s="11"/>
      <c r="H961" s="12"/>
      <c r="I961" s="11"/>
      <c r="K961" s="12"/>
      <c r="L961" s="11"/>
      <c r="N961" s="12"/>
    </row>
    <row r="962" spans="1:14" ht="12.5" x14ac:dyDescent="0.25">
      <c r="A962" s="22"/>
      <c r="B962" s="11"/>
      <c r="D962" s="12"/>
      <c r="E962" s="21"/>
      <c r="F962" s="11"/>
      <c r="H962" s="12"/>
      <c r="I962" s="11"/>
      <c r="K962" s="12"/>
      <c r="L962" s="11"/>
      <c r="N962" s="12"/>
    </row>
    <row r="963" spans="1:14" ht="12.5" x14ac:dyDescent="0.25">
      <c r="A963" s="22"/>
      <c r="B963" s="11"/>
      <c r="D963" s="12"/>
      <c r="E963" s="21"/>
      <c r="F963" s="11"/>
      <c r="H963" s="12"/>
      <c r="I963" s="11"/>
      <c r="K963" s="12"/>
      <c r="L963" s="11"/>
      <c r="N963" s="12"/>
    </row>
    <row r="964" spans="1:14" ht="12.5" x14ac:dyDescent="0.25">
      <c r="A964" s="22"/>
      <c r="B964" s="11"/>
      <c r="D964" s="12"/>
      <c r="E964" s="21"/>
      <c r="F964" s="11"/>
      <c r="H964" s="12"/>
      <c r="I964" s="11"/>
      <c r="K964" s="12"/>
      <c r="L964" s="11"/>
      <c r="N964" s="12"/>
    </row>
    <row r="965" spans="1:14" ht="12.5" x14ac:dyDescent="0.25">
      <c r="A965" s="22"/>
      <c r="B965" s="11"/>
      <c r="D965" s="12"/>
      <c r="E965" s="21"/>
      <c r="F965" s="11"/>
      <c r="H965" s="12"/>
      <c r="I965" s="11"/>
      <c r="K965" s="12"/>
      <c r="L965" s="11"/>
      <c r="N965" s="12"/>
    </row>
    <row r="966" spans="1:14" ht="12.5" x14ac:dyDescent="0.25">
      <c r="A966" s="22"/>
      <c r="B966" s="11"/>
      <c r="D966" s="12"/>
      <c r="E966" s="21"/>
      <c r="F966" s="11"/>
      <c r="H966" s="12"/>
      <c r="I966" s="11"/>
      <c r="K966" s="12"/>
      <c r="L966" s="11"/>
      <c r="N966" s="12"/>
    </row>
    <row r="967" spans="1:14" ht="12.5" x14ac:dyDescent="0.25">
      <c r="A967" s="22"/>
      <c r="B967" s="11"/>
      <c r="D967" s="12"/>
      <c r="E967" s="21"/>
      <c r="F967" s="11"/>
      <c r="H967" s="12"/>
      <c r="I967" s="11"/>
      <c r="K967" s="12"/>
      <c r="L967" s="11"/>
      <c r="N967" s="12"/>
    </row>
    <row r="968" spans="1:14" ht="12.5" x14ac:dyDescent="0.25">
      <c r="A968" s="22"/>
      <c r="B968" s="11"/>
      <c r="D968" s="12"/>
      <c r="E968" s="21"/>
      <c r="F968" s="11"/>
      <c r="H968" s="12"/>
      <c r="I968" s="11"/>
      <c r="K968" s="12"/>
      <c r="L968" s="11"/>
      <c r="N968" s="12"/>
    </row>
    <row r="969" spans="1:14" ht="12.5" x14ac:dyDescent="0.25">
      <c r="A969" s="22"/>
      <c r="B969" s="11"/>
      <c r="D969" s="12"/>
      <c r="E969" s="21"/>
      <c r="F969" s="11"/>
      <c r="H969" s="12"/>
      <c r="I969" s="11"/>
      <c r="K969" s="12"/>
      <c r="L969" s="11"/>
      <c r="N969" s="12"/>
    </row>
    <row r="970" spans="1:14" ht="12.5" x14ac:dyDescent="0.25">
      <c r="A970" s="22"/>
      <c r="B970" s="11"/>
      <c r="D970" s="12"/>
      <c r="E970" s="21"/>
      <c r="F970" s="11"/>
      <c r="H970" s="12"/>
      <c r="I970" s="11"/>
      <c r="K970" s="12"/>
      <c r="L970" s="11"/>
      <c r="N970" s="12"/>
    </row>
    <row r="971" spans="1:14" ht="12.5" x14ac:dyDescent="0.25">
      <c r="A971" s="22"/>
      <c r="B971" s="11"/>
      <c r="D971" s="12"/>
      <c r="E971" s="21"/>
      <c r="F971" s="11"/>
      <c r="H971" s="12"/>
      <c r="I971" s="11"/>
      <c r="K971" s="12"/>
      <c r="L971" s="11"/>
      <c r="N971" s="12"/>
    </row>
    <row r="972" spans="1:14" ht="12.5" x14ac:dyDescent="0.25">
      <c r="A972" s="22"/>
      <c r="B972" s="11"/>
      <c r="D972" s="12"/>
      <c r="E972" s="21"/>
      <c r="F972" s="11"/>
      <c r="H972" s="12"/>
      <c r="I972" s="11"/>
      <c r="K972" s="12"/>
      <c r="L972" s="11"/>
      <c r="N972" s="12"/>
    </row>
    <row r="973" spans="1:14" ht="12.5" x14ac:dyDescent="0.25">
      <c r="A973" s="22"/>
      <c r="B973" s="11"/>
      <c r="D973" s="12"/>
      <c r="E973" s="21"/>
      <c r="F973" s="11"/>
      <c r="H973" s="12"/>
      <c r="I973" s="11"/>
      <c r="K973" s="12"/>
      <c r="L973" s="11"/>
      <c r="N973" s="12"/>
    </row>
    <row r="974" spans="1:14" ht="12.5" x14ac:dyDescent="0.25">
      <c r="A974" s="22"/>
      <c r="B974" s="11"/>
      <c r="D974" s="12"/>
      <c r="E974" s="21"/>
      <c r="F974" s="11"/>
      <c r="H974" s="12"/>
      <c r="I974" s="11"/>
      <c r="K974" s="12"/>
      <c r="L974" s="11"/>
      <c r="N974" s="12"/>
    </row>
    <row r="975" spans="1:14" ht="12.5" x14ac:dyDescent="0.25">
      <c r="A975" s="22"/>
      <c r="B975" s="11"/>
      <c r="D975" s="12"/>
      <c r="E975" s="21"/>
      <c r="F975" s="11"/>
      <c r="H975" s="12"/>
      <c r="I975" s="11"/>
      <c r="K975" s="12"/>
      <c r="L975" s="11"/>
      <c r="N975" s="12"/>
    </row>
    <row r="976" spans="1:14" ht="12.5" x14ac:dyDescent="0.25">
      <c r="A976" s="22"/>
      <c r="B976" s="11"/>
      <c r="D976" s="12"/>
      <c r="E976" s="21"/>
      <c r="F976" s="11"/>
      <c r="H976" s="12"/>
      <c r="I976" s="11"/>
      <c r="K976" s="12"/>
      <c r="L976" s="11"/>
      <c r="N976" s="12"/>
    </row>
    <row r="977" spans="1:14" ht="12.5" x14ac:dyDescent="0.25">
      <c r="A977" s="22"/>
      <c r="B977" s="11"/>
      <c r="D977" s="12"/>
      <c r="E977" s="21"/>
      <c r="F977" s="11"/>
      <c r="H977" s="12"/>
      <c r="I977" s="11"/>
      <c r="K977" s="12"/>
      <c r="L977" s="11"/>
      <c r="N977" s="12"/>
    </row>
    <row r="978" spans="1:14" ht="12.5" x14ac:dyDescent="0.25">
      <c r="A978" s="22"/>
      <c r="B978" s="11"/>
      <c r="D978" s="12"/>
      <c r="E978" s="21"/>
      <c r="F978" s="11"/>
      <c r="H978" s="12"/>
      <c r="I978" s="11"/>
      <c r="K978" s="12"/>
      <c r="L978" s="11"/>
      <c r="N978" s="12"/>
    </row>
    <row r="979" spans="1:14" ht="12.5" x14ac:dyDescent="0.25">
      <c r="A979" s="22"/>
      <c r="B979" s="11"/>
      <c r="D979" s="12"/>
      <c r="E979" s="21"/>
      <c r="F979" s="11"/>
      <c r="H979" s="12"/>
      <c r="I979" s="11"/>
      <c r="K979" s="12"/>
      <c r="L979" s="11"/>
      <c r="N979" s="12"/>
    </row>
    <row r="980" spans="1:14" ht="12.5" x14ac:dyDescent="0.25">
      <c r="A980" s="22"/>
      <c r="B980" s="11"/>
      <c r="D980" s="12"/>
      <c r="E980" s="21"/>
      <c r="F980" s="11"/>
      <c r="H980" s="12"/>
      <c r="I980" s="11"/>
      <c r="K980" s="12"/>
      <c r="L980" s="11"/>
      <c r="N980" s="12"/>
    </row>
    <row r="981" spans="1:14" ht="12.5" x14ac:dyDescent="0.25">
      <c r="A981" s="22"/>
      <c r="B981" s="11"/>
      <c r="D981" s="12"/>
      <c r="E981" s="21"/>
      <c r="F981" s="11"/>
      <c r="H981" s="12"/>
      <c r="I981" s="11"/>
      <c r="K981" s="12"/>
      <c r="L981" s="11"/>
      <c r="N981" s="12"/>
    </row>
    <row r="982" spans="1:14" ht="12.5" x14ac:dyDescent="0.25">
      <c r="A982" s="22"/>
      <c r="B982" s="11"/>
      <c r="D982" s="12"/>
      <c r="E982" s="21"/>
      <c r="F982" s="11"/>
      <c r="H982" s="12"/>
      <c r="I982" s="11"/>
      <c r="K982" s="12"/>
      <c r="L982" s="11"/>
      <c r="N982" s="12"/>
    </row>
    <row r="983" spans="1:14" ht="12.5" x14ac:dyDescent="0.25">
      <c r="A983" s="22"/>
      <c r="B983" s="11"/>
      <c r="D983" s="12"/>
      <c r="E983" s="21"/>
      <c r="F983" s="11"/>
      <c r="H983" s="12"/>
      <c r="I983" s="11"/>
      <c r="K983" s="12"/>
      <c r="L983" s="11"/>
      <c r="N983" s="12"/>
    </row>
    <row r="984" spans="1:14" ht="12.5" x14ac:dyDescent="0.25">
      <c r="A984" s="22"/>
      <c r="B984" s="11"/>
      <c r="D984" s="12"/>
      <c r="E984" s="21"/>
      <c r="F984" s="11"/>
      <c r="H984" s="12"/>
      <c r="I984" s="11"/>
      <c r="K984" s="12"/>
      <c r="L984" s="11"/>
      <c r="N984" s="12"/>
    </row>
    <row r="985" spans="1:14" ht="12.5" x14ac:dyDescent="0.25">
      <c r="A985" s="22"/>
      <c r="B985" s="11"/>
      <c r="D985" s="12"/>
      <c r="E985" s="21"/>
      <c r="F985" s="11"/>
      <c r="H985" s="12"/>
      <c r="I985" s="11"/>
      <c r="K985" s="12"/>
      <c r="L985" s="11"/>
      <c r="N985" s="12"/>
    </row>
    <row r="986" spans="1:14" ht="12.5" x14ac:dyDescent="0.25">
      <c r="A986" s="22"/>
      <c r="B986" s="11"/>
      <c r="D986" s="12"/>
      <c r="E986" s="21"/>
      <c r="F986" s="11"/>
      <c r="H986" s="12"/>
      <c r="I986" s="11"/>
      <c r="K986" s="12"/>
      <c r="L986" s="11"/>
      <c r="N986" s="12"/>
    </row>
    <row r="987" spans="1:14" ht="12.5" x14ac:dyDescent="0.25">
      <c r="A987" s="22"/>
      <c r="B987" s="11"/>
      <c r="D987" s="12"/>
      <c r="E987" s="21"/>
      <c r="F987" s="11"/>
      <c r="H987" s="12"/>
      <c r="I987" s="11"/>
      <c r="K987" s="12"/>
      <c r="L987" s="11"/>
      <c r="N987" s="12"/>
    </row>
    <row r="988" spans="1:14" ht="12.5" x14ac:dyDescent="0.25">
      <c r="A988" s="22"/>
      <c r="B988" s="11"/>
      <c r="D988" s="12"/>
      <c r="E988" s="21"/>
      <c r="F988" s="11"/>
      <c r="H988" s="12"/>
      <c r="I988" s="11"/>
      <c r="K988" s="12"/>
      <c r="L988" s="11"/>
      <c r="N988" s="12"/>
    </row>
    <row r="989" spans="1:14" ht="12.5" x14ac:dyDescent="0.25">
      <c r="A989" s="22"/>
      <c r="B989" s="11"/>
      <c r="D989" s="12"/>
      <c r="E989" s="21"/>
      <c r="F989" s="11"/>
      <c r="H989" s="12"/>
      <c r="I989" s="11"/>
      <c r="K989" s="12"/>
      <c r="L989" s="11"/>
      <c r="N989" s="12"/>
    </row>
    <row r="990" spans="1:14" ht="12.5" x14ac:dyDescent="0.25">
      <c r="A990" s="22"/>
      <c r="B990" s="11"/>
      <c r="D990" s="12"/>
      <c r="E990" s="21"/>
      <c r="F990" s="11"/>
      <c r="H990" s="12"/>
      <c r="I990" s="11"/>
      <c r="K990" s="12"/>
      <c r="L990" s="11"/>
      <c r="N990" s="12"/>
    </row>
    <row r="991" spans="1:14" ht="12.5" x14ac:dyDescent="0.25">
      <c r="A991" s="22"/>
      <c r="B991" s="11"/>
      <c r="D991" s="12"/>
      <c r="E991" s="21"/>
      <c r="F991" s="11"/>
      <c r="H991" s="12"/>
      <c r="I991" s="11"/>
      <c r="K991" s="12"/>
      <c r="L991" s="11"/>
      <c r="N991" s="12"/>
    </row>
    <row r="992" spans="1:14" ht="12.5" x14ac:dyDescent="0.25">
      <c r="A992" s="22"/>
      <c r="B992" s="11"/>
      <c r="D992" s="12"/>
      <c r="E992" s="21"/>
      <c r="F992" s="11"/>
      <c r="H992" s="12"/>
      <c r="I992" s="11"/>
      <c r="K992" s="12"/>
      <c r="L992" s="11"/>
      <c r="N992" s="12"/>
    </row>
    <row r="993" spans="1:14" ht="12.5" x14ac:dyDescent="0.25">
      <c r="A993" s="22"/>
      <c r="B993" s="11"/>
      <c r="D993" s="12"/>
      <c r="E993" s="21"/>
      <c r="F993" s="11"/>
      <c r="H993" s="12"/>
      <c r="I993" s="11"/>
      <c r="K993" s="12"/>
      <c r="L993" s="11"/>
      <c r="N993" s="12"/>
    </row>
    <row r="994" spans="1:14" ht="12.5" x14ac:dyDescent="0.25">
      <c r="A994" s="22"/>
      <c r="B994" s="11"/>
      <c r="D994" s="12"/>
      <c r="E994" s="21"/>
      <c r="F994" s="11"/>
      <c r="H994" s="12"/>
      <c r="I994" s="11"/>
      <c r="K994" s="12"/>
      <c r="L994" s="11"/>
      <c r="N994" s="12"/>
    </row>
    <row r="995" spans="1:14" ht="12.5" x14ac:dyDescent="0.25">
      <c r="A995" s="22"/>
      <c r="B995" s="11"/>
      <c r="D995" s="12"/>
      <c r="E995" s="21"/>
      <c r="F995" s="11"/>
      <c r="H995" s="12"/>
      <c r="I995" s="11"/>
      <c r="K995" s="12"/>
      <c r="L995" s="11"/>
      <c r="N995" s="12"/>
    </row>
    <row r="996" spans="1:14" ht="12.5" x14ac:dyDescent="0.25">
      <c r="A996" s="22"/>
      <c r="B996" s="11"/>
      <c r="D996" s="12"/>
      <c r="E996" s="21"/>
      <c r="F996" s="11"/>
      <c r="H996" s="12"/>
      <c r="I996" s="11"/>
      <c r="K996" s="12"/>
      <c r="L996" s="11"/>
      <c r="N996" s="12"/>
    </row>
    <row r="997" spans="1:14" ht="12.5" x14ac:dyDescent="0.25">
      <c r="A997" s="22"/>
      <c r="B997" s="11"/>
      <c r="D997" s="12"/>
      <c r="E997" s="21"/>
      <c r="F997" s="11"/>
      <c r="H997" s="12"/>
      <c r="I997" s="11"/>
      <c r="K997" s="12"/>
      <c r="L997" s="11"/>
      <c r="N997" s="12"/>
    </row>
    <row r="998" spans="1:14" ht="12.5" x14ac:dyDescent="0.25">
      <c r="A998" s="22"/>
      <c r="B998" s="11"/>
      <c r="D998" s="12"/>
      <c r="E998" s="21"/>
      <c r="F998" s="11"/>
      <c r="H998" s="12"/>
      <c r="I998" s="11"/>
      <c r="K998" s="12"/>
      <c r="L998" s="11"/>
      <c r="N998" s="12"/>
    </row>
    <row r="999" spans="1:14" ht="12.5" x14ac:dyDescent="0.25">
      <c r="A999" s="22"/>
      <c r="B999" s="11"/>
      <c r="D999" s="12"/>
      <c r="E999" s="21"/>
      <c r="F999" s="11"/>
      <c r="H999" s="12"/>
      <c r="I999" s="11"/>
      <c r="K999" s="12"/>
      <c r="L999" s="11"/>
      <c r="N999" s="12"/>
    </row>
    <row r="1000" spans="1:14" ht="12.5" x14ac:dyDescent="0.25">
      <c r="A1000" s="22"/>
      <c r="B1000" s="11"/>
      <c r="D1000" s="12"/>
      <c r="E1000" s="21"/>
      <c r="F1000" s="11"/>
      <c r="H1000" s="12"/>
      <c r="I1000" s="11"/>
      <c r="K1000" s="12"/>
      <c r="L1000" s="11"/>
      <c r="N1000" s="12"/>
    </row>
    <row r="1001" spans="1:14" ht="12.5" x14ac:dyDescent="0.25">
      <c r="A1001" s="22"/>
      <c r="B1001" s="23"/>
      <c r="C1001" s="24"/>
      <c r="D1001" s="25"/>
      <c r="E1001" s="26"/>
      <c r="F1001" s="23"/>
      <c r="G1001" s="24"/>
      <c r="H1001" s="25"/>
      <c r="I1001" s="23"/>
      <c r="J1001" s="24"/>
      <c r="K1001" s="25"/>
      <c r="L1001" s="23"/>
      <c r="M1001" s="24"/>
      <c r="N1001" s="25"/>
    </row>
  </sheetData>
  <mergeCells count="4">
    <mergeCell ref="B1:D1"/>
    <mergeCell ref="F1:H1"/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506E-9213-4E00-AB35-ABB7A77EF67D}">
  <sheetPr>
    <outlinePr summaryBelow="0" summaryRight="0"/>
  </sheetPr>
  <dimension ref="A1:W856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12.6328125" defaultRowHeight="15.75" customHeight="1" x14ac:dyDescent="0.25"/>
  <cols>
    <col min="2" max="4" width="12.6328125" customWidth="1"/>
    <col min="6" max="6" width="31.36328125" customWidth="1"/>
    <col min="12" max="12" width="28" customWidth="1"/>
    <col min="13" max="19" width="12.6328125" style="29"/>
    <col min="20" max="20" width="9.08984375" style="29" customWidth="1"/>
    <col min="22" max="22" width="17.81640625" customWidth="1"/>
    <col min="23" max="23" width="18.1796875" customWidth="1"/>
    <col min="25" max="25" width="15.453125" customWidth="1"/>
    <col min="26" max="26" width="19.7265625" customWidth="1"/>
    <col min="39" max="39" width="19.26953125" customWidth="1"/>
  </cols>
  <sheetData>
    <row r="1" spans="1:23" ht="13" x14ac:dyDescent="0.3">
      <c r="A1" s="1" t="s">
        <v>5</v>
      </c>
      <c r="B1" t="s">
        <v>41</v>
      </c>
      <c r="C1" t="s">
        <v>42</v>
      </c>
      <c r="D1" t="s">
        <v>43</v>
      </c>
      <c r="E1" s="5" t="s">
        <v>33</v>
      </c>
      <c r="F1" s="3" t="s">
        <v>30</v>
      </c>
      <c r="G1" s="1" t="s">
        <v>31</v>
      </c>
      <c r="H1" s="4" t="s">
        <v>32</v>
      </c>
      <c r="I1" s="1" t="s">
        <v>14</v>
      </c>
      <c r="J1" s="1" t="s">
        <v>15</v>
      </c>
      <c r="K1" s="1" t="s">
        <v>16</v>
      </c>
      <c r="L1" s="1" t="s">
        <v>29</v>
      </c>
      <c r="M1" s="28" t="s">
        <v>17</v>
      </c>
      <c r="N1" s="29" t="s">
        <v>18</v>
      </c>
      <c r="O1" s="29" t="s">
        <v>19</v>
      </c>
      <c r="P1" s="29" t="s">
        <v>20</v>
      </c>
      <c r="Q1" s="29" t="s">
        <v>21</v>
      </c>
      <c r="R1" s="29" t="s">
        <v>22</v>
      </c>
      <c r="S1" s="29" t="s">
        <v>23</v>
      </c>
      <c r="T1" s="29" t="s">
        <v>24</v>
      </c>
      <c r="U1" s="3" t="s">
        <v>34</v>
      </c>
      <c r="V1" s="1" t="s">
        <v>35</v>
      </c>
      <c r="W1" s="4" t="s">
        <v>36</v>
      </c>
    </row>
    <row r="2" spans="1:23" ht="15.75" customHeight="1" x14ac:dyDescent="0.35">
      <c r="A2" s="6">
        <v>44684</v>
      </c>
      <c r="E2" s="10">
        <v>13</v>
      </c>
      <c r="F2" s="7">
        <v>540.45000000000005</v>
      </c>
      <c r="G2" s="8">
        <v>38915</v>
      </c>
      <c r="H2" s="9">
        <v>208</v>
      </c>
      <c r="I2">
        <f>DAY(A2)</f>
        <v>3</v>
      </c>
      <c r="J2">
        <f>MONTH(A2)</f>
        <v>5</v>
      </c>
      <c r="K2">
        <f>YEAR(A2)</f>
        <v>2022</v>
      </c>
      <c r="L2">
        <f>WEEKDAY(A2,2)</f>
        <v>2</v>
      </c>
      <c r="M2" s="29">
        <f>ROUNDUP((J2/4),0)</f>
        <v>2</v>
      </c>
      <c r="N2" s="29">
        <f>IF($L2=1,1,0)</f>
        <v>0</v>
      </c>
      <c r="O2" s="29">
        <f>IF($L2=2,1,0)</f>
        <v>1</v>
      </c>
      <c r="P2" s="29">
        <f>IF($L2=3,1,0)</f>
        <v>0</v>
      </c>
      <c r="Q2" s="29">
        <f>IF($L2=4,1,0)</f>
        <v>0</v>
      </c>
      <c r="R2" s="29">
        <f>IF($L2=5,1,0)</f>
        <v>0</v>
      </c>
      <c r="S2" s="29">
        <f>IF($L2=6,1,0)</f>
        <v>0</v>
      </c>
      <c r="T2" s="29">
        <f>IF($L2=7,1,0)</f>
        <v>0</v>
      </c>
      <c r="U2" s="7">
        <v>487</v>
      </c>
      <c r="V2" s="8">
        <v>365</v>
      </c>
      <c r="W2" s="9">
        <v>52</v>
      </c>
    </row>
    <row r="3" spans="1:23" ht="15.75" customHeight="1" x14ac:dyDescent="0.35">
      <c r="A3" s="6">
        <f t="shared" ref="A3:A66" si="0">A2+1</f>
        <v>44685</v>
      </c>
      <c r="E3" s="10">
        <v>16</v>
      </c>
      <c r="F3" s="7">
        <v>548.41</v>
      </c>
      <c r="G3" s="8">
        <v>42258</v>
      </c>
      <c r="H3" s="9">
        <v>192</v>
      </c>
      <c r="I3">
        <f t="shared" ref="I3:I66" si="1">DAY(A3)</f>
        <v>4</v>
      </c>
      <c r="J3">
        <f t="shared" ref="J3:J66" si="2">MONTH(A3)</f>
        <v>5</v>
      </c>
      <c r="K3">
        <f t="shared" ref="K3:K66" si="3">YEAR(A3)</f>
        <v>2022</v>
      </c>
      <c r="L3">
        <f t="shared" ref="L3:L66" si="4">WEEKDAY(A3,2)</f>
        <v>3</v>
      </c>
      <c r="M3" s="29">
        <f t="shared" ref="M3:M66" si="5">ROUNDUP((J3/4),0)</f>
        <v>2</v>
      </c>
      <c r="N3" s="29">
        <f t="shared" ref="N3:N66" si="6">IF($L3=1,1,0)</f>
        <v>0</v>
      </c>
      <c r="O3" s="29">
        <f t="shared" ref="O3:O66" si="7">IF($L3=2,1,0)</f>
        <v>0</v>
      </c>
      <c r="P3" s="29">
        <f t="shared" ref="P3:P66" si="8">IF($L3=3,1,0)</f>
        <v>1</v>
      </c>
      <c r="Q3" s="29">
        <f t="shared" ref="Q3:Q66" si="9">IF($L3=4,1,0)</f>
        <v>0</v>
      </c>
      <c r="R3" s="29">
        <f t="shared" ref="R3:R66" si="10">IF($L3=5,1,0)</f>
        <v>0</v>
      </c>
      <c r="S3" s="29">
        <f t="shared" ref="S3:S66" si="11">IF($L3=6,1,0)</f>
        <v>0</v>
      </c>
      <c r="T3" s="29">
        <f t="shared" ref="T3:T66" si="12">IF($L3=7,1,0)</f>
        <v>0</v>
      </c>
      <c r="U3" s="7">
        <v>439</v>
      </c>
      <c r="V3" s="8">
        <v>308</v>
      </c>
      <c r="W3" s="9">
        <v>50</v>
      </c>
    </row>
    <row r="4" spans="1:23" ht="15.75" customHeight="1" x14ac:dyDescent="0.35">
      <c r="A4" s="6">
        <f t="shared" si="0"/>
        <v>44686</v>
      </c>
      <c r="E4" s="10">
        <v>7</v>
      </c>
      <c r="F4" s="7">
        <v>285.47000000000003</v>
      </c>
      <c r="G4" s="8">
        <v>21238</v>
      </c>
      <c r="H4" s="9">
        <v>96</v>
      </c>
      <c r="I4">
        <f t="shared" si="1"/>
        <v>5</v>
      </c>
      <c r="J4">
        <f t="shared" si="2"/>
        <v>5</v>
      </c>
      <c r="K4">
        <f t="shared" si="3"/>
        <v>2022</v>
      </c>
      <c r="L4">
        <f t="shared" si="4"/>
        <v>4</v>
      </c>
      <c r="M4" s="29">
        <f t="shared" si="5"/>
        <v>2</v>
      </c>
      <c r="N4" s="29">
        <f t="shared" si="6"/>
        <v>0</v>
      </c>
      <c r="O4" s="29">
        <f t="shared" si="7"/>
        <v>0</v>
      </c>
      <c r="P4" s="29">
        <f t="shared" si="8"/>
        <v>0</v>
      </c>
      <c r="Q4" s="29">
        <f t="shared" si="9"/>
        <v>1</v>
      </c>
      <c r="R4" s="29">
        <f t="shared" si="10"/>
        <v>0</v>
      </c>
      <c r="S4" s="29">
        <f t="shared" si="11"/>
        <v>0</v>
      </c>
      <c r="T4" s="29">
        <f t="shared" si="12"/>
        <v>0</v>
      </c>
      <c r="U4" s="7">
        <v>357</v>
      </c>
      <c r="V4" s="8">
        <v>277</v>
      </c>
      <c r="W4" s="9">
        <v>38</v>
      </c>
    </row>
    <row r="5" spans="1:23" ht="15.75" customHeight="1" x14ac:dyDescent="0.35">
      <c r="A5" s="6">
        <f t="shared" si="0"/>
        <v>44687</v>
      </c>
      <c r="E5" s="10">
        <v>0</v>
      </c>
      <c r="F5" s="11">
        <v>0</v>
      </c>
      <c r="G5" s="13">
        <v>0</v>
      </c>
      <c r="H5" s="12">
        <v>0</v>
      </c>
      <c r="I5">
        <f t="shared" si="1"/>
        <v>6</v>
      </c>
      <c r="J5">
        <f t="shared" si="2"/>
        <v>5</v>
      </c>
      <c r="K5">
        <f t="shared" si="3"/>
        <v>2022</v>
      </c>
      <c r="L5">
        <f t="shared" si="4"/>
        <v>5</v>
      </c>
      <c r="M5" s="29">
        <f t="shared" si="5"/>
        <v>2</v>
      </c>
      <c r="N5" s="29">
        <f t="shared" si="6"/>
        <v>0</v>
      </c>
      <c r="O5" s="29">
        <f t="shared" si="7"/>
        <v>0</v>
      </c>
      <c r="P5" s="29">
        <f t="shared" si="8"/>
        <v>0</v>
      </c>
      <c r="Q5" s="29">
        <f t="shared" si="9"/>
        <v>0</v>
      </c>
      <c r="R5" s="29">
        <f t="shared" si="10"/>
        <v>1</v>
      </c>
      <c r="S5" s="29">
        <f t="shared" si="11"/>
        <v>0</v>
      </c>
      <c r="T5" s="29">
        <f t="shared" si="12"/>
        <v>0</v>
      </c>
      <c r="U5" s="7">
        <v>370</v>
      </c>
      <c r="V5" s="8">
        <v>264</v>
      </c>
      <c r="W5" s="9">
        <v>27</v>
      </c>
    </row>
    <row r="6" spans="1:23" ht="15.75" customHeight="1" x14ac:dyDescent="0.35">
      <c r="A6" s="6">
        <f t="shared" si="0"/>
        <v>44688</v>
      </c>
      <c r="E6" s="10">
        <v>1</v>
      </c>
      <c r="F6" s="7">
        <v>56.12</v>
      </c>
      <c r="G6" s="8">
        <v>4253</v>
      </c>
      <c r="H6" s="9">
        <v>9</v>
      </c>
      <c r="I6">
        <f t="shared" si="1"/>
        <v>7</v>
      </c>
      <c r="J6">
        <f t="shared" si="2"/>
        <v>5</v>
      </c>
      <c r="K6">
        <f t="shared" si="3"/>
        <v>2022</v>
      </c>
      <c r="L6">
        <f t="shared" si="4"/>
        <v>6</v>
      </c>
      <c r="M6" s="29">
        <f t="shared" si="5"/>
        <v>2</v>
      </c>
      <c r="N6" s="29">
        <f t="shared" si="6"/>
        <v>0</v>
      </c>
      <c r="O6" s="29">
        <f t="shared" si="7"/>
        <v>0</v>
      </c>
      <c r="P6" s="29">
        <f t="shared" si="8"/>
        <v>0</v>
      </c>
      <c r="Q6" s="29">
        <f t="shared" si="9"/>
        <v>0</v>
      </c>
      <c r="R6" s="29">
        <f t="shared" si="10"/>
        <v>0</v>
      </c>
      <c r="S6" s="29">
        <f t="shared" si="11"/>
        <v>1</v>
      </c>
      <c r="T6" s="29">
        <f t="shared" si="12"/>
        <v>0</v>
      </c>
      <c r="U6" s="7">
        <v>306</v>
      </c>
      <c r="V6" s="8">
        <v>231</v>
      </c>
      <c r="W6" s="9">
        <v>32</v>
      </c>
    </row>
    <row r="7" spans="1:23" ht="15.75" customHeight="1" x14ac:dyDescent="0.35">
      <c r="A7" s="6">
        <f t="shared" si="0"/>
        <v>44689</v>
      </c>
      <c r="E7" s="10">
        <v>0</v>
      </c>
      <c r="F7" s="7">
        <v>51.46</v>
      </c>
      <c r="G7" s="8">
        <v>3874</v>
      </c>
      <c r="H7" s="9">
        <v>14</v>
      </c>
      <c r="I7">
        <f t="shared" si="1"/>
        <v>8</v>
      </c>
      <c r="J7">
        <f t="shared" si="2"/>
        <v>5</v>
      </c>
      <c r="K7">
        <f t="shared" si="3"/>
        <v>2022</v>
      </c>
      <c r="L7">
        <f t="shared" si="4"/>
        <v>7</v>
      </c>
      <c r="M7" s="29">
        <f t="shared" si="5"/>
        <v>2</v>
      </c>
      <c r="N7" s="29">
        <f t="shared" si="6"/>
        <v>0</v>
      </c>
      <c r="O7" s="29">
        <f t="shared" si="7"/>
        <v>0</v>
      </c>
      <c r="P7" s="29">
        <f t="shared" si="8"/>
        <v>0</v>
      </c>
      <c r="Q7" s="29">
        <f t="shared" si="9"/>
        <v>0</v>
      </c>
      <c r="R7" s="29">
        <f t="shared" si="10"/>
        <v>0</v>
      </c>
      <c r="S7" s="29">
        <f t="shared" si="11"/>
        <v>0</v>
      </c>
      <c r="T7" s="29">
        <f t="shared" si="12"/>
        <v>1</v>
      </c>
      <c r="U7" s="7">
        <v>360</v>
      </c>
      <c r="V7" s="8">
        <v>249</v>
      </c>
      <c r="W7" s="9">
        <v>20</v>
      </c>
    </row>
    <row r="8" spans="1:23" ht="15.75" customHeight="1" x14ac:dyDescent="0.35">
      <c r="A8" s="6">
        <f t="shared" si="0"/>
        <v>44690</v>
      </c>
      <c r="E8" s="10">
        <v>0</v>
      </c>
      <c r="F8" s="7">
        <v>51.17</v>
      </c>
      <c r="G8" s="8">
        <v>3947</v>
      </c>
      <c r="H8" s="9">
        <v>16</v>
      </c>
      <c r="I8">
        <f t="shared" si="1"/>
        <v>9</v>
      </c>
      <c r="J8">
        <f t="shared" si="2"/>
        <v>5</v>
      </c>
      <c r="K8">
        <f t="shared" si="3"/>
        <v>2022</v>
      </c>
      <c r="L8">
        <f t="shared" si="4"/>
        <v>1</v>
      </c>
      <c r="M8" s="29">
        <f t="shared" si="5"/>
        <v>2</v>
      </c>
      <c r="N8" s="29">
        <f t="shared" si="6"/>
        <v>1</v>
      </c>
      <c r="O8" s="29">
        <f t="shared" si="7"/>
        <v>0</v>
      </c>
      <c r="P8" s="29">
        <f t="shared" si="8"/>
        <v>0</v>
      </c>
      <c r="Q8" s="29">
        <f t="shared" si="9"/>
        <v>0</v>
      </c>
      <c r="R8" s="29">
        <f t="shared" si="10"/>
        <v>0</v>
      </c>
      <c r="S8" s="29">
        <f t="shared" si="11"/>
        <v>0</v>
      </c>
      <c r="T8" s="29">
        <f t="shared" si="12"/>
        <v>0</v>
      </c>
      <c r="U8" s="7">
        <v>417</v>
      </c>
      <c r="V8" s="8">
        <v>314</v>
      </c>
      <c r="W8" s="9">
        <v>27</v>
      </c>
    </row>
    <row r="9" spans="1:23" ht="15.75" customHeight="1" x14ac:dyDescent="0.35">
      <c r="A9" s="6">
        <f t="shared" si="0"/>
        <v>44691</v>
      </c>
      <c r="E9" s="10">
        <v>0</v>
      </c>
      <c r="F9" s="7">
        <v>26</v>
      </c>
      <c r="G9" s="8">
        <v>1957</v>
      </c>
      <c r="H9" s="9">
        <v>10</v>
      </c>
      <c r="I9">
        <f t="shared" si="1"/>
        <v>10</v>
      </c>
      <c r="J9">
        <f t="shared" si="2"/>
        <v>5</v>
      </c>
      <c r="K9">
        <f t="shared" si="3"/>
        <v>2022</v>
      </c>
      <c r="L9">
        <f t="shared" si="4"/>
        <v>2</v>
      </c>
      <c r="M9" s="29">
        <f t="shared" si="5"/>
        <v>2</v>
      </c>
      <c r="N9" s="29">
        <f t="shared" si="6"/>
        <v>0</v>
      </c>
      <c r="O9" s="29">
        <f t="shared" si="7"/>
        <v>1</v>
      </c>
      <c r="P9" s="29">
        <f t="shared" si="8"/>
        <v>0</v>
      </c>
      <c r="Q9" s="29">
        <f t="shared" si="9"/>
        <v>0</v>
      </c>
      <c r="R9" s="29">
        <f t="shared" si="10"/>
        <v>0</v>
      </c>
      <c r="S9" s="29">
        <f t="shared" si="11"/>
        <v>0</v>
      </c>
      <c r="T9" s="29">
        <f t="shared" si="12"/>
        <v>0</v>
      </c>
      <c r="U9" s="7">
        <v>424</v>
      </c>
      <c r="V9" s="8">
        <v>311</v>
      </c>
      <c r="W9" s="9">
        <v>40</v>
      </c>
    </row>
    <row r="10" spans="1:23" ht="15.75" customHeight="1" x14ac:dyDescent="0.35">
      <c r="A10" s="6">
        <f>A9+1</f>
        <v>44692</v>
      </c>
      <c r="E10" s="10">
        <v>3</v>
      </c>
      <c r="F10" s="7">
        <v>92.83</v>
      </c>
      <c r="G10" s="8">
        <v>5575</v>
      </c>
      <c r="H10" s="9">
        <v>35</v>
      </c>
      <c r="I10">
        <f t="shared" si="1"/>
        <v>11</v>
      </c>
      <c r="J10">
        <f t="shared" si="2"/>
        <v>5</v>
      </c>
      <c r="K10">
        <f t="shared" si="3"/>
        <v>2022</v>
      </c>
      <c r="L10">
        <f t="shared" si="4"/>
        <v>3</v>
      </c>
      <c r="M10" s="29">
        <f t="shared" si="5"/>
        <v>2</v>
      </c>
      <c r="N10" s="29">
        <f t="shared" si="6"/>
        <v>0</v>
      </c>
      <c r="O10" s="29">
        <f t="shared" si="7"/>
        <v>0</v>
      </c>
      <c r="P10" s="29">
        <f t="shared" si="8"/>
        <v>1</v>
      </c>
      <c r="Q10" s="29">
        <f t="shared" si="9"/>
        <v>0</v>
      </c>
      <c r="R10" s="29">
        <f t="shared" si="10"/>
        <v>0</v>
      </c>
      <c r="S10" s="29">
        <f t="shared" si="11"/>
        <v>0</v>
      </c>
      <c r="T10" s="29">
        <f t="shared" si="12"/>
        <v>0</v>
      </c>
      <c r="U10" s="7">
        <v>598</v>
      </c>
      <c r="V10" s="8">
        <v>341</v>
      </c>
      <c r="W10" s="9">
        <v>32</v>
      </c>
    </row>
    <row r="11" spans="1:23" ht="15.75" customHeight="1" x14ac:dyDescent="0.35">
      <c r="A11" s="6">
        <f t="shared" si="0"/>
        <v>44693</v>
      </c>
      <c r="E11" s="10">
        <v>12</v>
      </c>
      <c r="F11" s="7">
        <v>172.18</v>
      </c>
      <c r="G11" s="8">
        <v>12935</v>
      </c>
      <c r="H11" s="9">
        <v>68</v>
      </c>
      <c r="I11">
        <f t="shared" si="1"/>
        <v>12</v>
      </c>
      <c r="J11">
        <f t="shared" si="2"/>
        <v>5</v>
      </c>
      <c r="K11">
        <f t="shared" si="3"/>
        <v>2022</v>
      </c>
      <c r="L11">
        <f t="shared" si="4"/>
        <v>4</v>
      </c>
      <c r="M11" s="29">
        <f t="shared" si="5"/>
        <v>2</v>
      </c>
      <c r="N11" s="29">
        <f t="shared" si="6"/>
        <v>0</v>
      </c>
      <c r="O11" s="29">
        <f t="shared" si="7"/>
        <v>0</v>
      </c>
      <c r="P11" s="29">
        <f t="shared" si="8"/>
        <v>0</v>
      </c>
      <c r="Q11" s="29">
        <f t="shared" si="9"/>
        <v>1</v>
      </c>
      <c r="R11" s="29">
        <f t="shared" si="10"/>
        <v>0</v>
      </c>
      <c r="S11" s="29">
        <f t="shared" si="11"/>
        <v>0</v>
      </c>
      <c r="T11" s="29">
        <f t="shared" si="12"/>
        <v>0</v>
      </c>
      <c r="U11" s="7">
        <v>624</v>
      </c>
      <c r="V11" s="8">
        <v>348</v>
      </c>
      <c r="W11" s="9">
        <v>51</v>
      </c>
    </row>
    <row r="12" spans="1:23" ht="15.75" customHeight="1" x14ac:dyDescent="0.35">
      <c r="A12" s="6">
        <f t="shared" si="0"/>
        <v>44694</v>
      </c>
      <c r="E12" s="10">
        <v>28</v>
      </c>
      <c r="F12" s="7">
        <v>582.85</v>
      </c>
      <c r="G12" s="8">
        <v>32910</v>
      </c>
      <c r="H12" s="9">
        <v>194</v>
      </c>
      <c r="I12">
        <f t="shared" si="1"/>
        <v>13</v>
      </c>
      <c r="J12">
        <f t="shared" si="2"/>
        <v>5</v>
      </c>
      <c r="K12">
        <f t="shared" si="3"/>
        <v>2022</v>
      </c>
      <c r="L12">
        <f t="shared" si="4"/>
        <v>5</v>
      </c>
      <c r="M12" s="29">
        <f t="shared" si="5"/>
        <v>2</v>
      </c>
      <c r="N12" s="29">
        <f t="shared" si="6"/>
        <v>0</v>
      </c>
      <c r="O12" s="29">
        <f t="shared" si="7"/>
        <v>0</v>
      </c>
      <c r="P12" s="29">
        <f t="shared" si="8"/>
        <v>0</v>
      </c>
      <c r="Q12" s="29">
        <f t="shared" si="9"/>
        <v>0</v>
      </c>
      <c r="R12" s="29">
        <f t="shared" si="10"/>
        <v>1</v>
      </c>
      <c r="S12" s="29">
        <f t="shared" si="11"/>
        <v>0</v>
      </c>
      <c r="T12" s="29">
        <f t="shared" si="12"/>
        <v>0</v>
      </c>
      <c r="U12" s="7">
        <v>594</v>
      </c>
      <c r="V12" s="8">
        <v>327</v>
      </c>
      <c r="W12" s="9">
        <v>46</v>
      </c>
    </row>
    <row r="13" spans="1:23" ht="15.75" customHeight="1" x14ac:dyDescent="0.35">
      <c r="A13" s="6">
        <f t="shared" si="0"/>
        <v>44695</v>
      </c>
      <c r="E13" s="10">
        <v>30</v>
      </c>
      <c r="F13" s="7">
        <v>582.65</v>
      </c>
      <c r="G13" s="8">
        <v>31844</v>
      </c>
      <c r="H13" s="9">
        <v>207</v>
      </c>
      <c r="I13">
        <f t="shared" si="1"/>
        <v>14</v>
      </c>
      <c r="J13">
        <f t="shared" si="2"/>
        <v>5</v>
      </c>
      <c r="K13">
        <f t="shared" si="3"/>
        <v>2022</v>
      </c>
      <c r="L13">
        <f t="shared" si="4"/>
        <v>6</v>
      </c>
      <c r="M13" s="29">
        <f t="shared" si="5"/>
        <v>2</v>
      </c>
      <c r="N13" s="29">
        <f t="shared" si="6"/>
        <v>0</v>
      </c>
      <c r="O13" s="29">
        <f t="shared" si="7"/>
        <v>0</v>
      </c>
      <c r="P13" s="29">
        <f t="shared" si="8"/>
        <v>0</v>
      </c>
      <c r="Q13" s="29">
        <f t="shared" si="9"/>
        <v>0</v>
      </c>
      <c r="R13" s="29">
        <f t="shared" si="10"/>
        <v>0</v>
      </c>
      <c r="S13" s="29">
        <f t="shared" si="11"/>
        <v>1</v>
      </c>
      <c r="T13" s="29">
        <f t="shared" si="12"/>
        <v>0</v>
      </c>
      <c r="U13" s="7">
        <v>676</v>
      </c>
      <c r="V13" s="8">
        <v>348</v>
      </c>
      <c r="W13" s="9">
        <v>45</v>
      </c>
    </row>
    <row r="14" spans="1:23" ht="15.75" customHeight="1" x14ac:dyDescent="0.35">
      <c r="A14" s="6">
        <f t="shared" si="0"/>
        <v>44696</v>
      </c>
      <c r="E14" s="10">
        <v>20</v>
      </c>
      <c r="F14" s="7">
        <v>550.51</v>
      </c>
      <c r="G14" s="8">
        <v>32582</v>
      </c>
      <c r="H14" s="9">
        <v>179</v>
      </c>
      <c r="I14">
        <f t="shared" si="1"/>
        <v>15</v>
      </c>
      <c r="J14">
        <f t="shared" si="2"/>
        <v>5</v>
      </c>
      <c r="K14">
        <f t="shared" si="3"/>
        <v>2022</v>
      </c>
      <c r="L14">
        <f t="shared" si="4"/>
        <v>7</v>
      </c>
      <c r="M14" s="29">
        <f t="shared" si="5"/>
        <v>2</v>
      </c>
      <c r="N14" s="29">
        <f t="shared" si="6"/>
        <v>0</v>
      </c>
      <c r="O14" s="29">
        <f t="shared" si="7"/>
        <v>0</v>
      </c>
      <c r="P14" s="29">
        <f t="shared" si="8"/>
        <v>0</v>
      </c>
      <c r="Q14" s="29">
        <f t="shared" si="9"/>
        <v>0</v>
      </c>
      <c r="R14" s="29">
        <f t="shared" si="10"/>
        <v>0</v>
      </c>
      <c r="S14" s="29">
        <f t="shared" si="11"/>
        <v>0</v>
      </c>
      <c r="T14" s="29">
        <f t="shared" si="12"/>
        <v>1</v>
      </c>
      <c r="U14" s="7">
        <v>731</v>
      </c>
      <c r="V14" s="8">
        <v>413</v>
      </c>
      <c r="W14" s="9">
        <v>43</v>
      </c>
    </row>
    <row r="15" spans="1:23" ht="15.75" customHeight="1" x14ac:dyDescent="0.35">
      <c r="A15" s="6">
        <f t="shared" si="0"/>
        <v>44697</v>
      </c>
      <c r="E15" s="10">
        <v>26</v>
      </c>
      <c r="F15" s="7">
        <v>597.66</v>
      </c>
      <c r="G15" s="8">
        <v>32851</v>
      </c>
      <c r="H15" s="9">
        <v>199</v>
      </c>
      <c r="I15">
        <f t="shared" si="1"/>
        <v>16</v>
      </c>
      <c r="J15">
        <f t="shared" si="2"/>
        <v>5</v>
      </c>
      <c r="K15">
        <f t="shared" si="3"/>
        <v>2022</v>
      </c>
      <c r="L15">
        <f t="shared" si="4"/>
        <v>1</v>
      </c>
      <c r="M15" s="29">
        <f t="shared" si="5"/>
        <v>2</v>
      </c>
      <c r="N15" s="29">
        <f t="shared" si="6"/>
        <v>1</v>
      </c>
      <c r="O15" s="29">
        <f t="shared" si="7"/>
        <v>0</v>
      </c>
      <c r="P15" s="29">
        <f t="shared" si="8"/>
        <v>0</v>
      </c>
      <c r="Q15" s="29">
        <f t="shared" si="9"/>
        <v>0</v>
      </c>
      <c r="R15" s="29">
        <f t="shared" si="10"/>
        <v>0</v>
      </c>
      <c r="S15" s="29">
        <f t="shared" si="11"/>
        <v>0</v>
      </c>
      <c r="T15" s="29">
        <f t="shared" si="12"/>
        <v>0</v>
      </c>
      <c r="U15" s="7">
        <v>785</v>
      </c>
      <c r="V15" s="8">
        <v>433</v>
      </c>
      <c r="W15" s="9">
        <v>56</v>
      </c>
    </row>
    <row r="16" spans="1:23" ht="15.75" customHeight="1" x14ac:dyDescent="0.35">
      <c r="A16" s="6">
        <f t="shared" si="0"/>
        <v>44698</v>
      </c>
      <c r="E16" s="10">
        <v>24</v>
      </c>
      <c r="F16" s="7">
        <v>524</v>
      </c>
      <c r="G16" s="8">
        <v>31353</v>
      </c>
      <c r="H16" s="9">
        <v>154</v>
      </c>
      <c r="I16">
        <f t="shared" si="1"/>
        <v>17</v>
      </c>
      <c r="J16">
        <f t="shared" si="2"/>
        <v>5</v>
      </c>
      <c r="K16">
        <f t="shared" si="3"/>
        <v>2022</v>
      </c>
      <c r="L16">
        <f t="shared" si="4"/>
        <v>2</v>
      </c>
      <c r="M16" s="29">
        <f t="shared" si="5"/>
        <v>2</v>
      </c>
      <c r="N16" s="29">
        <f t="shared" si="6"/>
        <v>0</v>
      </c>
      <c r="O16" s="29">
        <f t="shared" si="7"/>
        <v>1</v>
      </c>
      <c r="P16" s="29">
        <f t="shared" si="8"/>
        <v>0</v>
      </c>
      <c r="Q16" s="29">
        <f t="shared" si="9"/>
        <v>0</v>
      </c>
      <c r="R16" s="29">
        <f t="shared" si="10"/>
        <v>0</v>
      </c>
      <c r="S16" s="29">
        <f t="shared" si="11"/>
        <v>0</v>
      </c>
      <c r="T16" s="29">
        <f t="shared" si="12"/>
        <v>0</v>
      </c>
      <c r="U16" s="7">
        <v>725</v>
      </c>
      <c r="V16" s="8">
        <v>407</v>
      </c>
      <c r="W16" s="9">
        <v>51</v>
      </c>
    </row>
    <row r="17" spans="1:23" ht="15.75" customHeight="1" x14ac:dyDescent="0.35">
      <c r="A17" s="6">
        <f t="shared" si="0"/>
        <v>44699</v>
      </c>
      <c r="E17" s="10">
        <v>28</v>
      </c>
      <c r="F17" s="7">
        <v>474.21</v>
      </c>
      <c r="G17" s="8">
        <v>29634</v>
      </c>
      <c r="H17" s="9">
        <v>165</v>
      </c>
      <c r="I17">
        <f t="shared" si="1"/>
        <v>18</v>
      </c>
      <c r="J17">
        <f t="shared" si="2"/>
        <v>5</v>
      </c>
      <c r="K17">
        <f t="shared" si="3"/>
        <v>2022</v>
      </c>
      <c r="L17">
        <f t="shared" si="4"/>
        <v>3</v>
      </c>
      <c r="M17" s="29">
        <f t="shared" si="5"/>
        <v>2</v>
      </c>
      <c r="N17" s="29">
        <f t="shared" si="6"/>
        <v>0</v>
      </c>
      <c r="O17" s="29">
        <f t="shared" si="7"/>
        <v>0</v>
      </c>
      <c r="P17" s="29">
        <f t="shared" si="8"/>
        <v>1</v>
      </c>
      <c r="Q17" s="29">
        <f t="shared" si="9"/>
        <v>0</v>
      </c>
      <c r="R17" s="29">
        <f t="shared" si="10"/>
        <v>0</v>
      </c>
      <c r="S17" s="29">
        <f t="shared" si="11"/>
        <v>0</v>
      </c>
      <c r="T17" s="29">
        <f t="shared" si="12"/>
        <v>0</v>
      </c>
      <c r="U17" s="7">
        <v>752</v>
      </c>
      <c r="V17" s="8">
        <v>402</v>
      </c>
      <c r="W17" s="9">
        <v>48</v>
      </c>
    </row>
    <row r="18" spans="1:23" ht="15.75" customHeight="1" x14ac:dyDescent="0.35">
      <c r="A18" s="6">
        <f t="shared" si="0"/>
        <v>44700</v>
      </c>
      <c r="E18" s="10">
        <v>26</v>
      </c>
      <c r="F18" s="7">
        <v>476.58</v>
      </c>
      <c r="G18" s="8">
        <v>28192</v>
      </c>
      <c r="H18" s="9">
        <v>162</v>
      </c>
      <c r="I18">
        <f t="shared" si="1"/>
        <v>19</v>
      </c>
      <c r="J18">
        <f t="shared" si="2"/>
        <v>5</v>
      </c>
      <c r="K18">
        <f t="shared" si="3"/>
        <v>2022</v>
      </c>
      <c r="L18">
        <f t="shared" si="4"/>
        <v>4</v>
      </c>
      <c r="M18" s="29">
        <f t="shared" si="5"/>
        <v>2</v>
      </c>
      <c r="N18" s="29">
        <f t="shared" si="6"/>
        <v>0</v>
      </c>
      <c r="O18" s="29">
        <f t="shared" si="7"/>
        <v>0</v>
      </c>
      <c r="P18" s="29">
        <f t="shared" si="8"/>
        <v>0</v>
      </c>
      <c r="Q18" s="29">
        <f t="shared" si="9"/>
        <v>1</v>
      </c>
      <c r="R18" s="29">
        <f t="shared" si="10"/>
        <v>0</v>
      </c>
      <c r="S18" s="29">
        <f t="shared" si="11"/>
        <v>0</v>
      </c>
      <c r="T18" s="29">
        <f t="shared" si="12"/>
        <v>0</v>
      </c>
      <c r="U18" s="7">
        <v>792</v>
      </c>
      <c r="V18" s="8">
        <v>441</v>
      </c>
      <c r="W18" s="9">
        <v>47</v>
      </c>
    </row>
    <row r="19" spans="1:23" ht="15.75" customHeight="1" x14ac:dyDescent="0.35">
      <c r="A19" s="6">
        <f t="shared" si="0"/>
        <v>44701</v>
      </c>
      <c r="E19" s="10">
        <v>20</v>
      </c>
      <c r="F19" s="7">
        <v>521.94000000000005</v>
      </c>
      <c r="G19" s="8">
        <v>30241</v>
      </c>
      <c r="H19" s="9">
        <v>167</v>
      </c>
      <c r="I19">
        <f t="shared" si="1"/>
        <v>20</v>
      </c>
      <c r="J19">
        <f t="shared" si="2"/>
        <v>5</v>
      </c>
      <c r="K19">
        <f t="shared" si="3"/>
        <v>2022</v>
      </c>
      <c r="L19">
        <f t="shared" si="4"/>
        <v>5</v>
      </c>
      <c r="M19" s="29">
        <f t="shared" si="5"/>
        <v>2</v>
      </c>
      <c r="N19" s="29">
        <f t="shared" si="6"/>
        <v>0</v>
      </c>
      <c r="O19" s="29">
        <f t="shared" si="7"/>
        <v>0</v>
      </c>
      <c r="P19" s="29">
        <f t="shared" si="8"/>
        <v>0</v>
      </c>
      <c r="Q19" s="29">
        <f t="shared" si="9"/>
        <v>0</v>
      </c>
      <c r="R19" s="29">
        <f t="shared" si="10"/>
        <v>1</v>
      </c>
      <c r="S19" s="29">
        <f t="shared" si="11"/>
        <v>0</v>
      </c>
      <c r="T19" s="29">
        <f t="shared" si="12"/>
        <v>0</v>
      </c>
      <c r="U19" s="7">
        <v>769</v>
      </c>
      <c r="V19" s="8">
        <v>434</v>
      </c>
      <c r="W19" s="9">
        <v>39</v>
      </c>
    </row>
    <row r="20" spans="1:23" ht="14.5" x14ac:dyDescent="0.35">
      <c r="A20" s="6">
        <f t="shared" si="0"/>
        <v>44702</v>
      </c>
      <c r="E20" s="10">
        <v>15</v>
      </c>
      <c r="F20" s="7">
        <v>527.72</v>
      </c>
      <c r="G20" s="8">
        <v>24439</v>
      </c>
      <c r="H20" s="9">
        <v>139</v>
      </c>
      <c r="I20">
        <f t="shared" si="1"/>
        <v>21</v>
      </c>
      <c r="J20">
        <f t="shared" si="2"/>
        <v>5</v>
      </c>
      <c r="K20">
        <f t="shared" si="3"/>
        <v>2022</v>
      </c>
      <c r="L20">
        <f t="shared" si="4"/>
        <v>6</v>
      </c>
      <c r="M20" s="29">
        <f t="shared" si="5"/>
        <v>2</v>
      </c>
      <c r="N20" s="29">
        <f t="shared" si="6"/>
        <v>0</v>
      </c>
      <c r="O20" s="29">
        <f t="shared" si="7"/>
        <v>0</v>
      </c>
      <c r="P20" s="29">
        <f t="shared" si="8"/>
        <v>0</v>
      </c>
      <c r="Q20" s="29">
        <f t="shared" si="9"/>
        <v>0</v>
      </c>
      <c r="R20" s="29">
        <f t="shared" si="10"/>
        <v>0</v>
      </c>
      <c r="S20" s="29">
        <f t="shared" si="11"/>
        <v>1</v>
      </c>
      <c r="T20" s="29">
        <f t="shared" si="12"/>
        <v>0</v>
      </c>
      <c r="U20" s="7">
        <v>599</v>
      </c>
      <c r="V20" s="8">
        <v>333</v>
      </c>
      <c r="W20" s="9">
        <v>52</v>
      </c>
    </row>
    <row r="21" spans="1:23" ht="14.5" x14ac:dyDescent="0.35">
      <c r="A21" s="6">
        <f t="shared" si="0"/>
        <v>44703</v>
      </c>
      <c r="E21" s="10">
        <v>29</v>
      </c>
      <c r="F21" s="7">
        <v>515.92999999999995</v>
      </c>
      <c r="G21" s="8">
        <v>24974</v>
      </c>
      <c r="H21" s="9">
        <v>168</v>
      </c>
      <c r="I21">
        <f t="shared" si="1"/>
        <v>22</v>
      </c>
      <c r="J21">
        <f t="shared" si="2"/>
        <v>5</v>
      </c>
      <c r="K21">
        <f t="shared" si="3"/>
        <v>2022</v>
      </c>
      <c r="L21">
        <f t="shared" si="4"/>
        <v>7</v>
      </c>
      <c r="M21" s="29">
        <f t="shared" si="5"/>
        <v>2</v>
      </c>
      <c r="N21" s="29">
        <f t="shared" si="6"/>
        <v>0</v>
      </c>
      <c r="O21" s="29">
        <f t="shared" si="7"/>
        <v>0</v>
      </c>
      <c r="P21" s="29">
        <f t="shared" si="8"/>
        <v>0</v>
      </c>
      <c r="Q21" s="29">
        <f t="shared" si="9"/>
        <v>0</v>
      </c>
      <c r="R21" s="29">
        <f t="shared" si="10"/>
        <v>0</v>
      </c>
      <c r="S21" s="29">
        <f t="shared" si="11"/>
        <v>0</v>
      </c>
      <c r="T21" s="29">
        <f t="shared" si="12"/>
        <v>1</v>
      </c>
      <c r="U21" s="7">
        <v>921</v>
      </c>
      <c r="V21" s="8">
        <v>492</v>
      </c>
      <c r="W21" s="9">
        <v>57</v>
      </c>
    </row>
    <row r="22" spans="1:23" ht="14.5" x14ac:dyDescent="0.35">
      <c r="A22" s="6">
        <f t="shared" si="0"/>
        <v>44704</v>
      </c>
      <c r="E22" s="10">
        <v>22</v>
      </c>
      <c r="F22" s="7">
        <v>499.7</v>
      </c>
      <c r="G22" s="8">
        <v>25056</v>
      </c>
      <c r="H22" s="9">
        <v>131</v>
      </c>
      <c r="I22">
        <f t="shared" si="1"/>
        <v>23</v>
      </c>
      <c r="J22">
        <f t="shared" si="2"/>
        <v>5</v>
      </c>
      <c r="K22">
        <f t="shared" si="3"/>
        <v>2022</v>
      </c>
      <c r="L22">
        <f t="shared" si="4"/>
        <v>1</v>
      </c>
      <c r="M22" s="29">
        <f t="shared" si="5"/>
        <v>2</v>
      </c>
      <c r="N22" s="29">
        <f t="shared" si="6"/>
        <v>1</v>
      </c>
      <c r="O22" s="29">
        <f t="shared" si="7"/>
        <v>0</v>
      </c>
      <c r="P22" s="29">
        <f t="shared" si="8"/>
        <v>0</v>
      </c>
      <c r="Q22" s="29">
        <f t="shared" si="9"/>
        <v>0</v>
      </c>
      <c r="R22" s="29">
        <f t="shared" si="10"/>
        <v>0</v>
      </c>
      <c r="S22" s="29">
        <f t="shared" si="11"/>
        <v>0</v>
      </c>
      <c r="T22" s="29">
        <f t="shared" si="12"/>
        <v>0</v>
      </c>
      <c r="U22" s="17">
        <v>1249</v>
      </c>
      <c r="V22" s="8">
        <v>724</v>
      </c>
      <c r="W22" s="9">
        <v>51</v>
      </c>
    </row>
    <row r="23" spans="1:23" ht="14.5" x14ac:dyDescent="0.35">
      <c r="A23" s="6">
        <f t="shared" si="0"/>
        <v>44705</v>
      </c>
      <c r="E23" s="10">
        <v>20</v>
      </c>
      <c r="F23" s="7">
        <v>415.6</v>
      </c>
      <c r="G23" s="8">
        <v>26438</v>
      </c>
      <c r="H23" s="9">
        <v>148</v>
      </c>
      <c r="I23">
        <f t="shared" si="1"/>
        <v>24</v>
      </c>
      <c r="J23">
        <f t="shared" si="2"/>
        <v>5</v>
      </c>
      <c r="K23">
        <f t="shared" si="3"/>
        <v>2022</v>
      </c>
      <c r="L23">
        <f t="shared" si="4"/>
        <v>2</v>
      </c>
      <c r="M23" s="29">
        <f t="shared" si="5"/>
        <v>2</v>
      </c>
      <c r="N23" s="29">
        <f t="shared" si="6"/>
        <v>0</v>
      </c>
      <c r="O23" s="29">
        <f t="shared" si="7"/>
        <v>1</v>
      </c>
      <c r="P23" s="29">
        <f t="shared" si="8"/>
        <v>0</v>
      </c>
      <c r="Q23" s="29">
        <f t="shared" si="9"/>
        <v>0</v>
      </c>
      <c r="R23" s="29">
        <f t="shared" si="10"/>
        <v>0</v>
      </c>
      <c r="S23" s="29">
        <f t="shared" si="11"/>
        <v>0</v>
      </c>
      <c r="T23" s="29">
        <f t="shared" si="12"/>
        <v>0</v>
      </c>
      <c r="U23" s="17">
        <v>1087</v>
      </c>
      <c r="V23" s="8">
        <v>596</v>
      </c>
      <c r="W23" s="9">
        <v>77</v>
      </c>
    </row>
    <row r="24" spans="1:23" ht="14.5" x14ac:dyDescent="0.35">
      <c r="A24" s="6">
        <f t="shared" si="0"/>
        <v>44706</v>
      </c>
      <c r="E24" s="10">
        <v>16</v>
      </c>
      <c r="F24" s="7">
        <v>415.36</v>
      </c>
      <c r="G24" s="8">
        <v>32499</v>
      </c>
      <c r="H24" s="9">
        <v>204</v>
      </c>
      <c r="I24">
        <f t="shared" si="1"/>
        <v>25</v>
      </c>
      <c r="J24">
        <f t="shared" si="2"/>
        <v>5</v>
      </c>
      <c r="K24">
        <f t="shared" si="3"/>
        <v>2022</v>
      </c>
      <c r="L24">
        <f t="shared" si="4"/>
        <v>3</v>
      </c>
      <c r="M24" s="29">
        <f t="shared" si="5"/>
        <v>2</v>
      </c>
      <c r="N24" s="29">
        <f t="shared" si="6"/>
        <v>0</v>
      </c>
      <c r="O24" s="29">
        <f t="shared" si="7"/>
        <v>0</v>
      </c>
      <c r="P24" s="29">
        <f t="shared" si="8"/>
        <v>1</v>
      </c>
      <c r="Q24" s="29">
        <f t="shared" si="9"/>
        <v>0</v>
      </c>
      <c r="R24" s="29">
        <f t="shared" si="10"/>
        <v>0</v>
      </c>
      <c r="S24" s="29">
        <f t="shared" si="11"/>
        <v>0</v>
      </c>
      <c r="T24" s="29">
        <f t="shared" si="12"/>
        <v>0</v>
      </c>
      <c r="U24" s="7">
        <v>704</v>
      </c>
      <c r="V24" s="8">
        <v>389</v>
      </c>
      <c r="W24" s="9">
        <v>60</v>
      </c>
    </row>
    <row r="25" spans="1:23" ht="14.5" x14ac:dyDescent="0.35">
      <c r="A25" s="6">
        <f t="shared" si="0"/>
        <v>44707</v>
      </c>
      <c r="E25" s="10">
        <v>37</v>
      </c>
      <c r="F25" s="7">
        <v>489.3</v>
      </c>
      <c r="G25" s="8">
        <v>35027</v>
      </c>
      <c r="H25" s="9">
        <v>224</v>
      </c>
      <c r="I25">
        <f t="shared" si="1"/>
        <v>26</v>
      </c>
      <c r="J25">
        <f t="shared" si="2"/>
        <v>5</v>
      </c>
      <c r="K25">
        <f t="shared" si="3"/>
        <v>2022</v>
      </c>
      <c r="L25">
        <f t="shared" si="4"/>
        <v>4</v>
      </c>
      <c r="M25" s="29">
        <f t="shared" si="5"/>
        <v>2</v>
      </c>
      <c r="N25" s="29">
        <f t="shared" si="6"/>
        <v>0</v>
      </c>
      <c r="O25" s="29">
        <f t="shared" si="7"/>
        <v>0</v>
      </c>
      <c r="P25" s="29">
        <f t="shared" si="8"/>
        <v>0</v>
      </c>
      <c r="Q25" s="29">
        <f t="shared" si="9"/>
        <v>1</v>
      </c>
      <c r="R25" s="29">
        <f t="shared" si="10"/>
        <v>0</v>
      </c>
      <c r="S25" s="29">
        <f t="shared" si="11"/>
        <v>0</v>
      </c>
      <c r="T25" s="29">
        <f t="shared" si="12"/>
        <v>0</v>
      </c>
      <c r="U25" s="7">
        <v>694</v>
      </c>
      <c r="V25" s="8">
        <v>408</v>
      </c>
      <c r="W25" s="9">
        <v>45</v>
      </c>
    </row>
    <row r="26" spans="1:23" ht="14.5" x14ac:dyDescent="0.35">
      <c r="A26" s="6">
        <f t="shared" si="0"/>
        <v>44708</v>
      </c>
      <c r="E26" s="10">
        <v>29</v>
      </c>
      <c r="F26" s="7">
        <v>677.9</v>
      </c>
      <c r="G26" s="8">
        <v>43120</v>
      </c>
      <c r="H26" s="9">
        <v>241</v>
      </c>
      <c r="I26">
        <f t="shared" si="1"/>
        <v>27</v>
      </c>
      <c r="J26">
        <f t="shared" si="2"/>
        <v>5</v>
      </c>
      <c r="K26">
        <f t="shared" si="3"/>
        <v>2022</v>
      </c>
      <c r="L26">
        <f t="shared" si="4"/>
        <v>5</v>
      </c>
      <c r="M26" s="29">
        <f t="shared" si="5"/>
        <v>2</v>
      </c>
      <c r="N26" s="29">
        <f t="shared" si="6"/>
        <v>0</v>
      </c>
      <c r="O26" s="29">
        <f t="shared" si="7"/>
        <v>0</v>
      </c>
      <c r="P26" s="29">
        <f t="shared" si="8"/>
        <v>0</v>
      </c>
      <c r="Q26" s="29">
        <f t="shared" si="9"/>
        <v>0</v>
      </c>
      <c r="R26" s="29">
        <f t="shared" si="10"/>
        <v>1</v>
      </c>
      <c r="S26" s="29">
        <f t="shared" si="11"/>
        <v>0</v>
      </c>
      <c r="T26" s="29">
        <f t="shared" si="12"/>
        <v>0</v>
      </c>
      <c r="U26" s="7">
        <v>560</v>
      </c>
      <c r="V26" s="8">
        <v>332</v>
      </c>
      <c r="W26" s="9">
        <v>55</v>
      </c>
    </row>
    <row r="27" spans="1:23" ht="14.5" x14ac:dyDescent="0.35">
      <c r="A27" s="6">
        <f t="shared" si="0"/>
        <v>44709</v>
      </c>
      <c r="E27" s="10">
        <v>34</v>
      </c>
      <c r="F27" s="7">
        <v>771.32</v>
      </c>
      <c r="G27" s="8">
        <v>40404</v>
      </c>
      <c r="H27" s="9">
        <v>215</v>
      </c>
      <c r="I27">
        <f t="shared" si="1"/>
        <v>28</v>
      </c>
      <c r="J27">
        <f t="shared" si="2"/>
        <v>5</v>
      </c>
      <c r="K27">
        <f t="shared" si="3"/>
        <v>2022</v>
      </c>
      <c r="L27">
        <f t="shared" si="4"/>
        <v>6</v>
      </c>
      <c r="M27" s="29">
        <f t="shared" si="5"/>
        <v>2</v>
      </c>
      <c r="N27" s="29">
        <f t="shared" si="6"/>
        <v>0</v>
      </c>
      <c r="O27" s="29">
        <f t="shared" si="7"/>
        <v>0</v>
      </c>
      <c r="P27" s="29">
        <f t="shared" si="8"/>
        <v>0</v>
      </c>
      <c r="Q27" s="29">
        <f t="shared" si="9"/>
        <v>0</v>
      </c>
      <c r="R27" s="29">
        <f t="shared" si="10"/>
        <v>0</v>
      </c>
      <c r="S27" s="29">
        <f t="shared" si="11"/>
        <v>1</v>
      </c>
      <c r="T27" s="29">
        <f t="shared" si="12"/>
        <v>0</v>
      </c>
      <c r="U27" s="7">
        <v>579</v>
      </c>
      <c r="V27" s="8">
        <v>326</v>
      </c>
      <c r="W27" s="9">
        <v>27</v>
      </c>
    </row>
    <row r="28" spans="1:23" ht="14.5" x14ac:dyDescent="0.35">
      <c r="A28" s="6">
        <f t="shared" si="0"/>
        <v>44710</v>
      </c>
      <c r="E28" s="10">
        <v>32</v>
      </c>
      <c r="F28" s="7">
        <v>692.51</v>
      </c>
      <c r="G28" s="8">
        <v>33045</v>
      </c>
      <c r="H28" s="9">
        <v>216</v>
      </c>
      <c r="I28">
        <f t="shared" si="1"/>
        <v>29</v>
      </c>
      <c r="J28">
        <f t="shared" si="2"/>
        <v>5</v>
      </c>
      <c r="K28">
        <f t="shared" si="3"/>
        <v>2022</v>
      </c>
      <c r="L28">
        <f t="shared" si="4"/>
        <v>7</v>
      </c>
      <c r="M28" s="29">
        <f t="shared" si="5"/>
        <v>2</v>
      </c>
      <c r="N28" s="29">
        <f t="shared" si="6"/>
        <v>0</v>
      </c>
      <c r="O28" s="29">
        <f t="shared" si="7"/>
        <v>0</v>
      </c>
      <c r="P28" s="29">
        <f t="shared" si="8"/>
        <v>0</v>
      </c>
      <c r="Q28" s="29">
        <f t="shared" si="9"/>
        <v>0</v>
      </c>
      <c r="R28" s="29">
        <f t="shared" si="10"/>
        <v>0</v>
      </c>
      <c r="S28" s="29">
        <f t="shared" si="11"/>
        <v>0</v>
      </c>
      <c r="T28" s="29">
        <f t="shared" si="12"/>
        <v>1</v>
      </c>
      <c r="U28" s="7">
        <v>673</v>
      </c>
      <c r="V28" s="8">
        <v>374</v>
      </c>
      <c r="W28" s="9">
        <v>39</v>
      </c>
    </row>
    <row r="29" spans="1:23" ht="14.5" x14ac:dyDescent="0.35">
      <c r="A29" s="6">
        <f t="shared" si="0"/>
        <v>44711</v>
      </c>
      <c r="E29" s="10">
        <v>30</v>
      </c>
      <c r="F29" s="7">
        <v>692.93</v>
      </c>
      <c r="G29" s="8">
        <v>32028</v>
      </c>
      <c r="H29" s="9">
        <v>205</v>
      </c>
      <c r="I29">
        <f t="shared" si="1"/>
        <v>30</v>
      </c>
      <c r="J29">
        <f t="shared" si="2"/>
        <v>5</v>
      </c>
      <c r="K29">
        <f t="shared" si="3"/>
        <v>2022</v>
      </c>
      <c r="L29">
        <f t="shared" si="4"/>
        <v>1</v>
      </c>
      <c r="M29" s="29">
        <f t="shared" si="5"/>
        <v>2</v>
      </c>
      <c r="N29" s="29">
        <f t="shared" si="6"/>
        <v>1</v>
      </c>
      <c r="O29" s="29">
        <f t="shared" si="7"/>
        <v>0</v>
      </c>
      <c r="P29" s="29">
        <f t="shared" si="8"/>
        <v>0</v>
      </c>
      <c r="Q29" s="29">
        <f t="shared" si="9"/>
        <v>0</v>
      </c>
      <c r="R29" s="29">
        <f t="shared" si="10"/>
        <v>0</v>
      </c>
      <c r="S29" s="29">
        <f t="shared" si="11"/>
        <v>0</v>
      </c>
      <c r="T29" s="29">
        <f t="shared" si="12"/>
        <v>0</v>
      </c>
      <c r="U29" s="7">
        <v>740</v>
      </c>
      <c r="V29" s="8">
        <v>424</v>
      </c>
      <c r="W29" s="9">
        <v>43</v>
      </c>
    </row>
    <row r="30" spans="1:23" ht="14.5" x14ac:dyDescent="0.35">
      <c r="A30" s="6">
        <f t="shared" si="0"/>
        <v>44712</v>
      </c>
      <c r="E30" s="10">
        <v>27</v>
      </c>
      <c r="F30" s="7">
        <v>684.96</v>
      </c>
      <c r="G30" s="8">
        <v>35914</v>
      </c>
      <c r="H30" s="9">
        <v>220</v>
      </c>
      <c r="I30">
        <f t="shared" si="1"/>
        <v>31</v>
      </c>
      <c r="J30">
        <f t="shared" si="2"/>
        <v>5</v>
      </c>
      <c r="K30">
        <f t="shared" si="3"/>
        <v>2022</v>
      </c>
      <c r="L30">
        <f t="shared" si="4"/>
        <v>2</v>
      </c>
      <c r="M30" s="29">
        <f t="shared" si="5"/>
        <v>2</v>
      </c>
      <c r="N30" s="29">
        <f t="shared" si="6"/>
        <v>0</v>
      </c>
      <c r="O30" s="29">
        <f t="shared" si="7"/>
        <v>1</v>
      </c>
      <c r="P30" s="29">
        <f t="shared" si="8"/>
        <v>0</v>
      </c>
      <c r="Q30" s="29">
        <f t="shared" si="9"/>
        <v>0</v>
      </c>
      <c r="R30" s="29">
        <f t="shared" si="10"/>
        <v>0</v>
      </c>
      <c r="S30" s="29">
        <f t="shared" si="11"/>
        <v>0</v>
      </c>
      <c r="T30" s="29">
        <f t="shared" si="12"/>
        <v>0</v>
      </c>
      <c r="U30" s="7">
        <v>707</v>
      </c>
      <c r="V30" s="8">
        <v>390</v>
      </c>
      <c r="W30" s="9">
        <v>48</v>
      </c>
    </row>
    <row r="31" spans="1:23" ht="14.5" x14ac:dyDescent="0.35">
      <c r="A31" s="6">
        <f t="shared" si="0"/>
        <v>44713</v>
      </c>
      <c r="E31" s="10">
        <v>53</v>
      </c>
      <c r="F31" s="7">
        <v>773.96</v>
      </c>
      <c r="G31" s="8">
        <v>36341</v>
      </c>
      <c r="H31" s="9">
        <v>239</v>
      </c>
      <c r="I31">
        <f t="shared" si="1"/>
        <v>1</v>
      </c>
      <c r="J31">
        <f t="shared" si="2"/>
        <v>6</v>
      </c>
      <c r="K31">
        <f t="shared" si="3"/>
        <v>2022</v>
      </c>
      <c r="L31">
        <f t="shared" si="4"/>
        <v>3</v>
      </c>
      <c r="M31" s="29">
        <f t="shared" si="5"/>
        <v>2</v>
      </c>
      <c r="N31" s="29">
        <f t="shared" si="6"/>
        <v>0</v>
      </c>
      <c r="O31" s="29">
        <f t="shared" si="7"/>
        <v>0</v>
      </c>
      <c r="P31" s="29">
        <f t="shared" si="8"/>
        <v>1</v>
      </c>
      <c r="Q31" s="29">
        <f t="shared" si="9"/>
        <v>0</v>
      </c>
      <c r="R31" s="29">
        <f t="shared" si="10"/>
        <v>0</v>
      </c>
      <c r="S31" s="29">
        <f t="shared" si="11"/>
        <v>0</v>
      </c>
      <c r="T31" s="29">
        <f t="shared" si="12"/>
        <v>0</v>
      </c>
      <c r="U31" s="7">
        <v>747</v>
      </c>
      <c r="V31" s="8">
        <v>406</v>
      </c>
      <c r="W31" s="9">
        <v>62</v>
      </c>
    </row>
    <row r="32" spans="1:23" ht="14.5" x14ac:dyDescent="0.35">
      <c r="A32" s="6">
        <f t="shared" si="0"/>
        <v>44714</v>
      </c>
      <c r="E32" s="10">
        <v>48</v>
      </c>
      <c r="F32" s="7">
        <v>838.58</v>
      </c>
      <c r="G32" s="8">
        <v>43679</v>
      </c>
      <c r="H32" s="9">
        <v>268</v>
      </c>
      <c r="I32">
        <f t="shared" si="1"/>
        <v>2</v>
      </c>
      <c r="J32">
        <f t="shared" si="2"/>
        <v>6</v>
      </c>
      <c r="K32">
        <f t="shared" si="3"/>
        <v>2022</v>
      </c>
      <c r="L32">
        <f t="shared" si="4"/>
        <v>4</v>
      </c>
      <c r="M32" s="29">
        <f t="shared" si="5"/>
        <v>2</v>
      </c>
      <c r="N32" s="29">
        <f t="shared" si="6"/>
        <v>0</v>
      </c>
      <c r="O32" s="29">
        <f t="shared" si="7"/>
        <v>0</v>
      </c>
      <c r="P32" s="29">
        <f t="shared" si="8"/>
        <v>0</v>
      </c>
      <c r="Q32" s="29">
        <f t="shared" si="9"/>
        <v>1</v>
      </c>
      <c r="R32" s="29">
        <f t="shared" si="10"/>
        <v>0</v>
      </c>
      <c r="S32" s="29">
        <f t="shared" si="11"/>
        <v>0</v>
      </c>
      <c r="T32" s="29">
        <f t="shared" si="12"/>
        <v>0</v>
      </c>
      <c r="U32" s="7">
        <v>707</v>
      </c>
      <c r="V32" s="8">
        <v>385</v>
      </c>
      <c r="W32" s="9">
        <v>62</v>
      </c>
    </row>
    <row r="33" spans="1:23" ht="14.5" x14ac:dyDescent="0.35">
      <c r="A33" s="6">
        <f t="shared" si="0"/>
        <v>44715</v>
      </c>
      <c r="E33" s="10">
        <v>43</v>
      </c>
      <c r="F33" s="7">
        <v>796.43</v>
      </c>
      <c r="G33" s="8">
        <v>42651</v>
      </c>
      <c r="H33" s="9">
        <v>272</v>
      </c>
      <c r="I33">
        <f t="shared" si="1"/>
        <v>3</v>
      </c>
      <c r="J33">
        <f t="shared" si="2"/>
        <v>6</v>
      </c>
      <c r="K33">
        <f t="shared" si="3"/>
        <v>2022</v>
      </c>
      <c r="L33">
        <f t="shared" si="4"/>
        <v>5</v>
      </c>
      <c r="M33" s="29">
        <f t="shared" si="5"/>
        <v>2</v>
      </c>
      <c r="N33" s="29">
        <f t="shared" si="6"/>
        <v>0</v>
      </c>
      <c r="O33" s="29">
        <f t="shared" si="7"/>
        <v>0</v>
      </c>
      <c r="P33" s="29">
        <f t="shared" si="8"/>
        <v>0</v>
      </c>
      <c r="Q33" s="29">
        <f t="shared" si="9"/>
        <v>0</v>
      </c>
      <c r="R33" s="29">
        <f t="shared" si="10"/>
        <v>1</v>
      </c>
      <c r="S33" s="29">
        <f t="shared" si="11"/>
        <v>0</v>
      </c>
      <c r="T33" s="29">
        <f t="shared" si="12"/>
        <v>0</v>
      </c>
      <c r="U33" s="7">
        <v>621</v>
      </c>
      <c r="V33" s="8">
        <v>344</v>
      </c>
      <c r="W33" s="9">
        <v>58</v>
      </c>
    </row>
    <row r="34" spans="1:23" ht="14.5" x14ac:dyDescent="0.35">
      <c r="A34" s="6">
        <f t="shared" si="0"/>
        <v>44716</v>
      </c>
      <c r="E34" s="10">
        <v>30</v>
      </c>
      <c r="F34" s="7">
        <v>801.24</v>
      </c>
      <c r="G34" s="8">
        <v>41786</v>
      </c>
      <c r="H34" s="9">
        <v>245</v>
      </c>
      <c r="I34">
        <f t="shared" si="1"/>
        <v>4</v>
      </c>
      <c r="J34">
        <f t="shared" si="2"/>
        <v>6</v>
      </c>
      <c r="K34">
        <f t="shared" si="3"/>
        <v>2022</v>
      </c>
      <c r="L34">
        <f t="shared" si="4"/>
        <v>6</v>
      </c>
      <c r="M34" s="29">
        <f t="shared" si="5"/>
        <v>2</v>
      </c>
      <c r="N34" s="29">
        <f t="shared" si="6"/>
        <v>0</v>
      </c>
      <c r="O34" s="29">
        <f t="shared" si="7"/>
        <v>0</v>
      </c>
      <c r="P34" s="29">
        <f t="shared" si="8"/>
        <v>0</v>
      </c>
      <c r="Q34" s="29">
        <f t="shared" si="9"/>
        <v>0</v>
      </c>
      <c r="R34" s="29">
        <f t="shared" si="10"/>
        <v>0</v>
      </c>
      <c r="S34" s="29">
        <f t="shared" si="11"/>
        <v>1</v>
      </c>
      <c r="T34" s="29">
        <f t="shared" si="12"/>
        <v>0</v>
      </c>
      <c r="U34" s="7">
        <v>592</v>
      </c>
      <c r="V34" s="8">
        <v>309</v>
      </c>
      <c r="W34" s="9">
        <v>34</v>
      </c>
    </row>
    <row r="35" spans="1:23" ht="14.5" x14ac:dyDescent="0.35">
      <c r="A35" s="6">
        <f t="shared" si="0"/>
        <v>44717</v>
      </c>
      <c r="E35" s="10">
        <v>37</v>
      </c>
      <c r="F35" s="7">
        <v>777.67</v>
      </c>
      <c r="G35" s="8">
        <v>40359</v>
      </c>
      <c r="H35" s="9">
        <v>280</v>
      </c>
      <c r="I35">
        <f t="shared" si="1"/>
        <v>5</v>
      </c>
      <c r="J35">
        <f t="shared" si="2"/>
        <v>6</v>
      </c>
      <c r="K35">
        <f t="shared" si="3"/>
        <v>2022</v>
      </c>
      <c r="L35">
        <f t="shared" si="4"/>
        <v>7</v>
      </c>
      <c r="M35" s="29">
        <f t="shared" si="5"/>
        <v>2</v>
      </c>
      <c r="N35" s="29">
        <f t="shared" si="6"/>
        <v>0</v>
      </c>
      <c r="O35" s="29">
        <f t="shared" si="7"/>
        <v>0</v>
      </c>
      <c r="P35" s="29">
        <f t="shared" si="8"/>
        <v>0</v>
      </c>
      <c r="Q35" s="29">
        <f t="shared" si="9"/>
        <v>0</v>
      </c>
      <c r="R35" s="29">
        <f t="shared" si="10"/>
        <v>0</v>
      </c>
      <c r="S35" s="29">
        <f t="shared" si="11"/>
        <v>0</v>
      </c>
      <c r="T35" s="29">
        <f t="shared" si="12"/>
        <v>1</v>
      </c>
      <c r="U35" s="7">
        <v>1560</v>
      </c>
      <c r="V35" s="8">
        <v>760</v>
      </c>
      <c r="W35" s="9">
        <v>59</v>
      </c>
    </row>
    <row r="36" spans="1:23" ht="14.5" x14ac:dyDescent="0.35">
      <c r="A36" s="6">
        <f t="shared" si="0"/>
        <v>44718</v>
      </c>
      <c r="E36" s="10">
        <v>45</v>
      </c>
      <c r="F36" s="7">
        <v>809.47</v>
      </c>
      <c r="G36" s="8">
        <v>43262</v>
      </c>
      <c r="H36" s="9">
        <v>276</v>
      </c>
      <c r="I36">
        <f t="shared" si="1"/>
        <v>6</v>
      </c>
      <c r="J36">
        <f t="shared" si="2"/>
        <v>6</v>
      </c>
      <c r="K36">
        <f t="shared" si="3"/>
        <v>2022</v>
      </c>
      <c r="L36">
        <f t="shared" si="4"/>
        <v>1</v>
      </c>
      <c r="M36" s="29">
        <f t="shared" si="5"/>
        <v>2</v>
      </c>
      <c r="N36" s="29">
        <f t="shared" si="6"/>
        <v>1</v>
      </c>
      <c r="O36" s="29">
        <f t="shared" si="7"/>
        <v>0</v>
      </c>
      <c r="P36" s="29">
        <f t="shared" si="8"/>
        <v>0</v>
      </c>
      <c r="Q36" s="29">
        <f t="shared" si="9"/>
        <v>0</v>
      </c>
      <c r="R36" s="29">
        <f t="shared" si="10"/>
        <v>0</v>
      </c>
      <c r="S36" s="29">
        <f t="shared" si="11"/>
        <v>0</v>
      </c>
      <c r="T36" s="29">
        <f t="shared" si="12"/>
        <v>0</v>
      </c>
      <c r="U36" s="7">
        <v>634</v>
      </c>
      <c r="V36" s="8">
        <v>316</v>
      </c>
      <c r="W36" s="9">
        <v>48</v>
      </c>
    </row>
    <row r="37" spans="1:23" ht="14.5" x14ac:dyDescent="0.35">
      <c r="A37" s="6">
        <f t="shared" si="0"/>
        <v>44719</v>
      </c>
      <c r="E37" s="10">
        <v>31</v>
      </c>
      <c r="F37" s="7">
        <v>645.29999999999995</v>
      </c>
      <c r="G37" s="8">
        <v>40041</v>
      </c>
      <c r="H37" s="9">
        <v>261</v>
      </c>
      <c r="I37">
        <f t="shared" si="1"/>
        <v>7</v>
      </c>
      <c r="J37">
        <f t="shared" si="2"/>
        <v>6</v>
      </c>
      <c r="K37">
        <f t="shared" si="3"/>
        <v>2022</v>
      </c>
      <c r="L37">
        <f t="shared" si="4"/>
        <v>2</v>
      </c>
      <c r="M37" s="29">
        <f t="shared" si="5"/>
        <v>2</v>
      </c>
      <c r="N37" s="29">
        <f t="shared" si="6"/>
        <v>0</v>
      </c>
      <c r="O37" s="29">
        <f t="shared" si="7"/>
        <v>1</v>
      </c>
      <c r="P37" s="29">
        <f t="shared" si="8"/>
        <v>0</v>
      </c>
      <c r="Q37" s="29">
        <f t="shared" si="9"/>
        <v>0</v>
      </c>
      <c r="R37" s="29">
        <f t="shared" si="10"/>
        <v>0</v>
      </c>
      <c r="S37" s="29">
        <f t="shared" si="11"/>
        <v>0</v>
      </c>
      <c r="T37" s="29">
        <f t="shared" si="12"/>
        <v>0</v>
      </c>
      <c r="U37" s="7">
        <v>662</v>
      </c>
      <c r="V37" s="8">
        <v>330</v>
      </c>
      <c r="W37" s="9">
        <v>58</v>
      </c>
    </row>
    <row r="38" spans="1:23" ht="14.5" x14ac:dyDescent="0.35">
      <c r="A38" s="6">
        <f t="shared" si="0"/>
        <v>44720</v>
      </c>
      <c r="E38" s="10">
        <v>28</v>
      </c>
      <c r="F38" s="7">
        <v>631.04999999999995</v>
      </c>
      <c r="G38" s="8">
        <v>40246</v>
      </c>
      <c r="H38" s="9">
        <v>260</v>
      </c>
      <c r="I38">
        <f t="shared" si="1"/>
        <v>8</v>
      </c>
      <c r="J38">
        <f t="shared" si="2"/>
        <v>6</v>
      </c>
      <c r="K38">
        <f t="shared" si="3"/>
        <v>2022</v>
      </c>
      <c r="L38">
        <f t="shared" si="4"/>
        <v>3</v>
      </c>
      <c r="M38" s="29">
        <f t="shared" si="5"/>
        <v>2</v>
      </c>
      <c r="N38" s="29">
        <f t="shared" si="6"/>
        <v>0</v>
      </c>
      <c r="O38" s="29">
        <f t="shared" si="7"/>
        <v>0</v>
      </c>
      <c r="P38" s="29">
        <f t="shared" si="8"/>
        <v>1</v>
      </c>
      <c r="Q38" s="29">
        <f t="shared" si="9"/>
        <v>0</v>
      </c>
      <c r="R38" s="29">
        <f t="shared" si="10"/>
        <v>0</v>
      </c>
      <c r="S38" s="29">
        <f t="shared" si="11"/>
        <v>0</v>
      </c>
      <c r="T38" s="29">
        <f t="shared" si="12"/>
        <v>0</v>
      </c>
      <c r="U38" s="7">
        <v>710</v>
      </c>
      <c r="V38" s="8">
        <v>377</v>
      </c>
      <c r="W38" s="9">
        <v>54</v>
      </c>
    </row>
    <row r="39" spans="1:23" ht="14.5" x14ac:dyDescent="0.35">
      <c r="A39" s="6">
        <f t="shared" si="0"/>
        <v>44721</v>
      </c>
      <c r="E39" s="10">
        <v>31</v>
      </c>
      <c r="F39" s="7">
        <v>492.18</v>
      </c>
      <c r="G39" s="8">
        <v>32758</v>
      </c>
      <c r="H39" s="9">
        <v>208</v>
      </c>
      <c r="I39">
        <f t="shared" si="1"/>
        <v>9</v>
      </c>
      <c r="J39">
        <f t="shared" si="2"/>
        <v>6</v>
      </c>
      <c r="K39">
        <f t="shared" si="3"/>
        <v>2022</v>
      </c>
      <c r="L39">
        <f t="shared" si="4"/>
        <v>4</v>
      </c>
      <c r="M39" s="29">
        <f t="shared" si="5"/>
        <v>2</v>
      </c>
      <c r="N39" s="29">
        <f t="shared" si="6"/>
        <v>0</v>
      </c>
      <c r="O39" s="29">
        <f t="shared" si="7"/>
        <v>0</v>
      </c>
      <c r="P39" s="29">
        <f t="shared" si="8"/>
        <v>0</v>
      </c>
      <c r="Q39" s="29">
        <f t="shared" si="9"/>
        <v>1</v>
      </c>
      <c r="R39" s="29">
        <f t="shared" si="10"/>
        <v>0</v>
      </c>
      <c r="S39" s="29">
        <f t="shared" si="11"/>
        <v>0</v>
      </c>
      <c r="T39" s="29">
        <f t="shared" si="12"/>
        <v>0</v>
      </c>
      <c r="U39" s="7">
        <v>713</v>
      </c>
      <c r="V39" s="8">
        <v>490</v>
      </c>
      <c r="W39" s="9">
        <v>46</v>
      </c>
    </row>
    <row r="40" spans="1:23" ht="14.5" x14ac:dyDescent="0.35">
      <c r="A40" s="6">
        <f t="shared" si="0"/>
        <v>44722</v>
      </c>
      <c r="E40" s="10">
        <v>38</v>
      </c>
      <c r="F40" s="7">
        <v>493.92</v>
      </c>
      <c r="G40" s="8">
        <v>30700</v>
      </c>
      <c r="H40" s="9">
        <v>202</v>
      </c>
      <c r="I40">
        <f t="shared" si="1"/>
        <v>10</v>
      </c>
      <c r="J40">
        <f t="shared" si="2"/>
        <v>6</v>
      </c>
      <c r="K40">
        <f t="shared" si="3"/>
        <v>2022</v>
      </c>
      <c r="L40">
        <f t="shared" si="4"/>
        <v>5</v>
      </c>
      <c r="M40" s="29">
        <f t="shared" si="5"/>
        <v>2</v>
      </c>
      <c r="N40" s="29">
        <f t="shared" si="6"/>
        <v>0</v>
      </c>
      <c r="O40" s="29">
        <f t="shared" si="7"/>
        <v>0</v>
      </c>
      <c r="P40" s="29">
        <f t="shared" si="8"/>
        <v>0</v>
      </c>
      <c r="Q40" s="29">
        <f t="shared" si="9"/>
        <v>0</v>
      </c>
      <c r="R40" s="29">
        <f t="shared" si="10"/>
        <v>1</v>
      </c>
      <c r="S40" s="29">
        <f t="shared" si="11"/>
        <v>0</v>
      </c>
      <c r="T40" s="29">
        <f t="shared" si="12"/>
        <v>0</v>
      </c>
      <c r="U40" s="7">
        <v>603</v>
      </c>
      <c r="V40" s="8">
        <v>490</v>
      </c>
      <c r="W40" s="9">
        <v>55</v>
      </c>
    </row>
    <row r="41" spans="1:23" ht="14.5" x14ac:dyDescent="0.35">
      <c r="A41" s="6">
        <f t="shared" si="0"/>
        <v>44723</v>
      </c>
      <c r="E41" s="10">
        <v>37</v>
      </c>
      <c r="F41" s="7">
        <v>512.66999999999996</v>
      </c>
      <c r="G41" s="8">
        <v>32995</v>
      </c>
      <c r="H41" s="9">
        <v>211</v>
      </c>
      <c r="I41">
        <f t="shared" si="1"/>
        <v>11</v>
      </c>
      <c r="J41">
        <f t="shared" si="2"/>
        <v>6</v>
      </c>
      <c r="K41">
        <f t="shared" si="3"/>
        <v>2022</v>
      </c>
      <c r="L41">
        <f t="shared" si="4"/>
        <v>6</v>
      </c>
      <c r="M41" s="29">
        <f t="shared" si="5"/>
        <v>2</v>
      </c>
      <c r="N41" s="29">
        <f t="shared" si="6"/>
        <v>0</v>
      </c>
      <c r="O41" s="29">
        <f t="shared" si="7"/>
        <v>0</v>
      </c>
      <c r="P41" s="29">
        <f t="shared" si="8"/>
        <v>0</v>
      </c>
      <c r="Q41" s="29">
        <f t="shared" si="9"/>
        <v>0</v>
      </c>
      <c r="R41" s="29">
        <f t="shared" si="10"/>
        <v>0</v>
      </c>
      <c r="S41" s="29">
        <f t="shared" si="11"/>
        <v>1</v>
      </c>
      <c r="T41" s="29">
        <f t="shared" si="12"/>
        <v>0</v>
      </c>
      <c r="U41" s="7">
        <v>780</v>
      </c>
      <c r="V41" s="8">
        <v>646</v>
      </c>
      <c r="W41" s="9">
        <v>44</v>
      </c>
    </row>
    <row r="42" spans="1:23" ht="14.5" x14ac:dyDescent="0.35">
      <c r="A42" s="6">
        <f t="shared" si="0"/>
        <v>44724</v>
      </c>
      <c r="E42" s="10">
        <v>27</v>
      </c>
      <c r="F42" s="7">
        <v>510.28</v>
      </c>
      <c r="G42" s="8">
        <v>39277</v>
      </c>
      <c r="H42" s="9">
        <v>220</v>
      </c>
      <c r="I42">
        <f t="shared" si="1"/>
        <v>12</v>
      </c>
      <c r="J42">
        <f t="shared" si="2"/>
        <v>6</v>
      </c>
      <c r="K42">
        <f t="shared" si="3"/>
        <v>2022</v>
      </c>
      <c r="L42">
        <f t="shared" si="4"/>
        <v>7</v>
      </c>
      <c r="M42" s="29">
        <f t="shared" si="5"/>
        <v>2</v>
      </c>
      <c r="N42" s="29">
        <f t="shared" si="6"/>
        <v>0</v>
      </c>
      <c r="O42" s="29">
        <f t="shared" si="7"/>
        <v>0</v>
      </c>
      <c r="P42" s="29">
        <f t="shared" si="8"/>
        <v>0</v>
      </c>
      <c r="Q42" s="29">
        <f t="shared" si="9"/>
        <v>0</v>
      </c>
      <c r="R42" s="29">
        <f t="shared" si="10"/>
        <v>0</v>
      </c>
      <c r="S42" s="29">
        <f t="shared" si="11"/>
        <v>0</v>
      </c>
      <c r="T42" s="29">
        <f t="shared" si="12"/>
        <v>1</v>
      </c>
      <c r="U42" s="7">
        <v>701</v>
      </c>
      <c r="V42" s="8">
        <v>573</v>
      </c>
      <c r="W42" s="9">
        <v>52</v>
      </c>
    </row>
    <row r="43" spans="1:23" ht="14.5" x14ac:dyDescent="0.35">
      <c r="A43" s="6">
        <f t="shared" si="0"/>
        <v>44725</v>
      </c>
      <c r="E43" s="10">
        <v>2</v>
      </c>
      <c r="F43" s="7">
        <v>231.79</v>
      </c>
      <c r="G43" s="8">
        <v>16048</v>
      </c>
      <c r="H43" s="9">
        <v>90</v>
      </c>
      <c r="I43">
        <f t="shared" si="1"/>
        <v>13</v>
      </c>
      <c r="J43">
        <f t="shared" si="2"/>
        <v>6</v>
      </c>
      <c r="K43">
        <f t="shared" si="3"/>
        <v>2022</v>
      </c>
      <c r="L43">
        <f t="shared" si="4"/>
        <v>1</v>
      </c>
      <c r="M43" s="29">
        <f t="shared" si="5"/>
        <v>2</v>
      </c>
      <c r="N43" s="29">
        <f t="shared" si="6"/>
        <v>1</v>
      </c>
      <c r="O43" s="29">
        <f t="shared" si="7"/>
        <v>0</v>
      </c>
      <c r="P43" s="29">
        <f t="shared" si="8"/>
        <v>0</v>
      </c>
      <c r="Q43" s="29">
        <f t="shared" si="9"/>
        <v>0</v>
      </c>
      <c r="R43" s="29">
        <f t="shared" si="10"/>
        <v>0</v>
      </c>
      <c r="S43" s="29">
        <f t="shared" si="11"/>
        <v>0</v>
      </c>
      <c r="T43" s="29">
        <f t="shared" si="12"/>
        <v>0</v>
      </c>
      <c r="U43" s="7">
        <v>695</v>
      </c>
      <c r="V43" s="8">
        <v>536</v>
      </c>
      <c r="W43" s="9">
        <v>45</v>
      </c>
    </row>
    <row r="44" spans="1:23" ht="14.5" x14ac:dyDescent="0.35">
      <c r="A44" s="6">
        <f t="shared" si="0"/>
        <v>44726</v>
      </c>
      <c r="E44" s="10">
        <v>2</v>
      </c>
      <c r="F44" s="11"/>
      <c r="H44" s="12"/>
      <c r="I44">
        <f t="shared" si="1"/>
        <v>14</v>
      </c>
      <c r="J44">
        <f t="shared" si="2"/>
        <v>6</v>
      </c>
      <c r="K44">
        <f t="shared" si="3"/>
        <v>2022</v>
      </c>
      <c r="L44">
        <f t="shared" si="4"/>
        <v>2</v>
      </c>
      <c r="M44" s="29">
        <f t="shared" si="5"/>
        <v>2</v>
      </c>
      <c r="N44" s="29">
        <f t="shared" si="6"/>
        <v>0</v>
      </c>
      <c r="O44" s="29">
        <f t="shared" si="7"/>
        <v>1</v>
      </c>
      <c r="P44" s="29">
        <f t="shared" si="8"/>
        <v>0</v>
      </c>
      <c r="Q44" s="29">
        <f t="shared" si="9"/>
        <v>0</v>
      </c>
      <c r="R44" s="29">
        <f t="shared" si="10"/>
        <v>0</v>
      </c>
      <c r="S44" s="29">
        <f t="shared" si="11"/>
        <v>0</v>
      </c>
      <c r="T44" s="29">
        <f t="shared" si="12"/>
        <v>0</v>
      </c>
      <c r="U44" s="7">
        <v>614</v>
      </c>
      <c r="V44" s="8">
        <v>484</v>
      </c>
      <c r="W44" s="9">
        <v>39</v>
      </c>
    </row>
    <row r="45" spans="1:23" ht="14.5" x14ac:dyDescent="0.35">
      <c r="A45" s="6">
        <f t="shared" si="0"/>
        <v>44727</v>
      </c>
      <c r="E45" s="10">
        <v>0</v>
      </c>
      <c r="F45" s="11"/>
      <c r="H45" s="12"/>
      <c r="I45">
        <f t="shared" si="1"/>
        <v>15</v>
      </c>
      <c r="J45">
        <f t="shared" si="2"/>
        <v>6</v>
      </c>
      <c r="K45">
        <f t="shared" si="3"/>
        <v>2022</v>
      </c>
      <c r="L45">
        <f t="shared" si="4"/>
        <v>3</v>
      </c>
      <c r="M45" s="29">
        <f t="shared" si="5"/>
        <v>2</v>
      </c>
      <c r="N45" s="29">
        <f t="shared" si="6"/>
        <v>0</v>
      </c>
      <c r="O45" s="29">
        <f t="shared" si="7"/>
        <v>0</v>
      </c>
      <c r="P45" s="29">
        <f t="shared" si="8"/>
        <v>1</v>
      </c>
      <c r="Q45" s="29">
        <f t="shared" si="9"/>
        <v>0</v>
      </c>
      <c r="R45" s="29">
        <f t="shared" si="10"/>
        <v>0</v>
      </c>
      <c r="S45" s="29">
        <f t="shared" si="11"/>
        <v>0</v>
      </c>
      <c r="T45" s="29">
        <f t="shared" si="12"/>
        <v>0</v>
      </c>
      <c r="U45" s="7">
        <v>494</v>
      </c>
      <c r="V45" s="8">
        <v>386</v>
      </c>
      <c r="W45" s="9">
        <v>51</v>
      </c>
    </row>
    <row r="46" spans="1:23" ht="14.5" x14ac:dyDescent="0.35">
      <c r="A46" s="6">
        <f t="shared" si="0"/>
        <v>44728</v>
      </c>
      <c r="E46" s="10">
        <v>7</v>
      </c>
      <c r="F46" s="11"/>
      <c r="H46" s="12"/>
      <c r="I46">
        <f t="shared" si="1"/>
        <v>16</v>
      </c>
      <c r="J46">
        <f t="shared" si="2"/>
        <v>6</v>
      </c>
      <c r="K46">
        <f t="shared" si="3"/>
        <v>2022</v>
      </c>
      <c r="L46">
        <f t="shared" si="4"/>
        <v>4</v>
      </c>
      <c r="M46" s="29">
        <f t="shared" si="5"/>
        <v>2</v>
      </c>
      <c r="N46" s="29">
        <f t="shared" si="6"/>
        <v>0</v>
      </c>
      <c r="O46" s="29">
        <f t="shared" si="7"/>
        <v>0</v>
      </c>
      <c r="P46" s="29">
        <f t="shared" si="8"/>
        <v>0</v>
      </c>
      <c r="Q46" s="29">
        <f t="shared" si="9"/>
        <v>1</v>
      </c>
      <c r="R46" s="29">
        <f t="shared" si="10"/>
        <v>0</v>
      </c>
      <c r="S46" s="29">
        <f t="shared" si="11"/>
        <v>0</v>
      </c>
      <c r="T46" s="29">
        <f t="shared" si="12"/>
        <v>0</v>
      </c>
      <c r="U46" s="7">
        <v>489</v>
      </c>
      <c r="V46" s="8">
        <v>370</v>
      </c>
      <c r="W46" s="9">
        <v>35</v>
      </c>
    </row>
    <row r="47" spans="1:23" ht="14.5" x14ac:dyDescent="0.35">
      <c r="A47" s="6">
        <f t="shared" si="0"/>
        <v>44729</v>
      </c>
      <c r="E47" s="10">
        <v>0</v>
      </c>
      <c r="F47" s="11"/>
      <c r="H47" s="12"/>
      <c r="I47">
        <f t="shared" si="1"/>
        <v>17</v>
      </c>
      <c r="J47">
        <f t="shared" si="2"/>
        <v>6</v>
      </c>
      <c r="K47">
        <f t="shared" si="3"/>
        <v>2022</v>
      </c>
      <c r="L47">
        <f t="shared" si="4"/>
        <v>5</v>
      </c>
      <c r="M47" s="29">
        <f t="shared" si="5"/>
        <v>2</v>
      </c>
      <c r="N47" s="29">
        <f t="shared" si="6"/>
        <v>0</v>
      </c>
      <c r="O47" s="29">
        <f t="shared" si="7"/>
        <v>0</v>
      </c>
      <c r="P47" s="29">
        <f t="shared" si="8"/>
        <v>0</v>
      </c>
      <c r="Q47" s="29">
        <f t="shared" si="9"/>
        <v>0</v>
      </c>
      <c r="R47" s="29">
        <f t="shared" si="10"/>
        <v>1</v>
      </c>
      <c r="S47" s="29">
        <f t="shared" si="11"/>
        <v>0</v>
      </c>
      <c r="T47" s="29">
        <f t="shared" si="12"/>
        <v>0</v>
      </c>
      <c r="U47" s="7">
        <v>412</v>
      </c>
      <c r="V47" s="8">
        <v>323</v>
      </c>
      <c r="W47" s="9">
        <v>28</v>
      </c>
    </row>
    <row r="48" spans="1:23" ht="14.5" x14ac:dyDescent="0.35">
      <c r="A48" s="6">
        <f t="shared" si="0"/>
        <v>44730</v>
      </c>
      <c r="E48" s="10">
        <v>0</v>
      </c>
      <c r="F48" s="11"/>
      <c r="H48" s="12"/>
      <c r="I48">
        <f t="shared" si="1"/>
        <v>18</v>
      </c>
      <c r="J48">
        <f t="shared" si="2"/>
        <v>6</v>
      </c>
      <c r="K48">
        <f t="shared" si="3"/>
        <v>2022</v>
      </c>
      <c r="L48">
        <f t="shared" si="4"/>
        <v>6</v>
      </c>
      <c r="M48" s="29">
        <f t="shared" si="5"/>
        <v>2</v>
      </c>
      <c r="N48" s="29">
        <f t="shared" si="6"/>
        <v>0</v>
      </c>
      <c r="O48" s="29">
        <f t="shared" si="7"/>
        <v>0</v>
      </c>
      <c r="P48" s="29">
        <f t="shared" si="8"/>
        <v>0</v>
      </c>
      <c r="Q48" s="29">
        <f t="shared" si="9"/>
        <v>0</v>
      </c>
      <c r="R48" s="29">
        <f t="shared" si="10"/>
        <v>0</v>
      </c>
      <c r="S48" s="29">
        <f t="shared" si="11"/>
        <v>1</v>
      </c>
      <c r="T48" s="29">
        <f t="shared" si="12"/>
        <v>0</v>
      </c>
      <c r="U48" s="7">
        <v>425</v>
      </c>
      <c r="V48" s="8">
        <v>329</v>
      </c>
      <c r="W48" s="9">
        <v>26</v>
      </c>
    </row>
    <row r="49" spans="1:23" ht="14.5" x14ac:dyDescent="0.35">
      <c r="A49" s="6">
        <f t="shared" si="0"/>
        <v>44731</v>
      </c>
      <c r="E49" s="10">
        <v>1</v>
      </c>
      <c r="F49" s="11"/>
      <c r="H49" s="12"/>
      <c r="I49">
        <f t="shared" si="1"/>
        <v>19</v>
      </c>
      <c r="J49">
        <f t="shared" si="2"/>
        <v>6</v>
      </c>
      <c r="K49">
        <f t="shared" si="3"/>
        <v>2022</v>
      </c>
      <c r="L49">
        <f t="shared" si="4"/>
        <v>7</v>
      </c>
      <c r="M49" s="29">
        <f t="shared" si="5"/>
        <v>2</v>
      </c>
      <c r="N49" s="29">
        <f t="shared" si="6"/>
        <v>0</v>
      </c>
      <c r="O49" s="29">
        <f t="shared" si="7"/>
        <v>0</v>
      </c>
      <c r="P49" s="29">
        <f t="shared" si="8"/>
        <v>0</v>
      </c>
      <c r="Q49" s="29">
        <f t="shared" si="9"/>
        <v>0</v>
      </c>
      <c r="R49" s="29">
        <f t="shared" si="10"/>
        <v>0</v>
      </c>
      <c r="S49" s="29">
        <f t="shared" si="11"/>
        <v>0</v>
      </c>
      <c r="T49" s="29">
        <f t="shared" si="12"/>
        <v>1</v>
      </c>
      <c r="U49" s="7">
        <v>459</v>
      </c>
      <c r="V49" s="8">
        <v>346</v>
      </c>
      <c r="W49" s="9">
        <v>34</v>
      </c>
    </row>
    <row r="50" spans="1:23" ht="14.5" x14ac:dyDescent="0.35">
      <c r="A50" s="6">
        <f t="shared" si="0"/>
        <v>44732</v>
      </c>
      <c r="E50" s="10">
        <v>0</v>
      </c>
      <c r="F50" s="11"/>
      <c r="H50" s="12"/>
      <c r="I50">
        <f t="shared" si="1"/>
        <v>20</v>
      </c>
      <c r="J50">
        <f t="shared" si="2"/>
        <v>6</v>
      </c>
      <c r="K50">
        <f t="shared" si="3"/>
        <v>2022</v>
      </c>
      <c r="L50">
        <f t="shared" si="4"/>
        <v>1</v>
      </c>
      <c r="M50" s="29">
        <f t="shared" si="5"/>
        <v>2</v>
      </c>
      <c r="N50" s="29">
        <f t="shared" si="6"/>
        <v>1</v>
      </c>
      <c r="O50" s="29">
        <f t="shared" si="7"/>
        <v>0</v>
      </c>
      <c r="P50" s="29">
        <f t="shared" si="8"/>
        <v>0</v>
      </c>
      <c r="Q50" s="29">
        <f t="shared" si="9"/>
        <v>0</v>
      </c>
      <c r="R50" s="29">
        <f t="shared" si="10"/>
        <v>0</v>
      </c>
      <c r="S50" s="29">
        <f t="shared" si="11"/>
        <v>0</v>
      </c>
      <c r="T50" s="29">
        <f t="shared" si="12"/>
        <v>0</v>
      </c>
      <c r="U50" s="7">
        <v>402</v>
      </c>
      <c r="V50" s="8">
        <v>313</v>
      </c>
      <c r="W50" s="9">
        <v>25</v>
      </c>
    </row>
    <row r="51" spans="1:23" ht="14.5" x14ac:dyDescent="0.35">
      <c r="A51" s="6">
        <f t="shared" si="0"/>
        <v>44733</v>
      </c>
      <c r="E51" s="10">
        <v>2</v>
      </c>
      <c r="F51" s="11"/>
      <c r="H51" s="12"/>
      <c r="I51">
        <f t="shared" si="1"/>
        <v>21</v>
      </c>
      <c r="J51">
        <f t="shared" si="2"/>
        <v>6</v>
      </c>
      <c r="K51">
        <f t="shared" si="3"/>
        <v>2022</v>
      </c>
      <c r="L51">
        <f t="shared" si="4"/>
        <v>2</v>
      </c>
      <c r="M51" s="29">
        <f t="shared" si="5"/>
        <v>2</v>
      </c>
      <c r="N51" s="29">
        <f t="shared" si="6"/>
        <v>0</v>
      </c>
      <c r="O51" s="29">
        <f t="shared" si="7"/>
        <v>1</v>
      </c>
      <c r="P51" s="29">
        <f t="shared" si="8"/>
        <v>0</v>
      </c>
      <c r="Q51" s="29">
        <f t="shared" si="9"/>
        <v>0</v>
      </c>
      <c r="R51" s="29">
        <f t="shared" si="10"/>
        <v>0</v>
      </c>
      <c r="S51" s="29">
        <f t="shared" si="11"/>
        <v>0</v>
      </c>
      <c r="T51" s="29">
        <f t="shared" si="12"/>
        <v>0</v>
      </c>
      <c r="U51" s="7">
        <v>808</v>
      </c>
      <c r="V51" s="8">
        <v>662</v>
      </c>
      <c r="W51" s="9">
        <v>21</v>
      </c>
    </row>
    <row r="52" spans="1:23" ht="14.5" x14ac:dyDescent="0.35">
      <c r="A52" s="6">
        <f t="shared" si="0"/>
        <v>44734</v>
      </c>
      <c r="E52" s="10">
        <v>1</v>
      </c>
      <c r="F52" s="11"/>
      <c r="H52" s="12"/>
      <c r="I52">
        <f t="shared" si="1"/>
        <v>22</v>
      </c>
      <c r="J52">
        <f t="shared" si="2"/>
        <v>6</v>
      </c>
      <c r="K52">
        <f t="shared" si="3"/>
        <v>2022</v>
      </c>
      <c r="L52">
        <f t="shared" si="4"/>
        <v>3</v>
      </c>
      <c r="M52" s="29">
        <f t="shared" si="5"/>
        <v>2</v>
      </c>
      <c r="N52" s="29">
        <f t="shared" si="6"/>
        <v>0</v>
      </c>
      <c r="O52" s="29">
        <f t="shared" si="7"/>
        <v>0</v>
      </c>
      <c r="P52" s="29">
        <f t="shared" si="8"/>
        <v>1</v>
      </c>
      <c r="Q52" s="29">
        <f t="shared" si="9"/>
        <v>0</v>
      </c>
      <c r="R52" s="29">
        <f t="shared" si="10"/>
        <v>0</v>
      </c>
      <c r="S52" s="29">
        <f t="shared" si="11"/>
        <v>0</v>
      </c>
      <c r="T52" s="29">
        <f t="shared" si="12"/>
        <v>0</v>
      </c>
      <c r="U52" s="7">
        <v>453</v>
      </c>
      <c r="V52" s="8">
        <v>352</v>
      </c>
      <c r="W52" s="9">
        <v>20</v>
      </c>
    </row>
    <row r="53" spans="1:23" ht="14.5" x14ac:dyDescent="0.35">
      <c r="A53" s="6">
        <f t="shared" si="0"/>
        <v>44735</v>
      </c>
      <c r="E53" s="10">
        <v>0</v>
      </c>
      <c r="F53" s="11"/>
      <c r="H53" s="12"/>
      <c r="I53">
        <f t="shared" si="1"/>
        <v>23</v>
      </c>
      <c r="J53">
        <f t="shared" si="2"/>
        <v>6</v>
      </c>
      <c r="K53">
        <f t="shared" si="3"/>
        <v>2022</v>
      </c>
      <c r="L53">
        <f t="shared" si="4"/>
        <v>4</v>
      </c>
      <c r="M53" s="29">
        <f t="shared" si="5"/>
        <v>2</v>
      </c>
      <c r="N53" s="29">
        <f t="shared" si="6"/>
        <v>0</v>
      </c>
      <c r="O53" s="29">
        <f t="shared" si="7"/>
        <v>0</v>
      </c>
      <c r="P53" s="29">
        <f t="shared" si="8"/>
        <v>0</v>
      </c>
      <c r="Q53" s="29">
        <f t="shared" si="9"/>
        <v>1</v>
      </c>
      <c r="R53" s="29">
        <f t="shared" si="10"/>
        <v>0</v>
      </c>
      <c r="S53" s="29">
        <f t="shared" si="11"/>
        <v>0</v>
      </c>
      <c r="T53" s="29">
        <f t="shared" si="12"/>
        <v>0</v>
      </c>
      <c r="U53" s="7">
        <v>403</v>
      </c>
      <c r="V53" s="8">
        <v>325</v>
      </c>
      <c r="W53" s="9">
        <v>26</v>
      </c>
    </row>
    <row r="54" spans="1:23" ht="14.5" x14ac:dyDescent="0.35">
      <c r="A54" s="6">
        <f t="shared" si="0"/>
        <v>44736</v>
      </c>
      <c r="E54" s="10">
        <v>0</v>
      </c>
      <c r="F54" s="11"/>
      <c r="H54" s="12"/>
      <c r="I54">
        <f t="shared" si="1"/>
        <v>24</v>
      </c>
      <c r="J54">
        <f t="shared" si="2"/>
        <v>6</v>
      </c>
      <c r="K54">
        <f t="shared" si="3"/>
        <v>2022</v>
      </c>
      <c r="L54">
        <f t="shared" si="4"/>
        <v>5</v>
      </c>
      <c r="M54" s="29">
        <f t="shared" si="5"/>
        <v>2</v>
      </c>
      <c r="N54" s="29">
        <f t="shared" si="6"/>
        <v>0</v>
      </c>
      <c r="O54" s="29">
        <f t="shared" si="7"/>
        <v>0</v>
      </c>
      <c r="P54" s="29">
        <f t="shared" si="8"/>
        <v>0</v>
      </c>
      <c r="Q54" s="29">
        <f t="shared" si="9"/>
        <v>0</v>
      </c>
      <c r="R54" s="29">
        <f t="shared" si="10"/>
        <v>1</v>
      </c>
      <c r="S54" s="29">
        <f t="shared" si="11"/>
        <v>0</v>
      </c>
      <c r="T54" s="29">
        <f t="shared" si="12"/>
        <v>0</v>
      </c>
      <c r="U54" s="7">
        <v>347</v>
      </c>
      <c r="V54" s="8">
        <v>284</v>
      </c>
      <c r="W54" s="9">
        <v>24</v>
      </c>
    </row>
    <row r="55" spans="1:23" ht="14.5" x14ac:dyDescent="0.35">
      <c r="A55" s="6">
        <f t="shared" si="0"/>
        <v>44737</v>
      </c>
      <c r="E55" s="10">
        <v>1</v>
      </c>
      <c r="F55" s="11"/>
      <c r="H55" s="12"/>
      <c r="I55">
        <f t="shared" si="1"/>
        <v>25</v>
      </c>
      <c r="J55">
        <f t="shared" si="2"/>
        <v>6</v>
      </c>
      <c r="K55">
        <f t="shared" si="3"/>
        <v>2022</v>
      </c>
      <c r="L55">
        <f t="shared" si="4"/>
        <v>6</v>
      </c>
      <c r="M55" s="29">
        <f t="shared" si="5"/>
        <v>2</v>
      </c>
      <c r="N55" s="29">
        <f t="shared" si="6"/>
        <v>0</v>
      </c>
      <c r="O55" s="29">
        <f t="shared" si="7"/>
        <v>0</v>
      </c>
      <c r="P55" s="29">
        <f t="shared" si="8"/>
        <v>0</v>
      </c>
      <c r="Q55" s="29">
        <f t="shared" si="9"/>
        <v>0</v>
      </c>
      <c r="R55" s="29">
        <f t="shared" si="10"/>
        <v>0</v>
      </c>
      <c r="S55" s="29">
        <f t="shared" si="11"/>
        <v>1</v>
      </c>
      <c r="T55" s="29">
        <f t="shared" si="12"/>
        <v>0</v>
      </c>
      <c r="U55" s="7">
        <v>367</v>
      </c>
      <c r="V55" s="8">
        <v>273</v>
      </c>
      <c r="W55" s="9">
        <v>18</v>
      </c>
    </row>
    <row r="56" spans="1:23" ht="14.5" x14ac:dyDescent="0.35">
      <c r="A56" s="6">
        <f t="shared" si="0"/>
        <v>44738</v>
      </c>
      <c r="E56" s="10">
        <v>1</v>
      </c>
      <c r="F56" s="11"/>
      <c r="H56" s="12"/>
      <c r="I56">
        <f t="shared" si="1"/>
        <v>26</v>
      </c>
      <c r="J56">
        <f t="shared" si="2"/>
        <v>6</v>
      </c>
      <c r="K56">
        <f t="shared" si="3"/>
        <v>2022</v>
      </c>
      <c r="L56">
        <f t="shared" si="4"/>
        <v>7</v>
      </c>
      <c r="M56" s="29">
        <f t="shared" si="5"/>
        <v>2</v>
      </c>
      <c r="N56" s="29">
        <f t="shared" si="6"/>
        <v>0</v>
      </c>
      <c r="O56" s="29">
        <f t="shared" si="7"/>
        <v>0</v>
      </c>
      <c r="P56" s="29">
        <f t="shared" si="8"/>
        <v>0</v>
      </c>
      <c r="Q56" s="29">
        <f t="shared" si="9"/>
        <v>0</v>
      </c>
      <c r="R56" s="29">
        <f t="shared" si="10"/>
        <v>0</v>
      </c>
      <c r="S56" s="29">
        <f t="shared" si="11"/>
        <v>0</v>
      </c>
      <c r="T56" s="29">
        <f t="shared" si="12"/>
        <v>1</v>
      </c>
      <c r="U56" s="7">
        <v>434</v>
      </c>
      <c r="V56" s="8">
        <v>336</v>
      </c>
      <c r="W56" s="9">
        <v>17</v>
      </c>
    </row>
    <row r="57" spans="1:23" ht="14.5" x14ac:dyDescent="0.35">
      <c r="A57" s="6">
        <f t="shared" si="0"/>
        <v>44739</v>
      </c>
      <c r="E57" s="10">
        <v>0</v>
      </c>
      <c r="F57" s="11"/>
      <c r="H57" s="12"/>
      <c r="I57">
        <f t="shared" si="1"/>
        <v>27</v>
      </c>
      <c r="J57">
        <f t="shared" si="2"/>
        <v>6</v>
      </c>
      <c r="K57">
        <f t="shared" si="3"/>
        <v>2022</v>
      </c>
      <c r="L57">
        <f t="shared" si="4"/>
        <v>1</v>
      </c>
      <c r="M57" s="29">
        <f t="shared" si="5"/>
        <v>2</v>
      </c>
      <c r="N57" s="29">
        <f t="shared" si="6"/>
        <v>1</v>
      </c>
      <c r="O57" s="29">
        <f t="shared" si="7"/>
        <v>0</v>
      </c>
      <c r="P57" s="29">
        <f t="shared" si="8"/>
        <v>0</v>
      </c>
      <c r="Q57" s="29">
        <f t="shared" si="9"/>
        <v>0</v>
      </c>
      <c r="R57" s="29">
        <f t="shared" si="10"/>
        <v>0</v>
      </c>
      <c r="S57" s="29">
        <f t="shared" si="11"/>
        <v>0</v>
      </c>
      <c r="T57" s="29">
        <f t="shared" si="12"/>
        <v>0</v>
      </c>
      <c r="U57" s="7">
        <v>451</v>
      </c>
      <c r="V57" s="8">
        <v>359</v>
      </c>
      <c r="W57" s="9">
        <v>27</v>
      </c>
    </row>
    <row r="58" spans="1:23" ht="14.5" x14ac:dyDescent="0.35">
      <c r="A58" s="6">
        <f t="shared" si="0"/>
        <v>44740</v>
      </c>
      <c r="E58" s="10">
        <v>0</v>
      </c>
      <c r="F58" s="11"/>
      <c r="H58" s="12"/>
      <c r="I58">
        <f t="shared" si="1"/>
        <v>28</v>
      </c>
      <c r="J58">
        <f t="shared" si="2"/>
        <v>6</v>
      </c>
      <c r="K58">
        <f t="shared" si="3"/>
        <v>2022</v>
      </c>
      <c r="L58">
        <f t="shared" si="4"/>
        <v>2</v>
      </c>
      <c r="M58" s="29">
        <f t="shared" si="5"/>
        <v>2</v>
      </c>
      <c r="N58" s="29">
        <f t="shared" si="6"/>
        <v>0</v>
      </c>
      <c r="O58" s="29">
        <f t="shared" si="7"/>
        <v>1</v>
      </c>
      <c r="P58" s="29">
        <f t="shared" si="8"/>
        <v>0</v>
      </c>
      <c r="Q58" s="29">
        <f t="shared" si="9"/>
        <v>0</v>
      </c>
      <c r="R58" s="29">
        <f t="shared" si="10"/>
        <v>0</v>
      </c>
      <c r="S58" s="29">
        <f t="shared" si="11"/>
        <v>0</v>
      </c>
      <c r="T58" s="29">
        <f t="shared" si="12"/>
        <v>0</v>
      </c>
      <c r="U58" s="7">
        <v>510</v>
      </c>
      <c r="V58" s="8">
        <v>374</v>
      </c>
      <c r="W58" s="9">
        <v>38</v>
      </c>
    </row>
    <row r="59" spans="1:23" ht="14.5" x14ac:dyDescent="0.35">
      <c r="A59" s="6">
        <f t="shared" si="0"/>
        <v>44741</v>
      </c>
      <c r="E59" s="10">
        <v>0</v>
      </c>
      <c r="F59" s="11"/>
      <c r="H59" s="12"/>
      <c r="I59">
        <f t="shared" si="1"/>
        <v>29</v>
      </c>
      <c r="J59">
        <f t="shared" si="2"/>
        <v>6</v>
      </c>
      <c r="K59">
        <f t="shared" si="3"/>
        <v>2022</v>
      </c>
      <c r="L59">
        <f t="shared" si="4"/>
        <v>3</v>
      </c>
      <c r="M59" s="29">
        <f t="shared" si="5"/>
        <v>2</v>
      </c>
      <c r="N59" s="29">
        <f t="shared" si="6"/>
        <v>0</v>
      </c>
      <c r="O59" s="29">
        <f t="shared" si="7"/>
        <v>0</v>
      </c>
      <c r="P59" s="29">
        <f t="shared" si="8"/>
        <v>1</v>
      </c>
      <c r="Q59" s="29">
        <f t="shared" si="9"/>
        <v>0</v>
      </c>
      <c r="R59" s="29">
        <f t="shared" si="10"/>
        <v>0</v>
      </c>
      <c r="S59" s="29">
        <f t="shared" si="11"/>
        <v>0</v>
      </c>
      <c r="T59" s="29">
        <f t="shared" si="12"/>
        <v>0</v>
      </c>
      <c r="U59" s="7">
        <v>495</v>
      </c>
      <c r="V59" s="8">
        <v>359</v>
      </c>
      <c r="W59" s="9">
        <v>31</v>
      </c>
    </row>
    <row r="60" spans="1:23" ht="14.5" x14ac:dyDescent="0.35">
      <c r="A60" s="6">
        <f t="shared" si="0"/>
        <v>44742</v>
      </c>
      <c r="E60" s="10">
        <v>9</v>
      </c>
      <c r="F60" s="7">
        <v>11.08</v>
      </c>
      <c r="G60" s="8">
        <v>541</v>
      </c>
      <c r="H60" s="9">
        <v>4</v>
      </c>
      <c r="I60">
        <f t="shared" si="1"/>
        <v>30</v>
      </c>
      <c r="J60">
        <f t="shared" si="2"/>
        <v>6</v>
      </c>
      <c r="K60">
        <f t="shared" si="3"/>
        <v>2022</v>
      </c>
      <c r="L60">
        <f t="shared" si="4"/>
        <v>4</v>
      </c>
      <c r="M60" s="29">
        <f t="shared" si="5"/>
        <v>2</v>
      </c>
      <c r="N60" s="29">
        <f t="shared" si="6"/>
        <v>0</v>
      </c>
      <c r="O60" s="29">
        <f t="shared" si="7"/>
        <v>0</v>
      </c>
      <c r="P60" s="29">
        <f t="shared" si="8"/>
        <v>0</v>
      </c>
      <c r="Q60" s="29">
        <f t="shared" si="9"/>
        <v>1</v>
      </c>
      <c r="R60" s="29">
        <f t="shared" si="10"/>
        <v>0</v>
      </c>
      <c r="S60" s="29">
        <f t="shared" si="11"/>
        <v>0</v>
      </c>
      <c r="T60" s="29">
        <f t="shared" si="12"/>
        <v>0</v>
      </c>
      <c r="U60" s="7">
        <v>451</v>
      </c>
      <c r="V60" s="8">
        <v>335</v>
      </c>
      <c r="W60" s="9">
        <v>25</v>
      </c>
    </row>
    <row r="61" spans="1:23" ht="14.5" x14ac:dyDescent="0.35">
      <c r="A61" s="6">
        <f t="shared" si="0"/>
        <v>44743</v>
      </c>
      <c r="E61" s="10">
        <v>13</v>
      </c>
      <c r="F61" s="7">
        <v>149.71</v>
      </c>
      <c r="G61" s="8">
        <v>14291</v>
      </c>
      <c r="H61" s="9">
        <v>71</v>
      </c>
      <c r="I61">
        <f t="shared" si="1"/>
        <v>1</v>
      </c>
      <c r="J61">
        <f t="shared" si="2"/>
        <v>7</v>
      </c>
      <c r="K61">
        <f t="shared" si="3"/>
        <v>2022</v>
      </c>
      <c r="L61">
        <f t="shared" si="4"/>
        <v>5</v>
      </c>
      <c r="M61" s="29">
        <f t="shared" si="5"/>
        <v>2</v>
      </c>
      <c r="N61" s="29">
        <f t="shared" si="6"/>
        <v>0</v>
      </c>
      <c r="O61" s="29">
        <f t="shared" si="7"/>
        <v>0</v>
      </c>
      <c r="P61" s="29">
        <f t="shared" si="8"/>
        <v>0</v>
      </c>
      <c r="Q61" s="29">
        <f t="shared" si="9"/>
        <v>0</v>
      </c>
      <c r="R61" s="29">
        <f t="shared" si="10"/>
        <v>1</v>
      </c>
      <c r="S61" s="29">
        <f t="shared" si="11"/>
        <v>0</v>
      </c>
      <c r="T61" s="29">
        <f t="shared" si="12"/>
        <v>0</v>
      </c>
      <c r="U61" s="7">
        <v>398</v>
      </c>
      <c r="V61" s="8">
        <v>291</v>
      </c>
      <c r="W61" s="9">
        <v>25</v>
      </c>
    </row>
    <row r="62" spans="1:23" ht="14.5" x14ac:dyDescent="0.35">
      <c r="A62" s="6">
        <f t="shared" si="0"/>
        <v>44744</v>
      </c>
      <c r="E62" s="10">
        <v>15</v>
      </c>
      <c r="F62" s="7">
        <v>184.24</v>
      </c>
      <c r="G62" s="8">
        <v>21644</v>
      </c>
      <c r="H62" s="9">
        <v>108</v>
      </c>
      <c r="I62">
        <f t="shared" si="1"/>
        <v>2</v>
      </c>
      <c r="J62">
        <f t="shared" si="2"/>
        <v>7</v>
      </c>
      <c r="K62">
        <f t="shared" si="3"/>
        <v>2022</v>
      </c>
      <c r="L62">
        <f t="shared" si="4"/>
        <v>6</v>
      </c>
      <c r="M62" s="29">
        <f t="shared" si="5"/>
        <v>2</v>
      </c>
      <c r="N62" s="29">
        <f t="shared" si="6"/>
        <v>0</v>
      </c>
      <c r="O62" s="29">
        <f t="shared" si="7"/>
        <v>0</v>
      </c>
      <c r="P62" s="29">
        <f t="shared" si="8"/>
        <v>0</v>
      </c>
      <c r="Q62" s="29">
        <f t="shared" si="9"/>
        <v>0</v>
      </c>
      <c r="R62" s="29">
        <f t="shared" si="10"/>
        <v>0</v>
      </c>
      <c r="S62" s="29">
        <f t="shared" si="11"/>
        <v>1</v>
      </c>
      <c r="T62" s="29">
        <f t="shared" si="12"/>
        <v>0</v>
      </c>
      <c r="U62" s="7">
        <v>472</v>
      </c>
      <c r="V62" s="8">
        <v>347</v>
      </c>
      <c r="W62" s="9">
        <v>36</v>
      </c>
    </row>
    <row r="63" spans="1:23" ht="14.5" x14ac:dyDescent="0.35">
      <c r="A63" s="6">
        <f t="shared" si="0"/>
        <v>44745</v>
      </c>
      <c r="E63" s="10">
        <v>10</v>
      </c>
      <c r="F63" s="7">
        <v>204.54</v>
      </c>
      <c r="G63" s="8">
        <v>21409</v>
      </c>
      <c r="H63" s="9">
        <v>88</v>
      </c>
      <c r="I63">
        <f t="shared" si="1"/>
        <v>3</v>
      </c>
      <c r="J63">
        <f t="shared" si="2"/>
        <v>7</v>
      </c>
      <c r="K63">
        <f t="shared" si="3"/>
        <v>2022</v>
      </c>
      <c r="L63">
        <f t="shared" si="4"/>
        <v>7</v>
      </c>
      <c r="M63" s="29">
        <f t="shared" si="5"/>
        <v>2</v>
      </c>
      <c r="N63" s="29">
        <f t="shared" si="6"/>
        <v>0</v>
      </c>
      <c r="O63" s="29">
        <f t="shared" si="7"/>
        <v>0</v>
      </c>
      <c r="P63" s="29">
        <f t="shared" si="8"/>
        <v>0</v>
      </c>
      <c r="Q63" s="29">
        <f t="shared" si="9"/>
        <v>0</v>
      </c>
      <c r="R63" s="29">
        <f t="shared" si="10"/>
        <v>0</v>
      </c>
      <c r="S63" s="29">
        <f t="shared" si="11"/>
        <v>0</v>
      </c>
      <c r="T63" s="29">
        <f t="shared" si="12"/>
        <v>1</v>
      </c>
      <c r="U63" s="7">
        <v>492</v>
      </c>
      <c r="V63" s="8">
        <v>360</v>
      </c>
      <c r="W63" s="9">
        <v>35</v>
      </c>
    </row>
    <row r="64" spans="1:23" ht="14.5" x14ac:dyDescent="0.35">
      <c r="A64" s="6">
        <f t="shared" si="0"/>
        <v>44746</v>
      </c>
      <c r="E64" s="10">
        <v>17</v>
      </c>
      <c r="F64" s="7">
        <v>398.33</v>
      </c>
      <c r="G64" s="8">
        <v>27798</v>
      </c>
      <c r="H64" s="9">
        <v>168</v>
      </c>
      <c r="I64">
        <f t="shared" si="1"/>
        <v>4</v>
      </c>
      <c r="J64">
        <f t="shared" si="2"/>
        <v>7</v>
      </c>
      <c r="K64">
        <f t="shared" si="3"/>
        <v>2022</v>
      </c>
      <c r="L64">
        <f t="shared" si="4"/>
        <v>1</v>
      </c>
      <c r="M64" s="29">
        <f t="shared" si="5"/>
        <v>2</v>
      </c>
      <c r="N64" s="29">
        <f t="shared" si="6"/>
        <v>1</v>
      </c>
      <c r="O64" s="29">
        <f t="shared" si="7"/>
        <v>0</v>
      </c>
      <c r="P64" s="29">
        <f t="shared" si="8"/>
        <v>0</v>
      </c>
      <c r="Q64" s="29">
        <f t="shared" si="9"/>
        <v>0</v>
      </c>
      <c r="R64" s="29">
        <f t="shared" si="10"/>
        <v>0</v>
      </c>
      <c r="S64" s="29">
        <f t="shared" si="11"/>
        <v>0</v>
      </c>
      <c r="T64" s="29">
        <f t="shared" si="12"/>
        <v>0</v>
      </c>
      <c r="U64" s="7">
        <v>524</v>
      </c>
      <c r="V64" s="8">
        <v>403</v>
      </c>
      <c r="W64" s="9">
        <v>39</v>
      </c>
    </row>
    <row r="65" spans="1:23" ht="14.5" x14ac:dyDescent="0.35">
      <c r="A65" s="6">
        <f t="shared" si="0"/>
        <v>44747</v>
      </c>
      <c r="E65" s="10">
        <v>29</v>
      </c>
      <c r="F65" s="7">
        <v>554.85</v>
      </c>
      <c r="G65" s="8">
        <v>55104</v>
      </c>
      <c r="H65" s="9">
        <v>319</v>
      </c>
      <c r="I65">
        <f t="shared" si="1"/>
        <v>5</v>
      </c>
      <c r="J65">
        <f t="shared" si="2"/>
        <v>7</v>
      </c>
      <c r="K65">
        <f t="shared" si="3"/>
        <v>2022</v>
      </c>
      <c r="L65">
        <f t="shared" si="4"/>
        <v>2</v>
      </c>
      <c r="M65" s="29">
        <f t="shared" si="5"/>
        <v>2</v>
      </c>
      <c r="N65" s="29">
        <f t="shared" si="6"/>
        <v>0</v>
      </c>
      <c r="O65" s="29">
        <f t="shared" si="7"/>
        <v>1</v>
      </c>
      <c r="P65" s="29">
        <f t="shared" si="8"/>
        <v>0</v>
      </c>
      <c r="Q65" s="29">
        <f t="shared" si="9"/>
        <v>0</v>
      </c>
      <c r="R65" s="29">
        <f t="shared" si="10"/>
        <v>0</v>
      </c>
      <c r="S65" s="29">
        <f t="shared" si="11"/>
        <v>0</v>
      </c>
      <c r="T65" s="29">
        <f t="shared" si="12"/>
        <v>0</v>
      </c>
      <c r="U65" s="7">
        <v>563</v>
      </c>
      <c r="V65" s="8">
        <v>440</v>
      </c>
      <c r="W65" s="9">
        <v>63</v>
      </c>
    </row>
    <row r="66" spans="1:23" ht="14.5" x14ac:dyDescent="0.35">
      <c r="A66" s="6">
        <f t="shared" si="0"/>
        <v>44748</v>
      </c>
      <c r="E66" s="10">
        <v>25</v>
      </c>
      <c r="F66" s="7">
        <v>628.07000000000005</v>
      </c>
      <c r="G66" s="8">
        <v>67801</v>
      </c>
      <c r="H66" s="9">
        <v>362</v>
      </c>
      <c r="I66">
        <f t="shared" si="1"/>
        <v>6</v>
      </c>
      <c r="J66">
        <f t="shared" si="2"/>
        <v>7</v>
      </c>
      <c r="K66">
        <f t="shared" si="3"/>
        <v>2022</v>
      </c>
      <c r="L66">
        <f t="shared" si="4"/>
        <v>3</v>
      </c>
      <c r="M66" s="29">
        <f t="shared" si="5"/>
        <v>2</v>
      </c>
      <c r="N66" s="29">
        <f t="shared" si="6"/>
        <v>0</v>
      </c>
      <c r="O66" s="29">
        <f t="shared" si="7"/>
        <v>0</v>
      </c>
      <c r="P66" s="29">
        <f t="shared" si="8"/>
        <v>1</v>
      </c>
      <c r="Q66" s="29">
        <f t="shared" si="9"/>
        <v>0</v>
      </c>
      <c r="R66" s="29">
        <f t="shared" si="10"/>
        <v>0</v>
      </c>
      <c r="S66" s="29">
        <f t="shared" si="11"/>
        <v>0</v>
      </c>
      <c r="T66" s="29">
        <f t="shared" si="12"/>
        <v>0</v>
      </c>
      <c r="U66" s="7">
        <v>0</v>
      </c>
      <c r="V66" s="8">
        <v>0</v>
      </c>
      <c r="W66" s="9">
        <v>0</v>
      </c>
    </row>
    <row r="67" spans="1:23" ht="14.5" x14ac:dyDescent="0.35">
      <c r="A67" s="6">
        <f t="shared" ref="A67:A130" si="13">A66+1</f>
        <v>44749</v>
      </c>
      <c r="E67" s="10">
        <v>37</v>
      </c>
      <c r="F67" s="7">
        <v>906.12</v>
      </c>
      <c r="G67" s="8">
        <v>79995</v>
      </c>
      <c r="H67" s="9">
        <v>601</v>
      </c>
      <c r="I67">
        <f t="shared" ref="I67:I130" si="14">DAY(A67)</f>
        <v>7</v>
      </c>
      <c r="J67">
        <f t="shared" ref="J67:J130" si="15">MONTH(A67)</f>
        <v>7</v>
      </c>
      <c r="K67">
        <f t="shared" ref="K67:K130" si="16">YEAR(A67)</f>
        <v>2022</v>
      </c>
      <c r="L67">
        <f t="shared" ref="L67:L130" si="17">WEEKDAY(A67,2)</f>
        <v>4</v>
      </c>
      <c r="M67" s="29">
        <f t="shared" ref="M67:M130" si="18">ROUNDUP((J67/4),0)</f>
        <v>2</v>
      </c>
      <c r="N67" s="29">
        <f t="shared" ref="N67:N130" si="19">IF($L67=1,1,0)</f>
        <v>0</v>
      </c>
      <c r="O67" s="29">
        <f t="shared" ref="O67:O130" si="20">IF($L67=2,1,0)</f>
        <v>0</v>
      </c>
      <c r="P67" s="29">
        <f t="shared" ref="P67:P130" si="21">IF($L67=3,1,0)</f>
        <v>0</v>
      </c>
      <c r="Q67" s="29">
        <f t="shared" ref="Q67:Q130" si="22">IF($L67=4,1,0)</f>
        <v>1</v>
      </c>
      <c r="R67" s="29">
        <f t="shared" ref="R67:R130" si="23">IF($L67=5,1,0)</f>
        <v>0</v>
      </c>
      <c r="S67" s="29">
        <f t="shared" ref="S67:S130" si="24">IF($L67=6,1,0)</f>
        <v>0</v>
      </c>
      <c r="T67" s="29">
        <f t="shared" ref="T67:T130" si="25">IF($L67=7,1,0)</f>
        <v>0</v>
      </c>
      <c r="U67" s="7">
        <v>587</v>
      </c>
      <c r="V67" s="8">
        <v>417</v>
      </c>
      <c r="W67" s="9">
        <v>39</v>
      </c>
    </row>
    <row r="68" spans="1:23" ht="14.5" x14ac:dyDescent="0.35">
      <c r="A68" s="6">
        <f t="shared" si="13"/>
        <v>44750</v>
      </c>
      <c r="E68" s="10">
        <v>32</v>
      </c>
      <c r="F68" s="7">
        <v>874.68</v>
      </c>
      <c r="G68" s="8">
        <v>62430</v>
      </c>
      <c r="H68" s="9">
        <v>506</v>
      </c>
      <c r="I68">
        <f t="shared" si="14"/>
        <v>8</v>
      </c>
      <c r="J68">
        <f t="shared" si="15"/>
        <v>7</v>
      </c>
      <c r="K68">
        <f t="shared" si="16"/>
        <v>2022</v>
      </c>
      <c r="L68">
        <f t="shared" si="17"/>
        <v>5</v>
      </c>
      <c r="M68" s="29">
        <f t="shared" si="18"/>
        <v>2</v>
      </c>
      <c r="N68" s="29">
        <f t="shared" si="19"/>
        <v>0</v>
      </c>
      <c r="O68" s="29">
        <f t="shared" si="20"/>
        <v>0</v>
      </c>
      <c r="P68" s="29">
        <f t="shared" si="21"/>
        <v>0</v>
      </c>
      <c r="Q68" s="29">
        <f t="shared" si="22"/>
        <v>0</v>
      </c>
      <c r="R68" s="29">
        <f t="shared" si="23"/>
        <v>1</v>
      </c>
      <c r="S68" s="29">
        <f t="shared" si="24"/>
        <v>0</v>
      </c>
      <c r="T68" s="29">
        <f t="shared" si="25"/>
        <v>0</v>
      </c>
      <c r="U68" s="7">
        <v>508</v>
      </c>
      <c r="V68" s="8">
        <v>365</v>
      </c>
      <c r="W68" s="9">
        <v>43</v>
      </c>
    </row>
    <row r="69" spans="1:23" ht="14.5" x14ac:dyDescent="0.35">
      <c r="A69" s="6">
        <f t="shared" si="13"/>
        <v>44751</v>
      </c>
      <c r="E69" s="10">
        <v>29</v>
      </c>
      <c r="F69" s="7">
        <v>772.85</v>
      </c>
      <c r="G69" s="8">
        <v>47971</v>
      </c>
      <c r="H69" s="9">
        <v>334</v>
      </c>
      <c r="I69">
        <f t="shared" si="14"/>
        <v>9</v>
      </c>
      <c r="J69">
        <f t="shared" si="15"/>
        <v>7</v>
      </c>
      <c r="K69">
        <f t="shared" si="16"/>
        <v>2022</v>
      </c>
      <c r="L69">
        <f t="shared" si="17"/>
        <v>6</v>
      </c>
      <c r="M69" s="29">
        <f t="shared" si="18"/>
        <v>2</v>
      </c>
      <c r="N69" s="29">
        <f t="shared" si="19"/>
        <v>0</v>
      </c>
      <c r="O69" s="29">
        <f t="shared" si="20"/>
        <v>0</v>
      </c>
      <c r="P69" s="29">
        <f t="shared" si="21"/>
        <v>0</v>
      </c>
      <c r="Q69" s="29">
        <f t="shared" si="22"/>
        <v>0</v>
      </c>
      <c r="R69" s="29">
        <f t="shared" si="23"/>
        <v>0</v>
      </c>
      <c r="S69" s="29">
        <f t="shared" si="24"/>
        <v>1</v>
      </c>
      <c r="T69" s="29">
        <f t="shared" si="25"/>
        <v>0</v>
      </c>
      <c r="U69" s="7">
        <v>507</v>
      </c>
      <c r="V69" s="8">
        <v>405</v>
      </c>
      <c r="W69" s="9">
        <v>50</v>
      </c>
    </row>
    <row r="70" spans="1:23" ht="14.5" x14ac:dyDescent="0.35">
      <c r="A70" s="6">
        <f t="shared" si="13"/>
        <v>44752</v>
      </c>
      <c r="E70" s="10">
        <v>22</v>
      </c>
      <c r="F70" s="7">
        <v>744.36</v>
      </c>
      <c r="G70" s="8">
        <v>43622</v>
      </c>
      <c r="H70" s="9">
        <v>309</v>
      </c>
      <c r="I70">
        <f t="shared" si="14"/>
        <v>10</v>
      </c>
      <c r="J70">
        <f t="shared" si="15"/>
        <v>7</v>
      </c>
      <c r="K70">
        <f t="shared" si="16"/>
        <v>2022</v>
      </c>
      <c r="L70">
        <f t="shared" si="17"/>
        <v>7</v>
      </c>
      <c r="M70" s="29">
        <f t="shared" si="18"/>
        <v>2</v>
      </c>
      <c r="N70" s="29">
        <f t="shared" si="19"/>
        <v>0</v>
      </c>
      <c r="O70" s="29">
        <f t="shared" si="20"/>
        <v>0</v>
      </c>
      <c r="P70" s="29">
        <f t="shared" si="21"/>
        <v>0</v>
      </c>
      <c r="Q70" s="29">
        <f t="shared" si="22"/>
        <v>0</v>
      </c>
      <c r="R70" s="29">
        <f t="shared" si="23"/>
        <v>0</v>
      </c>
      <c r="S70" s="29">
        <f t="shared" si="24"/>
        <v>0</v>
      </c>
      <c r="T70" s="29">
        <f t="shared" si="25"/>
        <v>1</v>
      </c>
      <c r="U70" s="7">
        <v>410</v>
      </c>
      <c r="V70" s="8">
        <v>311</v>
      </c>
      <c r="W70" s="9">
        <v>37</v>
      </c>
    </row>
    <row r="71" spans="1:23" ht="14.5" x14ac:dyDescent="0.35">
      <c r="A71" s="6">
        <f t="shared" si="13"/>
        <v>44753</v>
      </c>
      <c r="E71" s="10">
        <v>19</v>
      </c>
      <c r="F71" s="7">
        <v>733.53</v>
      </c>
      <c r="G71" s="8">
        <v>41263</v>
      </c>
      <c r="H71" s="9">
        <v>272</v>
      </c>
      <c r="I71">
        <f t="shared" si="14"/>
        <v>11</v>
      </c>
      <c r="J71">
        <f t="shared" si="15"/>
        <v>7</v>
      </c>
      <c r="K71">
        <f t="shared" si="16"/>
        <v>2022</v>
      </c>
      <c r="L71">
        <f t="shared" si="17"/>
        <v>1</v>
      </c>
      <c r="M71" s="29">
        <f t="shared" si="18"/>
        <v>2</v>
      </c>
      <c r="N71" s="29">
        <f t="shared" si="19"/>
        <v>1</v>
      </c>
      <c r="O71" s="29">
        <f t="shared" si="20"/>
        <v>0</v>
      </c>
      <c r="P71" s="29">
        <f t="shared" si="21"/>
        <v>0</v>
      </c>
      <c r="Q71" s="29">
        <f t="shared" si="22"/>
        <v>0</v>
      </c>
      <c r="R71" s="29">
        <f t="shared" si="23"/>
        <v>0</v>
      </c>
      <c r="S71" s="29">
        <f t="shared" si="24"/>
        <v>0</v>
      </c>
      <c r="T71" s="29">
        <f t="shared" si="25"/>
        <v>0</v>
      </c>
      <c r="U71" s="7">
        <v>436</v>
      </c>
      <c r="V71" s="8">
        <v>343</v>
      </c>
      <c r="W71" s="9">
        <v>43</v>
      </c>
    </row>
    <row r="72" spans="1:23" ht="14.5" x14ac:dyDescent="0.35">
      <c r="A72" s="6">
        <f t="shared" si="13"/>
        <v>44754</v>
      </c>
      <c r="E72" s="10">
        <v>13</v>
      </c>
      <c r="F72" s="7">
        <v>385.54</v>
      </c>
      <c r="G72" s="8">
        <v>25639</v>
      </c>
      <c r="H72" s="9">
        <v>165</v>
      </c>
      <c r="I72">
        <f t="shared" si="14"/>
        <v>12</v>
      </c>
      <c r="J72">
        <f t="shared" si="15"/>
        <v>7</v>
      </c>
      <c r="K72">
        <f t="shared" si="16"/>
        <v>2022</v>
      </c>
      <c r="L72">
        <f t="shared" si="17"/>
        <v>2</v>
      </c>
      <c r="M72" s="29">
        <f t="shared" si="18"/>
        <v>2</v>
      </c>
      <c r="N72" s="29">
        <f t="shared" si="19"/>
        <v>0</v>
      </c>
      <c r="O72" s="29">
        <f t="shared" si="20"/>
        <v>1</v>
      </c>
      <c r="P72" s="29">
        <f t="shared" si="21"/>
        <v>0</v>
      </c>
      <c r="Q72" s="29">
        <f t="shared" si="22"/>
        <v>0</v>
      </c>
      <c r="R72" s="29">
        <f t="shared" si="23"/>
        <v>0</v>
      </c>
      <c r="S72" s="29">
        <f t="shared" si="24"/>
        <v>0</v>
      </c>
      <c r="T72" s="29">
        <f t="shared" si="25"/>
        <v>0</v>
      </c>
      <c r="U72" s="17">
        <v>3961</v>
      </c>
      <c r="V72" s="18">
        <v>2810</v>
      </c>
      <c r="W72" s="9">
        <v>371</v>
      </c>
    </row>
    <row r="73" spans="1:23" ht="14.5" x14ac:dyDescent="0.35">
      <c r="A73" s="6">
        <f t="shared" si="13"/>
        <v>44755</v>
      </c>
      <c r="E73" s="10">
        <v>11</v>
      </c>
      <c r="F73" s="7">
        <v>349.11</v>
      </c>
      <c r="G73" s="8">
        <v>19252</v>
      </c>
      <c r="H73" s="9">
        <v>127</v>
      </c>
      <c r="I73">
        <f t="shared" si="14"/>
        <v>13</v>
      </c>
      <c r="J73">
        <f t="shared" si="15"/>
        <v>7</v>
      </c>
      <c r="K73">
        <f t="shared" si="16"/>
        <v>2022</v>
      </c>
      <c r="L73">
        <f t="shared" si="17"/>
        <v>3</v>
      </c>
      <c r="M73" s="29">
        <f t="shared" si="18"/>
        <v>2</v>
      </c>
      <c r="N73" s="29">
        <f t="shared" si="19"/>
        <v>0</v>
      </c>
      <c r="O73" s="29">
        <f t="shared" si="20"/>
        <v>0</v>
      </c>
      <c r="P73" s="29">
        <f t="shared" si="21"/>
        <v>1</v>
      </c>
      <c r="Q73" s="29">
        <f t="shared" si="22"/>
        <v>0</v>
      </c>
      <c r="R73" s="29">
        <f t="shared" si="23"/>
        <v>0</v>
      </c>
      <c r="S73" s="29">
        <f t="shared" si="24"/>
        <v>0</v>
      </c>
      <c r="T73" s="29">
        <f t="shared" si="25"/>
        <v>0</v>
      </c>
      <c r="U73" s="17">
        <v>7826</v>
      </c>
      <c r="V73" s="18">
        <v>5456</v>
      </c>
      <c r="W73" s="9">
        <v>537</v>
      </c>
    </row>
    <row r="74" spans="1:23" ht="14.5" x14ac:dyDescent="0.35">
      <c r="A74" s="6">
        <f t="shared" si="13"/>
        <v>44756</v>
      </c>
      <c r="E74" s="10">
        <v>11</v>
      </c>
      <c r="F74" s="7">
        <v>354.75</v>
      </c>
      <c r="G74" s="8">
        <v>14814</v>
      </c>
      <c r="H74" s="9">
        <v>89</v>
      </c>
      <c r="I74">
        <f t="shared" si="14"/>
        <v>14</v>
      </c>
      <c r="J74">
        <f t="shared" si="15"/>
        <v>7</v>
      </c>
      <c r="K74">
        <f t="shared" si="16"/>
        <v>2022</v>
      </c>
      <c r="L74">
        <f t="shared" si="17"/>
        <v>4</v>
      </c>
      <c r="M74" s="29">
        <f t="shared" si="18"/>
        <v>2</v>
      </c>
      <c r="N74" s="29">
        <f t="shared" si="19"/>
        <v>0</v>
      </c>
      <c r="O74" s="29">
        <f t="shared" si="20"/>
        <v>0</v>
      </c>
      <c r="P74" s="29">
        <f t="shared" si="21"/>
        <v>0</v>
      </c>
      <c r="Q74" s="29">
        <f t="shared" si="22"/>
        <v>1</v>
      </c>
      <c r="R74" s="29">
        <f t="shared" si="23"/>
        <v>0</v>
      </c>
      <c r="S74" s="29">
        <f t="shared" si="24"/>
        <v>0</v>
      </c>
      <c r="T74" s="29">
        <f t="shared" si="25"/>
        <v>0</v>
      </c>
      <c r="U74" s="7">
        <v>0</v>
      </c>
      <c r="V74" s="8">
        <v>0</v>
      </c>
      <c r="W74" s="9">
        <v>31</v>
      </c>
    </row>
    <row r="75" spans="1:23" ht="14.5" x14ac:dyDescent="0.35">
      <c r="A75" s="6">
        <f t="shared" si="13"/>
        <v>44757</v>
      </c>
      <c r="E75" s="10">
        <v>18</v>
      </c>
      <c r="F75" s="7">
        <v>432.27</v>
      </c>
      <c r="G75" s="8">
        <v>23256</v>
      </c>
      <c r="H75" s="9">
        <v>159</v>
      </c>
      <c r="I75">
        <f t="shared" si="14"/>
        <v>15</v>
      </c>
      <c r="J75">
        <f t="shared" si="15"/>
        <v>7</v>
      </c>
      <c r="K75">
        <f t="shared" si="16"/>
        <v>2022</v>
      </c>
      <c r="L75">
        <f t="shared" si="17"/>
        <v>5</v>
      </c>
      <c r="M75" s="29">
        <f t="shared" si="18"/>
        <v>2</v>
      </c>
      <c r="N75" s="29">
        <f t="shared" si="19"/>
        <v>0</v>
      </c>
      <c r="O75" s="29">
        <f t="shared" si="20"/>
        <v>0</v>
      </c>
      <c r="P75" s="29">
        <f t="shared" si="21"/>
        <v>0</v>
      </c>
      <c r="Q75" s="29">
        <f t="shared" si="22"/>
        <v>0</v>
      </c>
      <c r="R75" s="29">
        <f t="shared" si="23"/>
        <v>1</v>
      </c>
      <c r="S75" s="29">
        <f t="shared" si="24"/>
        <v>0</v>
      </c>
      <c r="T75" s="29">
        <f t="shared" si="25"/>
        <v>0</v>
      </c>
      <c r="U75" s="7">
        <v>740</v>
      </c>
      <c r="V75" s="8">
        <v>576</v>
      </c>
      <c r="W75" s="9">
        <v>28</v>
      </c>
    </row>
    <row r="76" spans="1:23" ht="14.5" x14ac:dyDescent="0.35">
      <c r="A76" s="6">
        <f t="shared" si="13"/>
        <v>44758</v>
      </c>
      <c r="E76" s="10">
        <v>17</v>
      </c>
      <c r="F76" s="7">
        <v>341.81</v>
      </c>
      <c r="G76" s="8">
        <v>16611</v>
      </c>
      <c r="H76" s="9">
        <v>107</v>
      </c>
      <c r="I76">
        <f t="shared" si="14"/>
        <v>16</v>
      </c>
      <c r="J76">
        <f t="shared" si="15"/>
        <v>7</v>
      </c>
      <c r="K76">
        <f t="shared" si="16"/>
        <v>2022</v>
      </c>
      <c r="L76">
        <f t="shared" si="17"/>
        <v>6</v>
      </c>
      <c r="M76" s="29">
        <f t="shared" si="18"/>
        <v>2</v>
      </c>
      <c r="N76" s="29">
        <f t="shared" si="19"/>
        <v>0</v>
      </c>
      <c r="O76" s="29">
        <f t="shared" si="20"/>
        <v>0</v>
      </c>
      <c r="P76" s="29">
        <f t="shared" si="21"/>
        <v>0</v>
      </c>
      <c r="Q76" s="29">
        <f t="shared" si="22"/>
        <v>0</v>
      </c>
      <c r="R76" s="29">
        <f t="shared" si="23"/>
        <v>0</v>
      </c>
      <c r="S76" s="29">
        <f t="shared" si="24"/>
        <v>1</v>
      </c>
      <c r="T76" s="29">
        <f t="shared" si="25"/>
        <v>0</v>
      </c>
      <c r="U76" s="7">
        <v>764</v>
      </c>
      <c r="V76" s="8">
        <v>558</v>
      </c>
      <c r="W76" s="9">
        <v>34</v>
      </c>
    </row>
    <row r="77" spans="1:23" ht="14.5" x14ac:dyDescent="0.35">
      <c r="A77" s="6">
        <f t="shared" si="13"/>
        <v>44759</v>
      </c>
      <c r="E77" s="10">
        <v>13</v>
      </c>
      <c r="F77" s="7">
        <v>282.04000000000002</v>
      </c>
      <c r="G77" s="8">
        <v>14798</v>
      </c>
      <c r="H77" s="9">
        <v>105</v>
      </c>
      <c r="I77">
        <f t="shared" si="14"/>
        <v>17</v>
      </c>
      <c r="J77">
        <f t="shared" si="15"/>
        <v>7</v>
      </c>
      <c r="K77">
        <f t="shared" si="16"/>
        <v>2022</v>
      </c>
      <c r="L77">
        <f t="shared" si="17"/>
        <v>7</v>
      </c>
      <c r="M77" s="29">
        <f t="shared" si="18"/>
        <v>2</v>
      </c>
      <c r="N77" s="29">
        <f t="shared" si="19"/>
        <v>0</v>
      </c>
      <c r="O77" s="29">
        <f t="shared" si="20"/>
        <v>0</v>
      </c>
      <c r="P77" s="29">
        <f t="shared" si="21"/>
        <v>0</v>
      </c>
      <c r="Q77" s="29">
        <f t="shared" si="22"/>
        <v>0</v>
      </c>
      <c r="R77" s="29">
        <f t="shared" si="23"/>
        <v>0</v>
      </c>
      <c r="S77" s="29">
        <f t="shared" si="24"/>
        <v>0</v>
      </c>
      <c r="T77" s="29">
        <f t="shared" si="25"/>
        <v>1</v>
      </c>
      <c r="U77" s="7">
        <v>828</v>
      </c>
      <c r="V77" s="8">
        <v>620</v>
      </c>
      <c r="W77" s="9">
        <v>26</v>
      </c>
    </row>
    <row r="78" spans="1:23" ht="14.5" x14ac:dyDescent="0.35">
      <c r="A78" s="6">
        <f t="shared" si="13"/>
        <v>44760</v>
      </c>
      <c r="E78" s="10">
        <v>18</v>
      </c>
      <c r="F78" s="7">
        <v>274.11</v>
      </c>
      <c r="G78" s="8">
        <v>16633</v>
      </c>
      <c r="H78" s="9">
        <v>124</v>
      </c>
      <c r="I78">
        <f t="shared" si="14"/>
        <v>18</v>
      </c>
      <c r="J78">
        <f t="shared" si="15"/>
        <v>7</v>
      </c>
      <c r="K78">
        <f t="shared" si="16"/>
        <v>2022</v>
      </c>
      <c r="L78">
        <f t="shared" si="17"/>
        <v>1</v>
      </c>
      <c r="M78" s="29">
        <f t="shared" si="18"/>
        <v>2</v>
      </c>
      <c r="N78" s="29">
        <f t="shared" si="19"/>
        <v>1</v>
      </c>
      <c r="O78" s="29">
        <f t="shared" si="20"/>
        <v>0</v>
      </c>
      <c r="P78" s="29">
        <f t="shared" si="21"/>
        <v>0</v>
      </c>
      <c r="Q78" s="29">
        <f t="shared" si="22"/>
        <v>0</v>
      </c>
      <c r="R78" s="29">
        <f t="shared" si="23"/>
        <v>0</v>
      </c>
      <c r="S78" s="29">
        <f t="shared" si="24"/>
        <v>0</v>
      </c>
      <c r="T78" s="29">
        <f t="shared" si="25"/>
        <v>0</v>
      </c>
      <c r="U78" s="7">
        <v>894</v>
      </c>
      <c r="V78" s="8">
        <v>644</v>
      </c>
      <c r="W78" s="9">
        <v>37</v>
      </c>
    </row>
    <row r="79" spans="1:23" ht="14.5" x14ac:dyDescent="0.35">
      <c r="A79" s="6">
        <f t="shared" si="13"/>
        <v>44761</v>
      </c>
      <c r="E79" s="10">
        <v>12</v>
      </c>
      <c r="F79" s="7">
        <v>344.99</v>
      </c>
      <c r="G79" s="8">
        <v>22763</v>
      </c>
      <c r="H79" s="9">
        <v>136</v>
      </c>
      <c r="I79">
        <f t="shared" si="14"/>
        <v>19</v>
      </c>
      <c r="J79">
        <f t="shared" si="15"/>
        <v>7</v>
      </c>
      <c r="K79">
        <f t="shared" si="16"/>
        <v>2022</v>
      </c>
      <c r="L79">
        <f t="shared" si="17"/>
        <v>2</v>
      </c>
      <c r="M79" s="29">
        <f t="shared" si="18"/>
        <v>2</v>
      </c>
      <c r="N79" s="29">
        <f t="shared" si="19"/>
        <v>0</v>
      </c>
      <c r="O79" s="29">
        <f t="shared" si="20"/>
        <v>1</v>
      </c>
      <c r="P79" s="29">
        <f t="shared" si="21"/>
        <v>0</v>
      </c>
      <c r="Q79" s="29">
        <f t="shared" si="22"/>
        <v>0</v>
      </c>
      <c r="R79" s="29">
        <f t="shared" si="23"/>
        <v>0</v>
      </c>
      <c r="S79" s="29">
        <f t="shared" si="24"/>
        <v>0</v>
      </c>
      <c r="T79" s="29">
        <f t="shared" si="25"/>
        <v>0</v>
      </c>
      <c r="U79" s="7">
        <v>1114</v>
      </c>
      <c r="V79" s="8">
        <v>860</v>
      </c>
      <c r="W79" s="9">
        <v>36</v>
      </c>
    </row>
    <row r="80" spans="1:23" ht="14.5" x14ac:dyDescent="0.35">
      <c r="A80" s="6">
        <f t="shared" si="13"/>
        <v>44762</v>
      </c>
      <c r="E80" s="10">
        <v>35</v>
      </c>
      <c r="F80" s="7">
        <v>731.51</v>
      </c>
      <c r="G80" s="8">
        <v>45587</v>
      </c>
      <c r="H80" s="9">
        <v>296</v>
      </c>
      <c r="I80">
        <f t="shared" si="14"/>
        <v>20</v>
      </c>
      <c r="J80">
        <f t="shared" si="15"/>
        <v>7</v>
      </c>
      <c r="K80">
        <f t="shared" si="16"/>
        <v>2022</v>
      </c>
      <c r="L80">
        <f t="shared" si="17"/>
        <v>3</v>
      </c>
      <c r="M80" s="29">
        <f t="shared" si="18"/>
        <v>2</v>
      </c>
      <c r="N80" s="29">
        <f t="shared" si="19"/>
        <v>0</v>
      </c>
      <c r="O80" s="29">
        <f t="shared" si="20"/>
        <v>0</v>
      </c>
      <c r="P80" s="29">
        <f t="shared" si="21"/>
        <v>1</v>
      </c>
      <c r="Q80" s="29">
        <f t="shared" si="22"/>
        <v>0</v>
      </c>
      <c r="R80" s="29">
        <f t="shared" si="23"/>
        <v>0</v>
      </c>
      <c r="S80" s="29">
        <f t="shared" si="24"/>
        <v>0</v>
      </c>
      <c r="T80" s="29">
        <f t="shared" si="25"/>
        <v>0</v>
      </c>
      <c r="U80" s="7">
        <v>1214</v>
      </c>
      <c r="V80" s="8">
        <v>854</v>
      </c>
      <c r="W80" s="9">
        <v>50</v>
      </c>
    </row>
    <row r="81" spans="1:23" ht="14.5" x14ac:dyDescent="0.35">
      <c r="A81" s="6">
        <f t="shared" si="13"/>
        <v>44763</v>
      </c>
      <c r="E81" s="10">
        <v>32</v>
      </c>
      <c r="F81" s="7">
        <v>634.54</v>
      </c>
      <c r="G81" s="8">
        <v>41302</v>
      </c>
      <c r="H81" s="9">
        <v>301</v>
      </c>
      <c r="I81">
        <f t="shared" si="14"/>
        <v>21</v>
      </c>
      <c r="J81">
        <f t="shared" si="15"/>
        <v>7</v>
      </c>
      <c r="K81">
        <f t="shared" si="16"/>
        <v>2022</v>
      </c>
      <c r="L81">
        <f t="shared" si="17"/>
        <v>4</v>
      </c>
      <c r="M81" s="29">
        <f t="shared" si="18"/>
        <v>2</v>
      </c>
      <c r="N81" s="29">
        <f t="shared" si="19"/>
        <v>0</v>
      </c>
      <c r="O81" s="29">
        <f t="shared" si="20"/>
        <v>0</v>
      </c>
      <c r="P81" s="29">
        <f t="shared" si="21"/>
        <v>0</v>
      </c>
      <c r="Q81" s="29">
        <f t="shared" si="22"/>
        <v>1</v>
      </c>
      <c r="R81" s="29">
        <f t="shared" si="23"/>
        <v>0</v>
      </c>
      <c r="S81" s="29">
        <f t="shared" si="24"/>
        <v>0</v>
      </c>
      <c r="T81" s="29">
        <f t="shared" si="25"/>
        <v>0</v>
      </c>
      <c r="U81" s="7">
        <v>1064</v>
      </c>
      <c r="V81" s="8">
        <v>804</v>
      </c>
      <c r="W81" s="9">
        <v>44</v>
      </c>
    </row>
    <row r="82" spans="1:23" ht="14.5" x14ac:dyDescent="0.35">
      <c r="A82" s="6">
        <f t="shared" si="13"/>
        <v>44764</v>
      </c>
      <c r="E82" s="10">
        <v>28</v>
      </c>
      <c r="F82" s="7">
        <v>741.78</v>
      </c>
      <c r="G82" s="8">
        <v>46296</v>
      </c>
      <c r="H82" s="9">
        <v>265</v>
      </c>
      <c r="I82">
        <f t="shared" si="14"/>
        <v>22</v>
      </c>
      <c r="J82">
        <f t="shared" si="15"/>
        <v>7</v>
      </c>
      <c r="K82">
        <f t="shared" si="16"/>
        <v>2022</v>
      </c>
      <c r="L82">
        <f t="shared" si="17"/>
        <v>5</v>
      </c>
      <c r="M82" s="29">
        <f t="shared" si="18"/>
        <v>2</v>
      </c>
      <c r="N82" s="29">
        <f t="shared" si="19"/>
        <v>0</v>
      </c>
      <c r="O82" s="29">
        <f t="shared" si="20"/>
        <v>0</v>
      </c>
      <c r="P82" s="29">
        <f t="shared" si="21"/>
        <v>0</v>
      </c>
      <c r="Q82" s="29">
        <f t="shared" si="22"/>
        <v>0</v>
      </c>
      <c r="R82" s="29">
        <f t="shared" si="23"/>
        <v>1</v>
      </c>
      <c r="S82" s="29">
        <f t="shared" si="24"/>
        <v>0</v>
      </c>
      <c r="T82" s="29">
        <f t="shared" si="25"/>
        <v>0</v>
      </c>
      <c r="U82" s="7">
        <v>778</v>
      </c>
      <c r="V82" s="8">
        <v>604</v>
      </c>
      <c r="W82" s="9">
        <v>42</v>
      </c>
    </row>
    <row r="83" spans="1:23" ht="14.5" x14ac:dyDescent="0.35">
      <c r="A83" s="6">
        <f t="shared" si="13"/>
        <v>44765</v>
      </c>
      <c r="E83" s="10">
        <v>25</v>
      </c>
      <c r="F83" s="7">
        <v>875.39</v>
      </c>
      <c r="G83" s="8">
        <v>43533</v>
      </c>
      <c r="H83" s="9">
        <v>276</v>
      </c>
      <c r="I83">
        <f t="shared" si="14"/>
        <v>23</v>
      </c>
      <c r="J83">
        <f t="shared" si="15"/>
        <v>7</v>
      </c>
      <c r="K83">
        <f t="shared" si="16"/>
        <v>2022</v>
      </c>
      <c r="L83">
        <f t="shared" si="17"/>
        <v>6</v>
      </c>
      <c r="M83" s="29">
        <f t="shared" si="18"/>
        <v>2</v>
      </c>
      <c r="N83" s="29">
        <f t="shared" si="19"/>
        <v>0</v>
      </c>
      <c r="O83" s="29">
        <f t="shared" si="20"/>
        <v>0</v>
      </c>
      <c r="P83" s="29">
        <f t="shared" si="21"/>
        <v>0</v>
      </c>
      <c r="Q83" s="29">
        <f t="shared" si="22"/>
        <v>0</v>
      </c>
      <c r="R83" s="29">
        <f t="shared" si="23"/>
        <v>0</v>
      </c>
      <c r="S83" s="29">
        <f t="shared" si="24"/>
        <v>1</v>
      </c>
      <c r="T83" s="29">
        <f t="shared" si="25"/>
        <v>0</v>
      </c>
      <c r="U83" s="7">
        <v>1008</v>
      </c>
      <c r="V83" s="8">
        <v>746</v>
      </c>
      <c r="W83" s="9">
        <v>59</v>
      </c>
    </row>
    <row r="84" spans="1:23" ht="14.5" x14ac:dyDescent="0.35">
      <c r="A84" s="6">
        <f t="shared" si="13"/>
        <v>44766</v>
      </c>
      <c r="E84" s="10">
        <v>38</v>
      </c>
      <c r="F84" s="7">
        <v>1068.33</v>
      </c>
      <c r="G84" s="8">
        <v>56612</v>
      </c>
      <c r="H84" s="9">
        <v>369</v>
      </c>
      <c r="I84">
        <f t="shared" si="14"/>
        <v>24</v>
      </c>
      <c r="J84">
        <f t="shared" si="15"/>
        <v>7</v>
      </c>
      <c r="K84">
        <f t="shared" si="16"/>
        <v>2022</v>
      </c>
      <c r="L84">
        <f t="shared" si="17"/>
        <v>7</v>
      </c>
      <c r="M84" s="29">
        <f t="shared" si="18"/>
        <v>2</v>
      </c>
      <c r="N84" s="29">
        <f t="shared" si="19"/>
        <v>0</v>
      </c>
      <c r="O84" s="29">
        <f t="shared" si="20"/>
        <v>0</v>
      </c>
      <c r="P84" s="29">
        <f t="shared" si="21"/>
        <v>0</v>
      </c>
      <c r="Q84" s="29">
        <f t="shared" si="22"/>
        <v>0</v>
      </c>
      <c r="R84" s="29">
        <f t="shared" si="23"/>
        <v>0</v>
      </c>
      <c r="S84" s="29">
        <f t="shared" si="24"/>
        <v>0</v>
      </c>
      <c r="T84" s="29">
        <f t="shared" si="25"/>
        <v>1</v>
      </c>
      <c r="U84" s="7">
        <v>1120</v>
      </c>
      <c r="V84" s="8">
        <v>846</v>
      </c>
      <c r="W84" s="9">
        <v>50</v>
      </c>
    </row>
    <row r="85" spans="1:23" ht="14.5" x14ac:dyDescent="0.35">
      <c r="A85" s="6">
        <f t="shared" si="13"/>
        <v>44767</v>
      </c>
      <c r="E85" s="10">
        <v>22</v>
      </c>
      <c r="F85" s="7">
        <v>870.48</v>
      </c>
      <c r="G85" s="8">
        <v>46105</v>
      </c>
      <c r="H85" s="9">
        <v>298</v>
      </c>
      <c r="I85">
        <f t="shared" si="14"/>
        <v>25</v>
      </c>
      <c r="J85">
        <f t="shared" si="15"/>
        <v>7</v>
      </c>
      <c r="K85">
        <f t="shared" si="16"/>
        <v>2022</v>
      </c>
      <c r="L85">
        <f t="shared" si="17"/>
        <v>1</v>
      </c>
      <c r="M85" s="29">
        <f t="shared" si="18"/>
        <v>2</v>
      </c>
      <c r="N85" s="29">
        <f t="shared" si="19"/>
        <v>1</v>
      </c>
      <c r="O85" s="29">
        <f t="shared" si="20"/>
        <v>0</v>
      </c>
      <c r="P85" s="29">
        <f t="shared" si="21"/>
        <v>0</v>
      </c>
      <c r="Q85" s="29">
        <f t="shared" si="22"/>
        <v>0</v>
      </c>
      <c r="R85" s="29">
        <f t="shared" si="23"/>
        <v>0</v>
      </c>
      <c r="S85" s="29">
        <f t="shared" si="24"/>
        <v>0</v>
      </c>
      <c r="T85" s="29">
        <f t="shared" si="25"/>
        <v>0</v>
      </c>
      <c r="U85" s="7">
        <v>496</v>
      </c>
      <c r="V85" s="8">
        <v>372</v>
      </c>
      <c r="W85" s="9">
        <v>53</v>
      </c>
    </row>
    <row r="86" spans="1:23" ht="14.5" x14ac:dyDescent="0.35">
      <c r="A86" s="6">
        <f t="shared" si="13"/>
        <v>44768</v>
      </c>
      <c r="E86" s="10">
        <v>31</v>
      </c>
      <c r="F86" s="7">
        <v>868.51</v>
      </c>
      <c r="G86" s="8">
        <v>51192</v>
      </c>
      <c r="H86" s="9">
        <v>331</v>
      </c>
      <c r="I86">
        <f t="shared" si="14"/>
        <v>26</v>
      </c>
      <c r="J86">
        <f t="shared" si="15"/>
        <v>7</v>
      </c>
      <c r="K86">
        <f t="shared" si="16"/>
        <v>2022</v>
      </c>
      <c r="L86">
        <f t="shared" si="17"/>
        <v>2</v>
      </c>
      <c r="M86" s="29">
        <f t="shared" si="18"/>
        <v>2</v>
      </c>
      <c r="N86" s="29">
        <f t="shared" si="19"/>
        <v>0</v>
      </c>
      <c r="O86" s="29">
        <f t="shared" si="20"/>
        <v>1</v>
      </c>
      <c r="P86" s="29">
        <f t="shared" si="21"/>
        <v>0</v>
      </c>
      <c r="Q86" s="29">
        <f t="shared" si="22"/>
        <v>0</v>
      </c>
      <c r="R86" s="29">
        <f t="shared" si="23"/>
        <v>0</v>
      </c>
      <c r="S86" s="29">
        <f t="shared" si="24"/>
        <v>0</v>
      </c>
      <c r="T86" s="29">
        <f t="shared" si="25"/>
        <v>0</v>
      </c>
      <c r="U86" s="7">
        <v>906</v>
      </c>
      <c r="V86" s="8">
        <v>714</v>
      </c>
      <c r="W86" s="9">
        <v>52</v>
      </c>
    </row>
    <row r="87" spans="1:23" ht="14.5" x14ac:dyDescent="0.35">
      <c r="A87" s="6">
        <f t="shared" si="13"/>
        <v>44769</v>
      </c>
      <c r="E87" s="10">
        <v>42</v>
      </c>
      <c r="F87" s="7">
        <v>829.62</v>
      </c>
      <c r="G87" s="8">
        <v>48323</v>
      </c>
      <c r="H87" s="9">
        <v>333</v>
      </c>
      <c r="I87">
        <f t="shared" si="14"/>
        <v>27</v>
      </c>
      <c r="J87">
        <f t="shared" si="15"/>
        <v>7</v>
      </c>
      <c r="K87">
        <f t="shared" si="16"/>
        <v>2022</v>
      </c>
      <c r="L87">
        <f t="shared" si="17"/>
        <v>3</v>
      </c>
      <c r="M87" s="29">
        <f t="shared" si="18"/>
        <v>2</v>
      </c>
      <c r="N87" s="29">
        <f t="shared" si="19"/>
        <v>0</v>
      </c>
      <c r="O87" s="29">
        <f t="shared" si="20"/>
        <v>0</v>
      </c>
      <c r="P87" s="29">
        <f t="shared" si="21"/>
        <v>1</v>
      </c>
      <c r="Q87" s="29">
        <f t="shared" si="22"/>
        <v>0</v>
      </c>
      <c r="R87" s="29">
        <f t="shared" si="23"/>
        <v>0</v>
      </c>
      <c r="S87" s="29">
        <f t="shared" si="24"/>
        <v>0</v>
      </c>
      <c r="T87" s="29">
        <f t="shared" si="25"/>
        <v>0</v>
      </c>
      <c r="U87" s="7">
        <v>982</v>
      </c>
      <c r="V87" s="8">
        <v>724</v>
      </c>
      <c r="W87" s="9">
        <v>52</v>
      </c>
    </row>
    <row r="88" spans="1:23" ht="14.5" x14ac:dyDescent="0.35">
      <c r="A88" s="6">
        <f t="shared" si="13"/>
        <v>44770</v>
      </c>
      <c r="E88" s="10">
        <v>36</v>
      </c>
      <c r="F88" s="7">
        <v>815.38</v>
      </c>
      <c r="G88" s="8">
        <v>47137</v>
      </c>
      <c r="H88" s="9">
        <v>298</v>
      </c>
      <c r="I88">
        <f t="shared" si="14"/>
        <v>28</v>
      </c>
      <c r="J88">
        <f t="shared" si="15"/>
        <v>7</v>
      </c>
      <c r="K88">
        <f t="shared" si="16"/>
        <v>2022</v>
      </c>
      <c r="L88">
        <f t="shared" si="17"/>
        <v>4</v>
      </c>
      <c r="M88" s="29">
        <f t="shared" si="18"/>
        <v>2</v>
      </c>
      <c r="N88" s="29">
        <f t="shared" si="19"/>
        <v>0</v>
      </c>
      <c r="O88" s="29">
        <f t="shared" si="20"/>
        <v>0</v>
      </c>
      <c r="P88" s="29">
        <f t="shared" si="21"/>
        <v>0</v>
      </c>
      <c r="Q88" s="29">
        <f t="shared" si="22"/>
        <v>1</v>
      </c>
      <c r="R88" s="29">
        <f t="shared" si="23"/>
        <v>0</v>
      </c>
      <c r="S88" s="29">
        <f t="shared" si="24"/>
        <v>0</v>
      </c>
      <c r="T88" s="29">
        <f t="shared" si="25"/>
        <v>0</v>
      </c>
      <c r="U88" s="7">
        <v>930</v>
      </c>
      <c r="V88" s="8">
        <v>686</v>
      </c>
      <c r="W88" s="9">
        <v>55</v>
      </c>
    </row>
    <row r="89" spans="1:23" ht="14.5" x14ac:dyDescent="0.35">
      <c r="A89" s="6">
        <f t="shared" si="13"/>
        <v>44771</v>
      </c>
      <c r="E89" s="10">
        <v>32</v>
      </c>
      <c r="F89" s="7">
        <v>794.94</v>
      </c>
      <c r="G89" s="8">
        <v>40836</v>
      </c>
      <c r="H89" s="9">
        <v>223</v>
      </c>
      <c r="I89">
        <f t="shared" si="14"/>
        <v>29</v>
      </c>
      <c r="J89">
        <f t="shared" si="15"/>
        <v>7</v>
      </c>
      <c r="K89">
        <f t="shared" si="16"/>
        <v>2022</v>
      </c>
      <c r="L89">
        <f t="shared" si="17"/>
        <v>5</v>
      </c>
      <c r="M89" s="29">
        <f t="shared" si="18"/>
        <v>2</v>
      </c>
      <c r="N89" s="29">
        <f t="shared" si="19"/>
        <v>0</v>
      </c>
      <c r="O89" s="29">
        <f t="shared" si="20"/>
        <v>0</v>
      </c>
      <c r="P89" s="29">
        <f t="shared" si="21"/>
        <v>0</v>
      </c>
      <c r="Q89" s="29">
        <f t="shared" si="22"/>
        <v>0</v>
      </c>
      <c r="R89" s="29">
        <f t="shared" si="23"/>
        <v>1</v>
      </c>
      <c r="S89" s="29">
        <f t="shared" si="24"/>
        <v>0</v>
      </c>
      <c r="T89" s="29">
        <f t="shared" si="25"/>
        <v>0</v>
      </c>
      <c r="U89" s="7">
        <v>470</v>
      </c>
      <c r="V89" s="8">
        <v>344</v>
      </c>
      <c r="W89" s="9">
        <v>49</v>
      </c>
    </row>
    <row r="90" spans="1:23" ht="14.5" x14ac:dyDescent="0.35">
      <c r="A90" s="6">
        <f t="shared" si="13"/>
        <v>44772</v>
      </c>
      <c r="E90" s="10">
        <v>33</v>
      </c>
      <c r="F90" s="7">
        <v>755.59</v>
      </c>
      <c r="G90" s="8">
        <v>45242</v>
      </c>
      <c r="H90" s="9">
        <v>294</v>
      </c>
      <c r="I90">
        <f t="shared" si="14"/>
        <v>30</v>
      </c>
      <c r="J90">
        <f t="shared" si="15"/>
        <v>7</v>
      </c>
      <c r="K90">
        <f t="shared" si="16"/>
        <v>2022</v>
      </c>
      <c r="L90">
        <f t="shared" si="17"/>
        <v>6</v>
      </c>
      <c r="M90" s="29">
        <f t="shared" si="18"/>
        <v>2</v>
      </c>
      <c r="N90" s="29">
        <f t="shared" si="19"/>
        <v>0</v>
      </c>
      <c r="O90" s="29">
        <f t="shared" si="20"/>
        <v>0</v>
      </c>
      <c r="P90" s="29">
        <f t="shared" si="21"/>
        <v>0</v>
      </c>
      <c r="Q90" s="29">
        <f t="shared" si="22"/>
        <v>0</v>
      </c>
      <c r="R90" s="29">
        <f t="shared" si="23"/>
        <v>0</v>
      </c>
      <c r="S90" s="29">
        <f t="shared" si="24"/>
        <v>1</v>
      </c>
      <c r="T90" s="29">
        <f t="shared" si="25"/>
        <v>0</v>
      </c>
      <c r="U90" s="7">
        <v>467</v>
      </c>
      <c r="V90" s="8">
        <v>352</v>
      </c>
      <c r="W90" s="9">
        <v>48</v>
      </c>
    </row>
    <row r="91" spans="1:23" ht="14.5" x14ac:dyDescent="0.35">
      <c r="A91" s="6">
        <f t="shared" si="13"/>
        <v>44773</v>
      </c>
      <c r="E91" s="10">
        <v>41</v>
      </c>
      <c r="F91" s="7">
        <v>742.61</v>
      </c>
      <c r="G91" s="8">
        <v>50131</v>
      </c>
      <c r="H91" s="9">
        <v>308</v>
      </c>
      <c r="I91">
        <f t="shared" si="14"/>
        <v>31</v>
      </c>
      <c r="J91">
        <f t="shared" si="15"/>
        <v>7</v>
      </c>
      <c r="K91">
        <f t="shared" si="16"/>
        <v>2022</v>
      </c>
      <c r="L91">
        <f t="shared" si="17"/>
        <v>7</v>
      </c>
      <c r="M91" s="29">
        <f t="shared" si="18"/>
        <v>2</v>
      </c>
      <c r="N91" s="29">
        <f t="shared" si="19"/>
        <v>0</v>
      </c>
      <c r="O91" s="29">
        <f t="shared" si="20"/>
        <v>0</v>
      </c>
      <c r="P91" s="29">
        <f t="shared" si="21"/>
        <v>0</v>
      </c>
      <c r="Q91" s="29">
        <f t="shared" si="22"/>
        <v>0</v>
      </c>
      <c r="R91" s="29">
        <f t="shared" si="23"/>
        <v>0</v>
      </c>
      <c r="S91" s="29">
        <f t="shared" si="24"/>
        <v>0</v>
      </c>
      <c r="T91" s="29">
        <f t="shared" si="25"/>
        <v>1</v>
      </c>
      <c r="U91" s="7">
        <v>533</v>
      </c>
      <c r="V91" s="8">
        <v>388</v>
      </c>
      <c r="W91" s="9">
        <v>49</v>
      </c>
    </row>
    <row r="92" spans="1:23" ht="14.5" x14ac:dyDescent="0.35">
      <c r="A92" s="6">
        <f t="shared" si="13"/>
        <v>44774</v>
      </c>
      <c r="E92" s="10">
        <v>34</v>
      </c>
      <c r="F92" s="7">
        <v>830.29</v>
      </c>
      <c r="G92" s="8">
        <v>66529</v>
      </c>
      <c r="H92" s="9">
        <v>392</v>
      </c>
      <c r="I92">
        <f t="shared" si="14"/>
        <v>1</v>
      </c>
      <c r="J92">
        <f t="shared" si="15"/>
        <v>8</v>
      </c>
      <c r="K92">
        <f t="shared" si="16"/>
        <v>2022</v>
      </c>
      <c r="L92">
        <f t="shared" si="17"/>
        <v>1</v>
      </c>
      <c r="M92" s="29">
        <f t="shared" si="18"/>
        <v>2</v>
      </c>
      <c r="N92" s="29">
        <f t="shared" si="19"/>
        <v>1</v>
      </c>
      <c r="O92" s="29">
        <f t="shared" si="20"/>
        <v>0</v>
      </c>
      <c r="P92" s="29">
        <f t="shared" si="21"/>
        <v>0</v>
      </c>
      <c r="Q92" s="29">
        <f t="shared" si="22"/>
        <v>0</v>
      </c>
      <c r="R92" s="29">
        <f t="shared" si="23"/>
        <v>0</v>
      </c>
      <c r="S92" s="29">
        <f t="shared" si="24"/>
        <v>0</v>
      </c>
      <c r="T92" s="29">
        <f t="shared" si="25"/>
        <v>0</v>
      </c>
      <c r="U92" s="7">
        <v>518</v>
      </c>
      <c r="V92" s="8">
        <v>383</v>
      </c>
      <c r="W92" s="9">
        <v>70</v>
      </c>
    </row>
    <row r="93" spans="1:23" ht="14.5" x14ac:dyDescent="0.35">
      <c r="A93" s="6">
        <f t="shared" si="13"/>
        <v>44775</v>
      </c>
      <c r="E93" s="10">
        <v>31</v>
      </c>
      <c r="F93" s="7">
        <v>916.64</v>
      </c>
      <c r="G93" s="8">
        <v>68043</v>
      </c>
      <c r="H93" s="9">
        <v>403</v>
      </c>
      <c r="I93">
        <f t="shared" si="14"/>
        <v>2</v>
      </c>
      <c r="J93">
        <f t="shared" si="15"/>
        <v>8</v>
      </c>
      <c r="K93">
        <f t="shared" si="16"/>
        <v>2022</v>
      </c>
      <c r="L93">
        <f t="shared" si="17"/>
        <v>2</v>
      </c>
      <c r="M93" s="29">
        <f t="shared" si="18"/>
        <v>2</v>
      </c>
      <c r="N93" s="29">
        <f t="shared" si="19"/>
        <v>0</v>
      </c>
      <c r="O93" s="29">
        <f t="shared" si="20"/>
        <v>1</v>
      </c>
      <c r="P93" s="29">
        <f t="shared" si="21"/>
        <v>0</v>
      </c>
      <c r="Q93" s="29">
        <f t="shared" si="22"/>
        <v>0</v>
      </c>
      <c r="R93" s="29">
        <f t="shared" si="23"/>
        <v>0</v>
      </c>
      <c r="S93" s="29">
        <f t="shared" si="24"/>
        <v>0</v>
      </c>
      <c r="T93" s="29">
        <f t="shared" si="25"/>
        <v>0</v>
      </c>
      <c r="U93" s="7">
        <v>0</v>
      </c>
      <c r="V93" s="8">
        <v>0</v>
      </c>
      <c r="W93" s="9">
        <v>0</v>
      </c>
    </row>
    <row r="94" spans="1:23" ht="14.5" x14ac:dyDescent="0.35">
      <c r="A94" s="6">
        <f t="shared" si="13"/>
        <v>44776</v>
      </c>
      <c r="E94" s="10">
        <v>26</v>
      </c>
      <c r="F94" s="7">
        <v>916.24</v>
      </c>
      <c r="G94" s="8">
        <v>59158</v>
      </c>
      <c r="H94" s="9">
        <v>403</v>
      </c>
      <c r="I94">
        <f t="shared" si="14"/>
        <v>3</v>
      </c>
      <c r="J94">
        <f t="shared" si="15"/>
        <v>8</v>
      </c>
      <c r="K94">
        <f t="shared" si="16"/>
        <v>2022</v>
      </c>
      <c r="L94">
        <f t="shared" si="17"/>
        <v>3</v>
      </c>
      <c r="M94" s="29">
        <f t="shared" si="18"/>
        <v>2</v>
      </c>
      <c r="N94" s="29">
        <f t="shared" si="19"/>
        <v>0</v>
      </c>
      <c r="O94" s="29">
        <f t="shared" si="20"/>
        <v>0</v>
      </c>
      <c r="P94" s="29">
        <f t="shared" si="21"/>
        <v>1</v>
      </c>
      <c r="Q94" s="29">
        <f t="shared" si="22"/>
        <v>0</v>
      </c>
      <c r="R94" s="29">
        <f t="shared" si="23"/>
        <v>0</v>
      </c>
      <c r="S94" s="29">
        <f t="shared" si="24"/>
        <v>0</v>
      </c>
      <c r="T94" s="29">
        <f t="shared" si="25"/>
        <v>0</v>
      </c>
      <c r="U94" s="7">
        <v>525</v>
      </c>
      <c r="V94" s="8">
        <v>400</v>
      </c>
      <c r="W94" s="9">
        <v>61</v>
      </c>
    </row>
    <row r="95" spans="1:23" ht="14.5" x14ac:dyDescent="0.35">
      <c r="A95" s="6">
        <f t="shared" si="13"/>
        <v>44777</v>
      </c>
      <c r="E95" s="10">
        <v>35</v>
      </c>
      <c r="F95" s="7">
        <v>845.86</v>
      </c>
      <c r="G95" s="8">
        <v>50954</v>
      </c>
      <c r="H95" s="9">
        <v>379</v>
      </c>
      <c r="I95">
        <f t="shared" si="14"/>
        <v>4</v>
      </c>
      <c r="J95">
        <f t="shared" si="15"/>
        <v>8</v>
      </c>
      <c r="K95">
        <f t="shared" si="16"/>
        <v>2022</v>
      </c>
      <c r="L95">
        <f t="shared" si="17"/>
        <v>4</v>
      </c>
      <c r="M95" s="29">
        <f t="shared" si="18"/>
        <v>2</v>
      </c>
      <c r="N95" s="29">
        <f t="shared" si="19"/>
        <v>0</v>
      </c>
      <c r="O95" s="29">
        <f t="shared" si="20"/>
        <v>0</v>
      </c>
      <c r="P95" s="29">
        <f t="shared" si="21"/>
        <v>0</v>
      </c>
      <c r="Q95" s="29">
        <f t="shared" si="22"/>
        <v>1</v>
      </c>
      <c r="R95" s="29">
        <f t="shared" si="23"/>
        <v>0</v>
      </c>
      <c r="S95" s="29">
        <f t="shared" si="24"/>
        <v>0</v>
      </c>
      <c r="T95" s="29">
        <f t="shared" si="25"/>
        <v>0</v>
      </c>
      <c r="U95" s="7">
        <v>828</v>
      </c>
      <c r="V95" s="8">
        <v>596</v>
      </c>
      <c r="W95" s="9">
        <v>52</v>
      </c>
    </row>
    <row r="96" spans="1:23" ht="14.5" x14ac:dyDescent="0.35">
      <c r="A96" s="6">
        <f t="shared" si="13"/>
        <v>44778</v>
      </c>
      <c r="E96" s="10">
        <v>41</v>
      </c>
      <c r="F96" s="7">
        <v>821.39</v>
      </c>
      <c r="G96" s="8">
        <v>48728</v>
      </c>
      <c r="H96" s="9">
        <v>315</v>
      </c>
      <c r="I96">
        <f t="shared" si="14"/>
        <v>5</v>
      </c>
      <c r="J96">
        <f t="shared" si="15"/>
        <v>8</v>
      </c>
      <c r="K96">
        <f t="shared" si="16"/>
        <v>2022</v>
      </c>
      <c r="L96">
        <f t="shared" si="17"/>
        <v>5</v>
      </c>
      <c r="M96" s="29">
        <f t="shared" si="18"/>
        <v>2</v>
      </c>
      <c r="N96" s="29">
        <f t="shared" si="19"/>
        <v>0</v>
      </c>
      <c r="O96" s="29">
        <f t="shared" si="20"/>
        <v>0</v>
      </c>
      <c r="P96" s="29">
        <f t="shared" si="21"/>
        <v>0</v>
      </c>
      <c r="Q96" s="29">
        <f t="shared" si="22"/>
        <v>0</v>
      </c>
      <c r="R96" s="29">
        <f t="shared" si="23"/>
        <v>1</v>
      </c>
      <c r="S96" s="29">
        <f t="shared" si="24"/>
        <v>0</v>
      </c>
      <c r="T96" s="29">
        <f t="shared" si="25"/>
        <v>0</v>
      </c>
      <c r="U96" s="7">
        <v>400</v>
      </c>
      <c r="V96" s="8">
        <v>285</v>
      </c>
      <c r="W96" s="9">
        <v>40</v>
      </c>
    </row>
    <row r="97" spans="1:23" ht="14.5" x14ac:dyDescent="0.35">
      <c r="A97" s="6">
        <f t="shared" si="13"/>
        <v>44779</v>
      </c>
      <c r="E97" s="10">
        <v>29</v>
      </c>
      <c r="F97" s="7">
        <v>1020.98</v>
      </c>
      <c r="G97" s="8">
        <v>50721</v>
      </c>
      <c r="H97" s="9">
        <v>347</v>
      </c>
      <c r="I97">
        <f t="shared" si="14"/>
        <v>6</v>
      </c>
      <c r="J97">
        <f t="shared" si="15"/>
        <v>8</v>
      </c>
      <c r="K97">
        <f t="shared" si="16"/>
        <v>2022</v>
      </c>
      <c r="L97">
        <f t="shared" si="17"/>
        <v>6</v>
      </c>
      <c r="M97" s="29">
        <f t="shared" si="18"/>
        <v>2</v>
      </c>
      <c r="N97" s="29">
        <f t="shared" si="19"/>
        <v>0</v>
      </c>
      <c r="O97" s="29">
        <f t="shared" si="20"/>
        <v>0</v>
      </c>
      <c r="P97" s="29">
        <f t="shared" si="21"/>
        <v>0</v>
      </c>
      <c r="Q97" s="29">
        <f t="shared" si="22"/>
        <v>0</v>
      </c>
      <c r="R97" s="29">
        <f t="shared" si="23"/>
        <v>0</v>
      </c>
      <c r="S97" s="29">
        <f t="shared" si="24"/>
        <v>1</v>
      </c>
      <c r="T97" s="29">
        <f t="shared" si="25"/>
        <v>0</v>
      </c>
      <c r="U97" s="7">
        <v>760</v>
      </c>
      <c r="V97" s="8">
        <v>574</v>
      </c>
      <c r="W97" s="9">
        <v>46</v>
      </c>
    </row>
    <row r="98" spans="1:23" ht="14.5" x14ac:dyDescent="0.35">
      <c r="A98" s="6">
        <f t="shared" si="13"/>
        <v>44780</v>
      </c>
      <c r="E98" s="10">
        <v>36</v>
      </c>
      <c r="F98" s="7">
        <v>975.8</v>
      </c>
      <c r="G98" s="8">
        <v>52656</v>
      </c>
      <c r="H98" s="9">
        <v>341</v>
      </c>
      <c r="I98">
        <f t="shared" si="14"/>
        <v>7</v>
      </c>
      <c r="J98">
        <f t="shared" si="15"/>
        <v>8</v>
      </c>
      <c r="K98">
        <f t="shared" si="16"/>
        <v>2022</v>
      </c>
      <c r="L98">
        <f t="shared" si="17"/>
        <v>7</v>
      </c>
      <c r="M98" s="29">
        <f t="shared" si="18"/>
        <v>2</v>
      </c>
      <c r="N98" s="29">
        <f t="shared" si="19"/>
        <v>0</v>
      </c>
      <c r="O98" s="29">
        <f t="shared" si="20"/>
        <v>0</v>
      </c>
      <c r="P98" s="29">
        <f t="shared" si="21"/>
        <v>0</v>
      </c>
      <c r="Q98" s="29">
        <f t="shared" si="22"/>
        <v>0</v>
      </c>
      <c r="R98" s="29">
        <f t="shared" si="23"/>
        <v>0</v>
      </c>
      <c r="S98" s="29">
        <f t="shared" si="24"/>
        <v>0</v>
      </c>
      <c r="T98" s="29">
        <f t="shared" si="25"/>
        <v>1</v>
      </c>
      <c r="U98" s="7">
        <v>850</v>
      </c>
      <c r="V98" s="8">
        <v>646</v>
      </c>
      <c r="W98" s="9">
        <v>47</v>
      </c>
    </row>
    <row r="99" spans="1:23" ht="14.5" x14ac:dyDescent="0.35">
      <c r="A99" s="6">
        <f t="shared" si="13"/>
        <v>44781</v>
      </c>
      <c r="E99" s="10">
        <v>39</v>
      </c>
      <c r="F99" s="7">
        <v>1008.84</v>
      </c>
      <c r="G99" s="8">
        <v>53579</v>
      </c>
      <c r="H99" s="9">
        <v>429</v>
      </c>
      <c r="I99">
        <f t="shared" si="14"/>
        <v>8</v>
      </c>
      <c r="J99">
        <f t="shared" si="15"/>
        <v>8</v>
      </c>
      <c r="K99">
        <f t="shared" si="16"/>
        <v>2022</v>
      </c>
      <c r="L99">
        <f t="shared" si="17"/>
        <v>1</v>
      </c>
      <c r="M99" s="29">
        <f t="shared" si="18"/>
        <v>2</v>
      </c>
      <c r="N99" s="29">
        <f t="shared" si="19"/>
        <v>1</v>
      </c>
      <c r="O99" s="29">
        <f t="shared" si="20"/>
        <v>0</v>
      </c>
      <c r="P99" s="29">
        <f t="shared" si="21"/>
        <v>0</v>
      </c>
      <c r="Q99" s="29">
        <f t="shared" si="22"/>
        <v>0</v>
      </c>
      <c r="R99" s="29">
        <f t="shared" si="23"/>
        <v>0</v>
      </c>
      <c r="S99" s="29">
        <f t="shared" si="24"/>
        <v>0</v>
      </c>
      <c r="T99" s="29">
        <f t="shared" si="25"/>
        <v>0</v>
      </c>
      <c r="U99" s="7">
        <v>0</v>
      </c>
      <c r="V99" s="8">
        <v>0</v>
      </c>
      <c r="W99" s="9">
        <v>68</v>
      </c>
    </row>
    <row r="100" spans="1:23" ht="14.5" x14ac:dyDescent="0.35">
      <c r="A100" s="6">
        <f t="shared" si="13"/>
        <v>44782</v>
      </c>
      <c r="E100" s="10">
        <v>42</v>
      </c>
      <c r="F100" s="7">
        <v>1303.95</v>
      </c>
      <c r="G100" s="8">
        <v>65144</v>
      </c>
      <c r="H100" s="9">
        <v>568</v>
      </c>
      <c r="I100">
        <f t="shared" si="14"/>
        <v>9</v>
      </c>
      <c r="J100">
        <f t="shared" si="15"/>
        <v>8</v>
      </c>
      <c r="K100">
        <f t="shared" si="16"/>
        <v>2022</v>
      </c>
      <c r="L100">
        <f t="shared" si="17"/>
        <v>2</v>
      </c>
      <c r="M100" s="29">
        <f t="shared" si="18"/>
        <v>2</v>
      </c>
      <c r="N100" s="29">
        <f t="shared" si="19"/>
        <v>0</v>
      </c>
      <c r="O100" s="29">
        <f t="shared" si="20"/>
        <v>1</v>
      </c>
      <c r="P100" s="29">
        <f t="shared" si="21"/>
        <v>0</v>
      </c>
      <c r="Q100" s="29">
        <f t="shared" si="22"/>
        <v>0</v>
      </c>
      <c r="R100" s="29">
        <f t="shared" si="23"/>
        <v>0</v>
      </c>
      <c r="S100" s="29">
        <f t="shared" si="24"/>
        <v>0</v>
      </c>
      <c r="T100" s="29">
        <f t="shared" si="25"/>
        <v>0</v>
      </c>
      <c r="U100" s="7">
        <v>0</v>
      </c>
      <c r="V100" s="8">
        <v>0</v>
      </c>
      <c r="W100" s="9">
        <v>105</v>
      </c>
    </row>
    <row r="101" spans="1:23" ht="14.5" x14ac:dyDescent="0.35">
      <c r="A101" s="6">
        <f t="shared" si="13"/>
        <v>44783</v>
      </c>
      <c r="E101" s="10">
        <v>78</v>
      </c>
      <c r="F101" s="7">
        <v>1289.5899999999999</v>
      </c>
      <c r="G101" s="8">
        <v>79367</v>
      </c>
      <c r="H101" s="9">
        <v>713</v>
      </c>
      <c r="I101">
        <f t="shared" si="14"/>
        <v>10</v>
      </c>
      <c r="J101">
        <f t="shared" si="15"/>
        <v>8</v>
      </c>
      <c r="K101">
        <f t="shared" si="16"/>
        <v>2022</v>
      </c>
      <c r="L101">
        <f t="shared" si="17"/>
        <v>3</v>
      </c>
      <c r="M101" s="29">
        <f t="shared" si="18"/>
        <v>2</v>
      </c>
      <c r="N101" s="29">
        <f t="shared" si="19"/>
        <v>0</v>
      </c>
      <c r="O101" s="29">
        <f t="shared" si="20"/>
        <v>0</v>
      </c>
      <c r="P101" s="29">
        <f t="shared" si="21"/>
        <v>1</v>
      </c>
      <c r="Q101" s="29">
        <f t="shared" si="22"/>
        <v>0</v>
      </c>
      <c r="R101" s="29">
        <f t="shared" si="23"/>
        <v>0</v>
      </c>
      <c r="S101" s="29">
        <f t="shared" si="24"/>
        <v>0</v>
      </c>
      <c r="T101" s="29">
        <f t="shared" si="25"/>
        <v>0</v>
      </c>
      <c r="U101" s="7">
        <v>0</v>
      </c>
      <c r="V101" s="8">
        <v>0</v>
      </c>
      <c r="W101" s="9">
        <v>89</v>
      </c>
    </row>
    <row r="102" spans="1:23" ht="14.5" x14ac:dyDescent="0.35">
      <c r="A102" s="6">
        <f t="shared" si="13"/>
        <v>44784</v>
      </c>
      <c r="E102" s="10">
        <v>64</v>
      </c>
      <c r="F102" s="7">
        <v>1290</v>
      </c>
      <c r="G102" s="8">
        <v>73704</v>
      </c>
      <c r="H102" s="9">
        <v>668</v>
      </c>
      <c r="I102">
        <f t="shared" si="14"/>
        <v>11</v>
      </c>
      <c r="J102">
        <f t="shared" si="15"/>
        <v>8</v>
      </c>
      <c r="K102">
        <f t="shared" si="16"/>
        <v>2022</v>
      </c>
      <c r="L102">
        <f t="shared" si="17"/>
        <v>4</v>
      </c>
      <c r="M102" s="29">
        <f t="shared" si="18"/>
        <v>2</v>
      </c>
      <c r="N102" s="29">
        <f t="shared" si="19"/>
        <v>0</v>
      </c>
      <c r="O102" s="29">
        <f t="shared" si="20"/>
        <v>0</v>
      </c>
      <c r="P102" s="29">
        <f t="shared" si="21"/>
        <v>0</v>
      </c>
      <c r="Q102" s="29">
        <f t="shared" si="22"/>
        <v>1</v>
      </c>
      <c r="R102" s="29">
        <f t="shared" si="23"/>
        <v>0</v>
      </c>
      <c r="S102" s="29">
        <f t="shared" si="24"/>
        <v>0</v>
      </c>
      <c r="T102" s="29">
        <f t="shared" si="25"/>
        <v>0</v>
      </c>
      <c r="U102" s="7">
        <v>842</v>
      </c>
      <c r="V102" s="8">
        <v>633</v>
      </c>
      <c r="W102" s="9">
        <v>131</v>
      </c>
    </row>
    <row r="103" spans="1:23" ht="14.5" x14ac:dyDescent="0.35">
      <c r="A103" s="6">
        <f t="shared" si="13"/>
        <v>44785</v>
      </c>
      <c r="E103" s="10">
        <v>88</v>
      </c>
      <c r="F103" s="7">
        <v>1660.32</v>
      </c>
      <c r="G103" s="8">
        <v>87154</v>
      </c>
      <c r="H103" s="9">
        <v>751</v>
      </c>
      <c r="I103">
        <f t="shared" si="14"/>
        <v>12</v>
      </c>
      <c r="J103">
        <f t="shared" si="15"/>
        <v>8</v>
      </c>
      <c r="K103">
        <f t="shared" si="16"/>
        <v>2022</v>
      </c>
      <c r="L103">
        <f t="shared" si="17"/>
        <v>5</v>
      </c>
      <c r="M103" s="29">
        <f t="shared" si="18"/>
        <v>2</v>
      </c>
      <c r="N103" s="29">
        <f t="shared" si="19"/>
        <v>0</v>
      </c>
      <c r="O103" s="29">
        <f t="shared" si="20"/>
        <v>0</v>
      </c>
      <c r="P103" s="29">
        <f t="shared" si="21"/>
        <v>0</v>
      </c>
      <c r="Q103" s="29">
        <f t="shared" si="22"/>
        <v>0</v>
      </c>
      <c r="R103" s="29">
        <f t="shared" si="23"/>
        <v>1</v>
      </c>
      <c r="S103" s="29">
        <f t="shared" si="24"/>
        <v>0</v>
      </c>
      <c r="T103" s="29">
        <f t="shared" si="25"/>
        <v>0</v>
      </c>
      <c r="U103" s="7">
        <v>594</v>
      </c>
      <c r="V103" s="8">
        <v>461</v>
      </c>
      <c r="W103" s="9">
        <v>93</v>
      </c>
    </row>
    <row r="104" spans="1:23" ht="14.5" x14ac:dyDescent="0.35">
      <c r="A104" s="6">
        <f t="shared" si="13"/>
        <v>44786</v>
      </c>
      <c r="E104" s="10">
        <v>65</v>
      </c>
      <c r="F104" s="7">
        <v>1465.14</v>
      </c>
      <c r="G104" s="8">
        <v>77581</v>
      </c>
      <c r="H104" s="9">
        <v>691</v>
      </c>
      <c r="I104">
        <f t="shared" si="14"/>
        <v>13</v>
      </c>
      <c r="J104">
        <f t="shared" si="15"/>
        <v>8</v>
      </c>
      <c r="K104">
        <f t="shared" si="16"/>
        <v>2022</v>
      </c>
      <c r="L104">
        <f t="shared" si="17"/>
        <v>6</v>
      </c>
      <c r="M104" s="29">
        <f t="shared" si="18"/>
        <v>2</v>
      </c>
      <c r="N104" s="29">
        <f t="shared" si="19"/>
        <v>0</v>
      </c>
      <c r="O104" s="29">
        <f t="shared" si="20"/>
        <v>0</v>
      </c>
      <c r="P104" s="29">
        <f t="shared" si="21"/>
        <v>0</v>
      </c>
      <c r="Q104" s="29">
        <f t="shared" si="22"/>
        <v>0</v>
      </c>
      <c r="R104" s="29">
        <f t="shared" si="23"/>
        <v>0</v>
      </c>
      <c r="S104" s="29">
        <f t="shared" si="24"/>
        <v>1</v>
      </c>
      <c r="T104" s="29">
        <f t="shared" si="25"/>
        <v>0</v>
      </c>
      <c r="U104" s="7">
        <v>630</v>
      </c>
      <c r="V104" s="8">
        <v>471</v>
      </c>
      <c r="W104" s="9">
        <v>87</v>
      </c>
    </row>
    <row r="105" spans="1:23" ht="14.5" x14ac:dyDescent="0.35">
      <c r="A105" s="6">
        <f t="shared" si="13"/>
        <v>44787</v>
      </c>
      <c r="E105" s="10">
        <v>69</v>
      </c>
      <c r="F105" s="7">
        <v>1341.38</v>
      </c>
      <c r="G105" s="8">
        <v>73841</v>
      </c>
      <c r="H105" s="9">
        <v>726</v>
      </c>
      <c r="I105">
        <f t="shared" si="14"/>
        <v>14</v>
      </c>
      <c r="J105">
        <f t="shared" si="15"/>
        <v>8</v>
      </c>
      <c r="K105">
        <f t="shared" si="16"/>
        <v>2022</v>
      </c>
      <c r="L105">
        <f t="shared" si="17"/>
        <v>7</v>
      </c>
      <c r="M105" s="29">
        <f t="shared" si="18"/>
        <v>2</v>
      </c>
      <c r="N105" s="29">
        <f t="shared" si="19"/>
        <v>0</v>
      </c>
      <c r="O105" s="29">
        <f t="shared" si="20"/>
        <v>0</v>
      </c>
      <c r="P105" s="29">
        <f t="shared" si="21"/>
        <v>0</v>
      </c>
      <c r="Q105" s="29">
        <f t="shared" si="22"/>
        <v>0</v>
      </c>
      <c r="R105" s="29">
        <f t="shared" si="23"/>
        <v>0</v>
      </c>
      <c r="S105" s="29">
        <f t="shared" si="24"/>
        <v>0</v>
      </c>
      <c r="T105" s="29">
        <f t="shared" si="25"/>
        <v>1</v>
      </c>
      <c r="U105" s="7">
        <v>1444</v>
      </c>
      <c r="V105" s="8">
        <v>1070</v>
      </c>
      <c r="W105" s="9">
        <v>97</v>
      </c>
    </row>
    <row r="106" spans="1:23" ht="14.5" x14ac:dyDescent="0.35">
      <c r="A106" s="6">
        <f t="shared" si="13"/>
        <v>44788</v>
      </c>
      <c r="E106" s="10">
        <v>68</v>
      </c>
      <c r="F106" s="7">
        <v>1455.7</v>
      </c>
      <c r="G106" s="8">
        <v>87121</v>
      </c>
      <c r="H106" s="9">
        <v>751</v>
      </c>
      <c r="I106">
        <f t="shared" si="14"/>
        <v>15</v>
      </c>
      <c r="J106">
        <f t="shared" si="15"/>
        <v>8</v>
      </c>
      <c r="K106">
        <f t="shared" si="16"/>
        <v>2022</v>
      </c>
      <c r="L106">
        <f t="shared" si="17"/>
        <v>1</v>
      </c>
      <c r="M106" s="29">
        <f t="shared" si="18"/>
        <v>2</v>
      </c>
      <c r="N106" s="29">
        <f t="shared" si="19"/>
        <v>1</v>
      </c>
      <c r="O106" s="29">
        <f t="shared" si="20"/>
        <v>0</v>
      </c>
      <c r="P106" s="29">
        <f t="shared" si="21"/>
        <v>0</v>
      </c>
      <c r="Q106" s="29">
        <f t="shared" si="22"/>
        <v>0</v>
      </c>
      <c r="R106" s="29">
        <f t="shared" si="23"/>
        <v>0</v>
      </c>
      <c r="S106" s="29">
        <f t="shared" si="24"/>
        <v>0</v>
      </c>
      <c r="T106" s="29">
        <f t="shared" si="25"/>
        <v>0</v>
      </c>
      <c r="U106" s="7">
        <v>599</v>
      </c>
      <c r="V106" s="8">
        <v>459</v>
      </c>
      <c r="W106" s="9">
        <v>99</v>
      </c>
    </row>
    <row r="107" spans="1:23" ht="14.5" x14ac:dyDescent="0.35">
      <c r="A107" s="6">
        <f t="shared" si="13"/>
        <v>44789</v>
      </c>
      <c r="E107" s="10">
        <v>121</v>
      </c>
      <c r="F107" s="7">
        <v>1953.17</v>
      </c>
      <c r="G107" s="8">
        <v>113074</v>
      </c>
      <c r="H107" s="9">
        <v>985</v>
      </c>
      <c r="I107">
        <f t="shared" si="14"/>
        <v>16</v>
      </c>
      <c r="J107">
        <f t="shared" si="15"/>
        <v>8</v>
      </c>
      <c r="K107">
        <f t="shared" si="16"/>
        <v>2022</v>
      </c>
      <c r="L107">
        <f t="shared" si="17"/>
        <v>2</v>
      </c>
      <c r="M107" s="29">
        <f t="shared" si="18"/>
        <v>2</v>
      </c>
      <c r="N107" s="29">
        <f t="shared" si="19"/>
        <v>0</v>
      </c>
      <c r="O107" s="29">
        <f t="shared" si="20"/>
        <v>1</v>
      </c>
      <c r="P107" s="29">
        <f t="shared" si="21"/>
        <v>0</v>
      </c>
      <c r="Q107" s="29">
        <f t="shared" si="22"/>
        <v>0</v>
      </c>
      <c r="R107" s="29">
        <f t="shared" si="23"/>
        <v>0</v>
      </c>
      <c r="S107" s="29">
        <f t="shared" si="24"/>
        <v>0</v>
      </c>
      <c r="T107" s="29">
        <f t="shared" si="25"/>
        <v>0</v>
      </c>
      <c r="U107" s="7">
        <v>606</v>
      </c>
      <c r="V107" s="8">
        <v>461</v>
      </c>
      <c r="W107" s="9">
        <v>81</v>
      </c>
    </row>
    <row r="108" spans="1:23" ht="14.5" x14ac:dyDescent="0.35">
      <c r="A108" s="6">
        <f t="shared" si="13"/>
        <v>44790</v>
      </c>
      <c r="E108" s="10">
        <v>87</v>
      </c>
      <c r="F108" s="7">
        <v>1689.19</v>
      </c>
      <c r="G108" s="8">
        <v>96554</v>
      </c>
      <c r="H108" s="9">
        <v>800</v>
      </c>
      <c r="I108">
        <f t="shared" si="14"/>
        <v>17</v>
      </c>
      <c r="J108">
        <f t="shared" si="15"/>
        <v>8</v>
      </c>
      <c r="K108">
        <f t="shared" si="16"/>
        <v>2022</v>
      </c>
      <c r="L108">
        <f t="shared" si="17"/>
        <v>3</v>
      </c>
      <c r="M108" s="29">
        <f t="shared" si="18"/>
        <v>2</v>
      </c>
      <c r="N108" s="29">
        <f t="shared" si="19"/>
        <v>0</v>
      </c>
      <c r="O108" s="29">
        <f t="shared" si="20"/>
        <v>0</v>
      </c>
      <c r="P108" s="29">
        <f t="shared" si="21"/>
        <v>1</v>
      </c>
      <c r="Q108" s="29">
        <f t="shared" si="22"/>
        <v>0</v>
      </c>
      <c r="R108" s="29">
        <f t="shared" si="23"/>
        <v>0</v>
      </c>
      <c r="S108" s="29">
        <f t="shared" si="24"/>
        <v>0</v>
      </c>
      <c r="T108" s="29">
        <f t="shared" si="25"/>
        <v>0</v>
      </c>
      <c r="U108" s="7">
        <v>497</v>
      </c>
      <c r="V108" s="8">
        <v>391</v>
      </c>
      <c r="W108" s="9">
        <v>58</v>
      </c>
    </row>
    <row r="109" spans="1:23" ht="14.5" x14ac:dyDescent="0.35">
      <c r="A109" s="6">
        <f t="shared" si="13"/>
        <v>44791</v>
      </c>
      <c r="E109" s="10">
        <v>82</v>
      </c>
      <c r="F109" s="7">
        <v>1315.64</v>
      </c>
      <c r="G109" s="8">
        <v>83063</v>
      </c>
      <c r="H109" s="9">
        <v>707</v>
      </c>
      <c r="I109">
        <f t="shared" si="14"/>
        <v>18</v>
      </c>
      <c r="J109">
        <f t="shared" si="15"/>
        <v>8</v>
      </c>
      <c r="K109">
        <f t="shared" si="16"/>
        <v>2022</v>
      </c>
      <c r="L109">
        <f t="shared" si="17"/>
        <v>4</v>
      </c>
      <c r="M109" s="29">
        <f t="shared" si="18"/>
        <v>2</v>
      </c>
      <c r="N109" s="29">
        <f t="shared" si="19"/>
        <v>0</v>
      </c>
      <c r="O109" s="29">
        <f t="shared" si="20"/>
        <v>0</v>
      </c>
      <c r="P109" s="29">
        <f t="shared" si="21"/>
        <v>0</v>
      </c>
      <c r="Q109" s="29">
        <f t="shared" si="22"/>
        <v>1</v>
      </c>
      <c r="R109" s="29">
        <f t="shared" si="23"/>
        <v>0</v>
      </c>
      <c r="S109" s="29">
        <f t="shared" si="24"/>
        <v>0</v>
      </c>
      <c r="T109" s="29">
        <f t="shared" si="25"/>
        <v>0</v>
      </c>
      <c r="U109" s="7">
        <v>569</v>
      </c>
      <c r="V109" s="8">
        <v>426</v>
      </c>
      <c r="W109" s="9">
        <v>60</v>
      </c>
    </row>
    <row r="110" spans="1:23" ht="14.5" x14ac:dyDescent="0.35">
      <c r="A110" s="6">
        <f t="shared" si="13"/>
        <v>44792</v>
      </c>
      <c r="E110" s="10">
        <v>113</v>
      </c>
      <c r="F110" s="7">
        <v>1491.24</v>
      </c>
      <c r="G110" s="8">
        <v>108472</v>
      </c>
      <c r="H110" s="9">
        <v>909</v>
      </c>
      <c r="I110">
        <f t="shared" si="14"/>
        <v>19</v>
      </c>
      <c r="J110">
        <f t="shared" si="15"/>
        <v>8</v>
      </c>
      <c r="K110">
        <f t="shared" si="16"/>
        <v>2022</v>
      </c>
      <c r="L110">
        <f t="shared" si="17"/>
        <v>5</v>
      </c>
      <c r="M110" s="29">
        <f t="shared" si="18"/>
        <v>2</v>
      </c>
      <c r="N110" s="29">
        <f t="shared" si="19"/>
        <v>0</v>
      </c>
      <c r="O110" s="29">
        <f t="shared" si="20"/>
        <v>0</v>
      </c>
      <c r="P110" s="29">
        <f t="shared" si="21"/>
        <v>0</v>
      </c>
      <c r="Q110" s="29">
        <f t="shared" si="22"/>
        <v>0</v>
      </c>
      <c r="R110" s="29">
        <f t="shared" si="23"/>
        <v>1</v>
      </c>
      <c r="S110" s="29">
        <f t="shared" si="24"/>
        <v>0</v>
      </c>
      <c r="T110" s="29">
        <f t="shared" si="25"/>
        <v>0</v>
      </c>
      <c r="U110" s="7">
        <v>501</v>
      </c>
      <c r="V110" s="8">
        <v>367</v>
      </c>
      <c r="W110" s="9">
        <v>81</v>
      </c>
    </row>
    <row r="111" spans="1:23" ht="14.5" x14ac:dyDescent="0.35">
      <c r="A111" s="6">
        <f t="shared" si="13"/>
        <v>44793</v>
      </c>
      <c r="E111" s="10">
        <v>99</v>
      </c>
      <c r="F111" s="7">
        <v>1506.81</v>
      </c>
      <c r="G111" s="8">
        <v>98379</v>
      </c>
      <c r="H111" s="9">
        <v>878</v>
      </c>
      <c r="I111">
        <f t="shared" si="14"/>
        <v>20</v>
      </c>
      <c r="J111">
        <f t="shared" si="15"/>
        <v>8</v>
      </c>
      <c r="K111">
        <f t="shared" si="16"/>
        <v>2022</v>
      </c>
      <c r="L111">
        <f t="shared" si="17"/>
        <v>6</v>
      </c>
      <c r="M111" s="29">
        <f t="shared" si="18"/>
        <v>2</v>
      </c>
      <c r="N111" s="29">
        <f t="shared" si="19"/>
        <v>0</v>
      </c>
      <c r="O111" s="29">
        <f t="shared" si="20"/>
        <v>0</v>
      </c>
      <c r="P111" s="29">
        <f t="shared" si="21"/>
        <v>0</v>
      </c>
      <c r="Q111" s="29">
        <f t="shared" si="22"/>
        <v>0</v>
      </c>
      <c r="R111" s="29">
        <f t="shared" si="23"/>
        <v>0</v>
      </c>
      <c r="S111" s="29">
        <f t="shared" si="24"/>
        <v>1</v>
      </c>
      <c r="T111" s="29">
        <f t="shared" si="25"/>
        <v>0</v>
      </c>
      <c r="U111" s="7">
        <v>606</v>
      </c>
      <c r="V111" s="8">
        <v>470</v>
      </c>
      <c r="W111" s="9">
        <v>84</v>
      </c>
    </row>
    <row r="112" spans="1:23" ht="14.5" x14ac:dyDescent="0.35">
      <c r="A112" s="6">
        <f t="shared" si="13"/>
        <v>44794</v>
      </c>
      <c r="E112" s="10">
        <v>105</v>
      </c>
      <c r="F112" s="7">
        <v>1574.13</v>
      </c>
      <c r="G112" s="8">
        <v>108624</v>
      </c>
      <c r="H112" s="9">
        <v>1036</v>
      </c>
      <c r="I112">
        <f t="shared" si="14"/>
        <v>21</v>
      </c>
      <c r="J112">
        <f t="shared" si="15"/>
        <v>8</v>
      </c>
      <c r="K112">
        <f t="shared" si="16"/>
        <v>2022</v>
      </c>
      <c r="L112">
        <f t="shared" si="17"/>
        <v>7</v>
      </c>
      <c r="M112" s="29">
        <f t="shared" si="18"/>
        <v>2</v>
      </c>
      <c r="N112" s="29">
        <f t="shared" si="19"/>
        <v>0</v>
      </c>
      <c r="O112" s="29">
        <f t="shared" si="20"/>
        <v>0</v>
      </c>
      <c r="P112" s="29">
        <f t="shared" si="21"/>
        <v>0</v>
      </c>
      <c r="Q112" s="29">
        <f t="shared" si="22"/>
        <v>0</v>
      </c>
      <c r="R112" s="29">
        <f t="shared" si="23"/>
        <v>0</v>
      </c>
      <c r="S112" s="29">
        <f t="shared" si="24"/>
        <v>0</v>
      </c>
      <c r="T112" s="29">
        <f t="shared" si="25"/>
        <v>1</v>
      </c>
      <c r="U112" s="7">
        <v>615</v>
      </c>
      <c r="V112" s="8">
        <v>465</v>
      </c>
      <c r="W112" s="9">
        <v>77</v>
      </c>
    </row>
    <row r="113" spans="1:23" ht="14.5" x14ac:dyDescent="0.35">
      <c r="A113" s="6">
        <f t="shared" si="13"/>
        <v>44795</v>
      </c>
      <c r="E113" s="10">
        <v>129</v>
      </c>
      <c r="F113" s="7">
        <v>1803.7</v>
      </c>
      <c r="G113" s="8">
        <v>126306</v>
      </c>
      <c r="H113" s="9">
        <v>1193</v>
      </c>
      <c r="I113">
        <f t="shared" si="14"/>
        <v>22</v>
      </c>
      <c r="J113">
        <f t="shared" si="15"/>
        <v>8</v>
      </c>
      <c r="K113">
        <f t="shared" si="16"/>
        <v>2022</v>
      </c>
      <c r="L113">
        <f t="shared" si="17"/>
        <v>1</v>
      </c>
      <c r="M113" s="29">
        <f t="shared" si="18"/>
        <v>2</v>
      </c>
      <c r="N113" s="29">
        <f t="shared" si="19"/>
        <v>1</v>
      </c>
      <c r="O113" s="29">
        <f t="shared" si="20"/>
        <v>0</v>
      </c>
      <c r="P113" s="29">
        <f t="shared" si="21"/>
        <v>0</v>
      </c>
      <c r="Q113" s="29">
        <f t="shared" si="22"/>
        <v>0</v>
      </c>
      <c r="R113" s="29">
        <f t="shared" si="23"/>
        <v>0</v>
      </c>
      <c r="S113" s="29">
        <f t="shared" si="24"/>
        <v>0</v>
      </c>
      <c r="T113" s="29">
        <f t="shared" si="25"/>
        <v>0</v>
      </c>
      <c r="U113" s="7">
        <v>771</v>
      </c>
      <c r="V113" s="8">
        <v>617</v>
      </c>
      <c r="W113" s="9">
        <v>96</v>
      </c>
    </row>
    <row r="114" spans="1:23" ht="14.5" x14ac:dyDescent="0.35">
      <c r="A114" s="6">
        <f t="shared" si="13"/>
        <v>44796</v>
      </c>
      <c r="E114" s="10">
        <v>140</v>
      </c>
      <c r="F114" s="7">
        <v>2140.04</v>
      </c>
      <c r="G114" s="8">
        <v>158998</v>
      </c>
      <c r="H114" s="9">
        <v>1400</v>
      </c>
      <c r="I114">
        <f t="shared" si="14"/>
        <v>23</v>
      </c>
      <c r="J114">
        <f t="shared" si="15"/>
        <v>8</v>
      </c>
      <c r="K114">
        <f t="shared" si="16"/>
        <v>2022</v>
      </c>
      <c r="L114">
        <f t="shared" si="17"/>
        <v>2</v>
      </c>
      <c r="M114" s="29">
        <f t="shared" si="18"/>
        <v>2</v>
      </c>
      <c r="N114" s="29">
        <f t="shared" si="19"/>
        <v>0</v>
      </c>
      <c r="O114" s="29">
        <f t="shared" si="20"/>
        <v>1</v>
      </c>
      <c r="P114" s="29">
        <f t="shared" si="21"/>
        <v>0</v>
      </c>
      <c r="Q114" s="29">
        <f t="shared" si="22"/>
        <v>0</v>
      </c>
      <c r="R114" s="29">
        <f t="shared" si="23"/>
        <v>0</v>
      </c>
      <c r="S114" s="29">
        <f t="shared" si="24"/>
        <v>0</v>
      </c>
      <c r="T114" s="29">
        <f t="shared" si="25"/>
        <v>0</v>
      </c>
      <c r="U114" s="7">
        <v>673</v>
      </c>
      <c r="V114" s="8">
        <v>505</v>
      </c>
      <c r="W114" s="9">
        <v>115</v>
      </c>
    </row>
    <row r="115" spans="1:23" ht="14.5" x14ac:dyDescent="0.35">
      <c r="A115" s="6">
        <f t="shared" si="13"/>
        <v>44797</v>
      </c>
      <c r="E115" s="10">
        <v>110</v>
      </c>
      <c r="F115" s="7">
        <v>2070.33</v>
      </c>
      <c r="G115" s="8">
        <v>126305</v>
      </c>
      <c r="H115" s="9">
        <v>1136</v>
      </c>
      <c r="I115">
        <f t="shared" si="14"/>
        <v>24</v>
      </c>
      <c r="J115">
        <f t="shared" si="15"/>
        <v>8</v>
      </c>
      <c r="K115">
        <f t="shared" si="16"/>
        <v>2022</v>
      </c>
      <c r="L115">
        <f t="shared" si="17"/>
        <v>3</v>
      </c>
      <c r="M115" s="29">
        <f t="shared" si="18"/>
        <v>2</v>
      </c>
      <c r="N115" s="29">
        <f t="shared" si="19"/>
        <v>0</v>
      </c>
      <c r="O115" s="29">
        <f t="shared" si="20"/>
        <v>0</v>
      </c>
      <c r="P115" s="29">
        <f t="shared" si="21"/>
        <v>1</v>
      </c>
      <c r="Q115" s="29">
        <f t="shared" si="22"/>
        <v>0</v>
      </c>
      <c r="R115" s="29">
        <f t="shared" si="23"/>
        <v>0</v>
      </c>
      <c r="S115" s="29">
        <f t="shared" si="24"/>
        <v>0</v>
      </c>
      <c r="T115" s="29">
        <f t="shared" si="25"/>
        <v>0</v>
      </c>
      <c r="U115" s="7">
        <v>695</v>
      </c>
      <c r="V115" s="8">
        <v>517</v>
      </c>
      <c r="W115" s="9">
        <v>104</v>
      </c>
    </row>
    <row r="116" spans="1:23" ht="14.5" x14ac:dyDescent="0.35">
      <c r="A116" s="6">
        <f t="shared" si="13"/>
        <v>44798</v>
      </c>
      <c r="E116" s="10">
        <v>121</v>
      </c>
      <c r="F116" s="7">
        <v>2097.37</v>
      </c>
      <c r="G116" s="8">
        <v>117917</v>
      </c>
      <c r="H116" s="9">
        <v>1051</v>
      </c>
      <c r="I116">
        <f t="shared" si="14"/>
        <v>25</v>
      </c>
      <c r="J116">
        <f t="shared" si="15"/>
        <v>8</v>
      </c>
      <c r="K116">
        <f t="shared" si="16"/>
        <v>2022</v>
      </c>
      <c r="L116">
        <f t="shared" si="17"/>
        <v>4</v>
      </c>
      <c r="M116" s="29">
        <f t="shared" si="18"/>
        <v>2</v>
      </c>
      <c r="N116" s="29">
        <f t="shared" si="19"/>
        <v>0</v>
      </c>
      <c r="O116" s="29">
        <f t="shared" si="20"/>
        <v>0</v>
      </c>
      <c r="P116" s="29">
        <f t="shared" si="21"/>
        <v>0</v>
      </c>
      <c r="Q116" s="29">
        <f t="shared" si="22"/>
        <v>1</v>
      </c>
      <c r="R116" s="29">
        <f t="shared" si="23"/>
        <v>0</v>
      </c>
      <c r="S116" s="29">
        <f t="shared" si="24"/>
        <v>0</v>
      </c>
      <c r="T116" s="29">
        <f t="shared" si="25"/>
        <v>0</v>
      </c>
      <c r="U116" s="7">
        <v>654</v>
      </c>
      <c r="V116" s="8">
        <v>521</v>
      </c>
      <c r="W116" s="9">
        <v>128</v>
      </c>
    </row>
    <row r="117" spans="1:23" ht="14.5" x14ac:dyDescent="0.35">
      <c r="A117" s="6">
        <f t="shared" si="13"/>
        <v>44799</v>
      </c>
      <c r="E117" s="10">
        <v>116</v>
      </c>
      <c r="F117" s="7">
        <v>1906.85</v>
      </c>
      <c r="G117" s="8">
        <v>98554</v>
      </c>
      <c r="H117" s="9">
        <v>906</v>
      </c>
      <c r="I117">
        <f t="shared" si="14"/>
        <v>26</v>
      </c>
      <c r="J117">
        <f t="shared" si="15"/>
        <v>8</v>
      </c>
      <c r="K117">
        <f t="shared" si="16"/>
        <v>2022</v>
      </c>
      <c r="L117">
        <f t="shared" si="17"/>
        <v>5</v>
      </c>
      <c r="M117" s="29">
        <f t="shared" si="18"/>
        <v>2</v>
      </c>
      <c r="N117" s="29">
        <f t="shared" si="19"/>
        <v>0</v>
      </c>
      <c r="O117" s="29">
        <f t="shared" si="20"/>
        <v>0</v>
      </c>
      <c r="P117" s="29">
        <f t="shared" si="21"/>
        <v>0</v>
      </c>
      <c r="Q117" s="29">
        <f t="shared" si="22"/>
        <v>0</v>
      </c>
      <c r="R117" s="29">
        <f t="shared" si="23"/>
        <v>1</v>
      </c>
      <c r="S117" s="29">
        <f t="shared" si="24"/>
        <v>0</v>
      </c>
      <c r="T117" s="29">
        <f t="shared" si="25"/>
        <v>0</v>
      </c>
      <c r="U117" s="7">
        <v>464</v>
      </c>
      <c r="V117" s="8">
        <v>372</v>
      </c>
      <c r="W117" s="9">
        <v>93</v>
      </c>
    </row>
    <row r="118" spans="1:23" ht="14.5" x14ac:dyDescent="0.35">
      <c r="A118" s="6">
        <f t="shared" si="13"/>
        <v>44800</v>
      </c>
      <c r="E118" s="10">
        <v>73</v>
      </c>
      <c r="F118" s="7">
        <v>1638.35</v>
      </c>
      <c r="G118" s="8">
        <v>95171</v>
      </c>
      <c r="H118" s="9">
        <v>843</v>
      </c>
      <c r="I118">
        <f t="shared" si="14"/>
        <v>27</v>
      </c>
      <c r="J118">
        <f t="shared" si="15"/>
        <v>8</v>
      </c>
      <c r="K118">
        <f t="shared" si="16"/>
        <v>2022</v>
      </c>
      <c r="L118">
        <f t="shared" si="17"/>
        <v>6</v>
      </c>
      <c r="M118" s="29">
        <f t="shared" si="18"/>
        <v>2</v>
      </c>
      <c r="N118" s="29">
        <f t="shared" si="19"/>
        <v>0</v>
      </c>
      <c r="O118" s="29">
        <f t="shared" si="20"/>
        <v>0</v>
      </c>
      <c r="P118" s="29">
        <f t="shared" si="21"/>
        <v>0</v>
      </c>
      <c r="Q118" s="29">
        <f t="shared" si="22"/>
        <v>0</v>
      </c>
      <c r="R118" s="29">
        <f t="shared" si="23"/>
        <v>0</v>
      </c>
      <c r="S118" s="29">
        <f t="shared" si="24"/>
        <v>1</v>
      </c>
      <c r="T118" s="29">
        <f t="shared" si="25"/>
        <v>0</v>
      </c>
      <c r="U118" s="7">
        <v>1116</v>
      </c>
      <c r="V118" s="8">
        <v>842</v>
      </c>
      <c r="W118" s="9">
        <v>83</v>
      </c>
    </row>
    <row r="119" spans="1:23" ht="14.5" x14ac:dyDescent="0.35">
      <c r="A119" s="6">
        <f t="shared" si="13"/>
        <v>44801</v>
      </c>
      <c r="E119" s="10">
        <v>65</v>
      </c>
      <c r="F119" s="7">
        <v>1533.66</v>
      </c>
      <c r="G119" s="8">
        <v>99761</v>
      </c>
      <c r="H119" s="9">
        <v>792</v>
      </c>
      <c r="I119">
        <f t="shared" si="14"/>
        <v>28</v>
      </c>
      <c r="J119">
        <f t="shared" si="15"/>
        <v>8</v>
      </c>
      <c r="K119">
        <f t="shared" si="16"/>
        <v>2022</v>
      </c>
      <c r="L119">
        <f t="shared" si="17"/>
        <v>7</v>
      </c>
      <c r="M119" s="29">
        <f t="shared" si="18"/>
        <v>2</v>
      </c>
      <c r="N119" s="29">
        <f t="shared" si="19"/>
        <v>0</v>
      </c>
      <c r="O119" s="29">
        <f t="shared" si="20"/>
        <v>0</v>
      </c>
      <c r="P119" s="29">
        <f t="shared" si="21"/>
        <v>0</v>
      </c>
      <c r="Q119" s="29">
        <f t="shared" si="22"/>
        <v>0</v>
      </c>
      <c r="R119" s="29">
        <f t="shared" si="23"/>
        <v>0</v>
      </c>
      <c r="S119" s="29">
        <f t="shared" si="24"/>
        <v>0</v>
      </c>
      <c r="T119" s="29">
        <f t="shared" si="25"/>
        <v>1</v>
      </c>
      <c r="U119" s="7">
        <v>968</v>
      </c>
      <c r="V119" s="8">
        <v>712</v>
      </c>
      <c r="W119" s="9">
        <v>58</v>
      </c>
    </row>
    <row r="120" spans="1:23" ht="14.5" x14ac:dyDescent="0.35">
      <c r="A120" s="6">
        <f t="shared" si="13"/>
        <v>44802</v>
      </c>
      <c r="E120" s="10">
        <v>89</v>
      </c>
      <c r="F120" s="7">
        <v>1698.14</v>
      </c>
      <c r="G120" s="8">
        <v>106845</v>
      </c>
      <c r="H120" s="9">
        <v>876</v>
      </c>
      <c r="I120">
        <f t="shared" si="14"/>
        <v>29</v>
      </c>
      <c r="J120">
        <f t="shared" si="15"/>
        <v>8</v>
      </c>
      <c r="K120">
        <f t="shared" si="16"/>
        <v>2022</v>
      </c>
      <c r="L120">
        <f t="shared" si="17"/>
        <v>1</v>
      </c>
      <c r="M120" s="29">
        <f t="shared" si="18"/>
        <v>2</v>
      </c>
      <c r="N120" s="29">
        <f t="shared" si="19"/>
        <v>1</v>
      </c>
      <c r="O120" s="29">
        <f t="shared" si="20"/>
        <v>0</v>
      </c>
      <c r="P120" s="29">
        <f t="shared" si="21"/>
        <v>0</v>
      </c>
      <c r="Q120" s="29">
        <f t="shared" si="22"/>
        <v>0</v>
      </c>
      <c r="R120" s="29">
        <f t="shared" si="23"/>
        <v>0</v>
      </c>
      <c r="S120" s="29">
        <f t="shared" si="24"/>
        <v>0</v>
      </c>
      <c r="T120" s="29">
        <f t="shared" si="25"/>
        <v>0</v>
      </c>
      <c r="U120" s="7">
        <v>1425</v>
      </c>
      <c r="V120" s="8">
        <v>1101</v>
      </c>
      <c r="W120" s="9">
        <v>37</v>
      </c>
    </row>
    <row r="121" spans="1:23" ht="14.5" x14ac:dyDescent="0.35">
      <c r="A121" s="6">
        <f t="shared" si="13"/>
        <v>44803</v>
      </c>
      <c r="E121" s="10">
        <v>99</v>
      </c>
      <c r="F121" s="7">
        <v>1603.54</v>
      </c>
      <c r="G121" s="8">
        <v>108392</v>
      </c>
      <c r="H121" s="9">
        <v>903</v>
      </c>
      <c r="I121">
        <f t="shared" si="14"/>
        <v>30</v>
      </c>
      <c r="J121">
        <f t="shared" si="15"/>
        <v>8</v>
      </c>
      <c r="K121">
        <f t="shared" si="16"/>
        <v>2022</v>
      </c>
      <c r="L121">
        <f t="shared" si="17"/>
        <v>2</v>
      </c>
      <c r="M121" s="29">
        <f t="shared" si="18"/>
        <v>2</v>
      </c>
      <c r="N121" s="29">
        <f t="shared" si="19"/>
        <v>0</v>
      </c>
      <c r="O121" s="29">
        <f t="shared" si="20"/>
        <v>1</v>
      </c>
      <c r="P121" s="29">
        <f t="shared" si="21"/>
        <v>0</v>
      </c>
      <c r="Q121" s="29">
        <f t="shared" si="22"/>
        <v>0</v>
      </c>
      <c r="R121" s="29">
        <f t="shared" si="23"/>
        <v>0</v>
      </c>
      <c r="S121" s="29">
        <f t="shared" si="24"/>
        <v>0</v>
      </c>
      <c r="T121" s="29">
        <f t="shared" si="25"/>
        <v>0</v>
      </c>
      <c r="U121" s="7">
        <v>948</v>
      </c>
      <c r="V121" s="8">
        <v>722</v>
      </c>
      <c r="W121" s="9">
        <v>42</v>
      </c>
    </row>
    <row r="122" spans="1:23" ht="14.5" x14ac:dyDescent="0.35">
      <c r="A122" s="6">
        <f t="shared" si="13"/>
        <v>44804</v>
      </c>
      <c r="E122" s="10">
        <v>90</v>
      </c>
      <c r="F122" s="7">
        <v>1591.78</v>
      </c>
      <c r="G122" s="8">
        <v>96994</v>
      </c>
      <c r="H122" s="9">
        <v>943</v>
      </c>
      <c r="I122">
        <f t="shared" si="14"/>
        <v>31</v>
      </c>
      <c r="J122">
        <f t="shared" si="15"/>
        <v>8</v>
      </c>
      <c r="K122">
        <f t="shared" si="16"/>
        <v>2022</v>
      </c>
      <c r="L122">
        <f t="shared" si="17"/>
        <v>3</v>
      </c>
      <c r="M122" s="29">
        <f t="shared" si="18"/>
        <v>2</v>
      </c>
      <c r="N122" s="29">
        <f t="shared" si="19"/>
        <v>0</v>
      </c>
      <c r="O122" s="29">
        <f t="shared" si="20"/>
        <v>0</v>
      </c>
      <c r="P122" s="29">
        <f t="shared" si="21"/>
        <v>1</v>
      </c>
      <c r="Q122" s="29">
        <f t="shared" si="22"/>
        <v>0</v>
      </c>
      <c r="R122" s="29">
        <f t="shared" si="23"/>
        <v>0</v>
      </c>
      <c r="S122" s="29">
        <f t="shared" si="24"/>
        <v>0</v>
      </c>
      <c r="T122" s="29">
        <f t="shared" si="25"/>
        <v>0</v>
      </c>
      <c r="U122" s="7">
        <v>868</v>
      </c>
      <c r="V122" s="8">
        <v>676</v>
      </c>
      <c r="W122" s="9">
        <v>52</v>
      </c>
    </row>
    <row r="123" spans="1:23" ht="14.5" x14ac:dyDescent="0.35">
      <c r="A123" s="6">
        <f t="shared" si="13"/>
        <v>44805</v>
      </c>
      <c r="E123" s="10">
        <v>86</v>
      </c>
      <c r="F123" s="7">
        <v>1462.27</v>
      </c>
      <c r="G123" s="8">
        <v>87060</v>
      </c>
      <c r="H123" s="9">
        <v>801</v>
      </c>
      <c r="I123">
        <f t="shared" si="14"/>
        <v>1</v>
      </c>
      <c r="J123">
        <f t="shared" si="15"/>
        <v>9</v>
      </c>
      <c r="K123">
        <f t="shared" si="16"/>
        <v>2022</v>
      </c>
      <c r="L123">
        <f t="shared" si="17"/>
        <v>4</v>
      </c>
      <c r="M123" s="29">
        <f t="shared" si="18"/>
        <v>3</v>
      </c>
      <c r="N123" s="29">
        <f t="shared" si="19"/>
        <v>0</v>
      </c>
      <c r="O123" s="29">
        <f t="shared" si="20"/>
        <v>0</v>
      </c>
      <c r="P123" s="29">
        <f t="shared" si="21"/>
        <v>0</v>
      </c>
      <c r="Q123" s="29">
        <f t="shared" si="22"/>
        <v>1</v>
      </c>
      <c r="R123" s="29">
        <f t="shared" si="23"/>
        <v>0</v>
      </c>
      <c r="S123" s="29">
        <f t="shared" si="24"/>
        <v>0</v>
      </c>
      <c r="T123" s="29">
        <f t="shared" si="25"/>
        <v>0</v>
      </c>
      <c r="U123" s="7">
        <v>696</v>
      </c>
      <c r="V123" s="8">
        <v>570</v>
      </c>
      <c r="W123" s="9">
        <v>40</v>
      </c>
    </row>
    <row r="124" spans="1:23" ht="14.5" x14ac:dyDescent="0.35">
      <c r="A124" s="6">
        <f t="shared" si="13"/>
        <v>44806</v>
      </c>
      <c r="E124" s="10">
        <v>74</v>
      </c>
      <c r="F124" s="7">
        <v>1234.3499999999999</v>
      </c>
      <c r="G124" s="8">
        <v>80923</v>
      </c>
      <c r="H124" s="9">
        <v>665</v>
      </c>
      <c r="I124">
        <f t="shared" si="14"/>
        <v>2</v>
      </c>
      <c r="J124">
        <f t="shared" si="15"/>
        <v>9</v>
      </c>
      <c r="K124">
        <f t="shared" si="16"/>
        <v>2022</v>
      </c>
      <c r="L124">
        <f t="shared" si="17"/>
        <v>5</v>
      </c>
      <c r="M124" s="29">
        <f t="shared" si="18"/>
        <v>3</v>
      </c>
      <c r="N124" s="29">
        <f t="shared" si="19"/>
        <v>0</v>
      </c>
      <c r="O124" s="29">
        <f t="shared" si="20"/>
        <v>0</v>
      </c>
      <c r="P124" s="29">
        <f t="shared" si="21"/>
        <v>0</v>
      </c>
      <c r="Q124" s="29">
        <f t="shared" si="22"/>
        <v>0</v>
      </c>
      <c r="R124" s="29">
        <f t="shared" si="23"/>
        <v>1</v>
      </c>
      <c r="S124" s="29">
        <f t="shared" si="24"/>
        <v>0</v>
      </c>
      <c r="T124" s="29">
        <f t="shared" si="25"/>
        <v>0</v>
      </c>
      <c r="U124" s="7">
        <v>700</v>
      </c>
      <c r="V124" s="8">
        <v>558</v>
      </c>
      <c r="W124" s="9">
        <v>39</v>
      </c>
    </row>
    <row r="125" spans="1:23" ht="14.5" x14ac:dyDescent="0.35">
      <c r="A125" s="6">
        <f t="shared" si="13"/>
        <v>44807</v>
      </c>
      <c r="E125" s="10">
        <v>56</v>
      </c>
      <c r="F125" s="7">
        <v>1112.23</v>
      </c>
      <c r="G125" s="8">
        <v>74035</v>
      </c>
      <c r="H125" s="9">
        <v>615</v>
      </c>
      <c r="I125">
        <f t="shared" si="14"/>
        <v>3</v>
      </c>
      <c r="J125">
        <f t="shared" si="15"/>
        <v>9</v>
      </c>
      <c r="K125">
        <f t="shared" si="16"/>
        <v>2022</v>
      </c>
      <c r="L125">
        <f t="shared" si="17"/>
        <v>6</v>
      </c>
      <c r="M125" s="29">
        <f t="shared" si="18"/>
        <v>3</v>
      </c>
      <c r="N125" s="29">
        <f t="shared" si="19"/>
        <v>0</v>
      </c>
      <c r="O125" s="29">
        <f t="shared" si="20"/>
        <v>0</v>
      </c>
      <c r="P125" s="29">
        <f t="shared" si="21"/>
        <v>0</v>
      </c>
      <c r="Q125" s="29">
        <f t="shared" si="22"/>
        <v>0</v>
      </c>
      <c r="R125" s="29">
        <f t="shared" si="23"/>
        <v>0</v>
      </c>
      <c r="S125" s="29">
        <f t="shared" si="24"/>
        <v>1</v>
      </c>
      <c r="T125" s="29">
        <f t="shared" si="25"/>
        <v>0</v>
      </c>
      <c r="U125" s="7">
        <v>51</v>
      </c>
      <c r="V125" s="8">
        <v>43</v>
      </c>
      <c r="W125" s="9">
        <v>1</v>
      </c>
    </row>
    <row r="126" spans="1:23" ht="14.5" x14ac:dyDescent="0.35">
      <c r="A126" s="6">
        <f t="shared" si="13"/>
        <v>44808</v>
      </c>
      <c r="E126" s="10">
        <v>0</v>
      </c>
      <c r="F126" s="7">
        <v>0</v>
      </c>
      <c r="G126" s="8">
        <v>0</v>
      </c>
      <c r="H126" s="9"/>
      <c r="I126">
        <f t="shared" si="14"/>
        <v>4</v>
      </c>
      <c r="J126">
        <f t="shared" si="15"/>
        <v>9</v>
      </c>
      <c r="K126">
        <f t="shared" si="16"/>
        <v>2022</v>
      </c>
      <c r="L126">
        <f t="shared" si="17"/>
        <v>7</v>
      </c>
      <c r="M126" s="29">
        <f t="shared" si="18"/>
        <v>3</v>
      </c>
      <c r="N126" s="29">
        <f t="shared" si="19"/>
        <v>0</v>
      </c>
      <c r="O126" s="29">
        <f t="shared" si="20"/>
        <v>0</v>
      </c>
      <c r="P126" s="29">
        <f t="shared" si="21"/>
        <v>0</v>
      </c>
      <c r="Q126" s="29">
        <f t="shared" si="22"/>
        <v>0</v>
      </c>
      <c r="R126" s="29">
        <f t="shared" si="23"/>
        <v>0</v>
      </c>
      <c r="S126" s="29">
        <f t="shared" si="24"/>
        <v>0</v>
      </c>
      <c r="T126" s="29">
        <f t="shared" si="25"/>
        <v>1</v>
      </c>
      <c r="U126" s="7">
        <v>154</v>
      </c>
      <c r="V126" s="8">
        <v>127</v>
      </c>
      <c r="W126" s="9">
        <v>13</v>
      </c>
    </row>
    <row r="127" spans="1:23" ht="14.5" x14ac:dyDescent="0.35">
      <c r="A127" s="6">
        <f t="shared" si="13"/>
        <v>44809</v>
      </c>
      <c r="E127" s="10">
        <v>0</v>
      </c>
      <c r="F127" s="11"/>
      <c r="H127" s="12"/>
      <c r="I127">
        <f t="shared" si="14"/>
        <v>5</v>
      </c>
      <c r="J127">
        <f t="shared" si="15"/>
        <v>9</v>
      </c>
      <c r="K127">
        <f t="shared" si="16"/>
        <v>2022</v>
      </c>
      <c r="L127">
        <f t="shared" si="17"/>
        <v>1</v>
      </c>
      <c r="M127" s="29">
        <f t="shared" si="18"/>
        <v>3</v>
      </c>
      <c r="N127" s="29">
        <f t="shared" si="19"/>
        <v>1</v>
      </c>
      <c r="O127" s="29">
        <f t="shared" si="20"/>
        <v>0</v>
      </c>
      <c r="P127" s="29">
        <f t="shared" si="21"/>
        <v>0</v>
      </c>
      <c r="Q127" s="29">
        <f t="shared" si="22"/>
        <v>0</v>
      </c>
      <c r="R127" s="29">
        <f t="shared" si="23"/>
        <v>0</v>
      </c>
      <c r="S127" s="29">
        <f t="shared" si="24"/>
        <v>0</v>
      </c>
      <c r="T127" s="29">
        <f t="shared" si="25"/>
        <v>0</v>
      </c>
      <c r="U127" s="7">
        <v>227</v>
      </c>
      <c r="V127" s="8">
        <v>181</v>
      </c>
      <c r="W127" s="9">
        <v>29</v>
      </c>
    </row>
    <row r="128" spans="1:23" ht="14.5" x14ac:dyDescent="0.35">
      <c r="A128" s="6">
        <f t="shared" si="13"/>
        <v>44810</v>
      </c>
      <c r="E128" s="10">
        <v>0</v>
      </c>
      <c r="F128" s="11"/>
      <c r="H128" s="12"/>
      <c r="I128">
        <f t="shared" si="14"/>
        <v>6</v>
      </c>
      <c r="J128">
        <f t="shared" si="15"/>
        <v>9</v>
      </c>
      <c r="K128">
        <f t="shared" si="16"/>
        <v>2022</v>
      </c>
      <c r="L128">
        <f t="shared" si="17"/>
        <v>2</v>
      </c>
      <c r="M128" s="29">
        <f t="shared" si="18"/>
        <v>3</v>
      </c>
      <c r="N128" s="29">
        <f t="shared" si="19"/>
        <v>0</v>
      </c>
      <c r="O128" s="29">
        <f t="shared" si="20"/>
        <v>1</v>
      </c>
      <c r="P128" s="29">
        <f t="shared" si="21"/>
        <v>0</v>
      </c>
      <c r="Q128" s="29">
        <f t="shared" si="22"/>
        <v>0</v>
      </c>
      <c r="R128" s="29">
        <f t="shared" si="23"/>
        <v>0</v>
      </c>
      <c r="S128" s="29">
        <f t="shared" si="24"/>
        <v>0</v>
      </c>
      <c r="T128" s="29">
        <f t="shared" si="25"/>
        <v>0</v>
      </c>
      <c r="U128" s="7">
        <v>317</v>
      </c>
      <c r="V128" s="8">
        <v>254</v>
      </c>
      <c r="W128" s="9">
        <v>25</v>
      </c>
    </row>
    <row r="129" spans="1:23" ht="14.5" x14ac:dyDescent="0.35">
      <c r="A129" s="6">
        <f t="shared" si="13"/>
        <v>44811</v>
      </c>
      <c r="E129" s="10">
        <v>0</v>
      </c>
      <c r="F129" s="11"/>
      <c r="H129" s="12"/>
      <c r="I129">
        <f t="shared" si="14"/>
        <v>7</v>
      </c>
      <c r="J129">
        <f t="shared" si="15"/>
        <v>9</v>
      </c>
      <c r="K129">
        <f t="shared" si="16"/>
        <v>2022</v>
      </c>
      <c r="L129">
        <f t="shared" si="17"/>
        <v>3</v>
      </c>
      <c r="M129" s="29">
        <f t="shared" si="18"/>
        <v>3</v>
      </c>
      <c r="N129" s="29">
        <f t="shared" si="19"/>
        <v>0</v>
      </c>
      <c r="O129" s="29">
        <f t="shared" si="20"/>
        <v>0</v>
      </c>
      <c r="P129" s="29">
        <f t="shared" si="21"/>
        <v>1</v>
      </c>
      <c r="Q129" s="29">
        <f t="shared" si="22"/>
        <v>0</v>
      </c>
      <c r="R129" s="29">
        <f t="shared" si="23"/>
        <v>0</v>
      </c>
      <c r="S129" s="29">
        <f t="shared" si="24"/>
        <v>0</v>
      </c>
      <c r="T129" s="29">
        <f t="shared" si="25"/>
        <v>0</v>
      </c>
      <c r="U129" s="7">
        <v>472</v>
      </c>
      <c r="V129" s="8">
        <v>353</v>
      </c>
      <c r="W129" s="9">
        <v>21</v>
      </c>
    </row>
    <row r="130" spans="1:23" ht="14.5" x14ac:dyDescent="0.35">
      <c r="A130" s="6">
        <f t="shared" si="13"/>
        <v>44812</v>
      </c>
      <c r="E130" s="10">
        <v>0</v>
      </c>
      <c r="F130" s="11"/>
      <c r="H130" s="12"/>
      <c r="I130">
        <f t="shared" si="14"/>
        <v>8</v>
      </c>
      <c r="J130">
        <f t="shared" si="15"/>
        <v>9</v>
      </c>
      <c r="K130">
        <f t="shared" si="16"/>
        <v>2022</v>
      </c>
      <c r="L130">
        <f t="shared" si="17"/>
        <v>4</v>
      </c>
      <c r="M130" s="29">
        <f t="shared" si="18"/>
        <v>3</v>
      </c>
      <c r="N130" s="29">
        <f t="shared" si="19"/>
        <v>0</v>
      </c>
      <c r="O130" s="29">
        <f t="shared" si="20"/>
        <v>0</v>
      </c>
      <c r="P130" s="29">
        <f t="shared" si="21"/>
        <v>0</v>
      </c>
      <c r="Q130" s="29">
        <f t="shared" si="22"/>
        <v>1</v>
      </c>
      <c r="R130" s="29">
        <f t="shared" si="23"/>
        <v>0</v>
      </c>
      <c r="S130" s="29">
        <f t="shared" si="24"/>
        <v>0</v>
      </c>
      <c r="T130" s="29">
        <f t="shared" si="25"/>
        <v>0</v>
      </c>
      <c r="U130" s="7">
        <v>443</v>
      </c>
      <c r="V130" s="8">
        <v>362</v>
      </c>
      <c r="W130" s="9">
        <v>16</v>
      </c>
    </row>
    <row r="131" spans="1:23" ht="14.5" x14ac:dyDescent="0.35">
      <c r="A131" s="6">
        <f t="shared" ref="A131:A194" si="26">A130+1</f>
        <v>44813</v>
      </c>
      <c r="E131" s="10">
        <v>0</v>
      </c>
      <c r="F131" s="11"/>
      <c r="H131" s="12"/>
      <c r="I131">
        <f t="shared" ref="I131:I194" si="27">DAY(A131)</f>
        <v>9</v>
      </c>
      <c r="J131">
        <f t="shared" ref="J131:J194" si="28">MONTH(A131)</f>
        <v>9</v>
      </c>
      <c r="K131">
        <f t="shared" ref="K131:K194" si="29">YEAR(A131)</f>
        <v>2022</v>
      </c>
      <c r="L131">
        <f t="shared" ref="L131:L194" si="30">WEEKDAY(A131,2)</f>
        <v>5</v>
      </c>
      <c r="M131" s="29">
        <f t="shared" ref="M131:M194" si="31">ROUNDUP((J131/4),0)</f>
        <v>3</v>
      </c>
      <c r="N131" s="29">
        <f t="shared" ref="N131:N194" si="32">IF($L131=1,1,0)</f>
        <v>0</v>
      </c>
      <c r="O131" s="29">
        <f t="shared" ref="O131:O194" si="33">IF($L131=2,1,0)</f>
        <v>0</v>
      </c>
      <c r="P131" s="29">
        <f t="shared" ref="P131:P194" si="34">IF($L131=3,1,0)</f>
        <v>0</v>
      </c>
      <c r="Q131" s="29">
        <f t="shared" ref="Q131:Q194" si="35">IF($L131=4,1,0)</f>
        <v>0</v>
      </c>
      <c r="R131" s="29">
        <f t="shared" ref="R131:R194" si="36">IF($L131=5,1,0)</f>
        <v>1</v>
      </c>
      <c r="S131" s="29">
        <f t="shared" ref="S131:S194" si="37">IF($L131=6,1,0)</f>
        <v>0</v>
      </c>
      <c r="T131" s="29">
        <f t="shared" ref="T131:T194" si="38">IF($L131=7,1,0)</f>
        <v>0</v>
      </c>
      <c r="U131" s="7">
        <v>508</v>
      </c>
      <c r="V131" s="8">
        <v>399</v>
      </c>
      <c r="W131" s="9">
        <v>42</v>
      </c>
    </row>
    <row r="132" spans="1:23" ht="14.5" x14ac:dyDescent="0.35">
      <c r="A132" s="6">
        <f t="shared" si="26"/>
        <v>44814</v>
      </c>
      <c r="E132" s="10">
        <v>0</v>
      </c>
      <c r="F132" s="11"/>
      <c r="H132" s="12"/>
      <c r="I132">
        <f t="shared" si="27"/>
        <v>10</v>
      </c>
      <c r="J132">
        <f t="shared" si="28"/>
        <v>9</v>
      </c>
      <c r="K132">
        <f t="shared" si="29"/>
        <v>2022</v>
      </c>
      <c r="L132">
        <f t="shared" si="30"/>
        <v>6</v>
      </c>
      <c r="M132" s="29">
        <f t="shared" si="31"/>
        <v>3</v>
      </c>
      <c r="N132" s="29">
        <f t="shared" si="32"/>
        <v>0</v>
      </c>
      <c r="O132" s="29">
        <f t="shared" si="33"/>
        <v>0</v>
      </c>
      <c r="P132" s="29">
        <f t="shared" si="34"/>
        <v>0</v>
      </c>
      <c r="Q132" s="29">
        <f t="shared" si="35"/>
        <v>0</v>
      </c>
      <c r="R132" s="29">
        <f t="shared" si="36"/>
        <v>0</v>
      </c>
      <c r="S132" s="29">
        <f t="shared" si="37"/>
        <v>1</v>
      </c>
      <c r="T132" s="29">
        <f t="shared" si="38"/>
        <v>0</v>
      </c>
      <c r="U132" s="7">
        <v>493</v>
      </c>
      <c r="V132" s="8">
        <v>395</v>
      </c>
      <c r="W132" s="9">
        <v>27</v>
      </c>
    </row>
    <row r="133" spans="1:23" ht="14.5" x14ac:dyDescent="0.35">
      <c r="A133" s="6">
        <f t="shared" si="26"/>
        <v>44815</v>
      </c>
      <c r="E133" s="10">
        <v>0</v>
      </c>
      <c r="F133" s="11"/>
      <c r="H133" s="12"/>
      <c r="I133">
        <f t="shared" si="27"/>
        <v>11</v>
      </c>
      <c r="J133">
        <f t="shared" si="28"/>
        <v>9</v>
      </c>
      <c r="K133">
        <f t="shared" si="29"/>
        <v>2022</v>
      </c>
      <c r="L133">
        <f t="shared" si="30"/>
        <v>7</v>
      </c>
      <c r="M133" s="29">
        <f t="shared" si="31"/>
        <v>3</v>
      </c>
      <c r="N133" s="29">
        <f t="shared" si="32"/>
        <v>0</v>
      </c>
      <c r="O133" s="29">
        <f t="shared" si="33"/>
        <v>0</v>
      </c>
      <c r="P133" s="29">
        <f t="shared" si="34"/>
        <v>0</v>
      </c>
      <c r="Q133" s="29">
        <f t="shared" si="35"/>
        <v>0</v>
      </c>
      <c r="R133" s="29">
        <f t="shared" si="36"/>
        <v>0</v>
      </c>
      <c r="S133" s="29">
        <f t="shared" si="37"/>
        <v>0</v>
      </c>
      <c r="T133" s="29">
        <f t="shared" si="38"/>
        <v>1</v>
      </c>
      <c r="U133" s="7">
        <v>529</v>
      </c>
      <c r="V133" s="8">
        <v>411</v>
      </c>
      <c r="W133" s="9">
        <v>20</v>
      </c>
    </row>
    <row r="134" spans="1:23" ht="14.5" x14ac:dyDescent="0.35">
      <c r="A134" s="6">
        <f t="shared" si="26"/>
        <v>44816</v>
      </c>
      <c r="E134" s="10">
        <v>0</v>
      </c>
      <c r="F134" s="11"/>
      <c r="H134" s="12"/>
      <c r="I134">
        <f t="shared" si="27"/>
        <v>12</v>
      </c>
      <c r="J134">
        <f t="shared" si="28"/>
        <v>9</v>
      </c>
      <c r="K134">
        <f t="shared" si="29"/>
        <v>2022</v>
      </c>
      <c r="L134">
        <f t="shared" si="30"/>
        <v>1</v>
      </c>
      <c r="M134" s="29">
        <f t="shared" si="31"/>
        <v>3</v>
      </c>
      <c r="N134" s="29">
        <f t="shared" si="32"/>
        <v>1</v>
      </c>
      <c r="O134" s="29">
        <f t="shared" si="33"/>
        <v>0</v>
      </c>
      <c r="P134" s="29">
        <f t="shared" si="34"/>
        <v>0</v>
      </c>
      <c r="Q134" s="29">
        <f t="shared" si="35"/>
        <v>0</v>
      </c>
      <c r="R134" s="29">
        <f t="shared" si="36"/>
        <v>0</v>
      </c>
      <c r="S134" s="29">
        <f t="shared" si="37"/>
        <v>0</v>
      </c>
      <c r="T134" s="29">
        <f t="shared" si="38"/>
        <v>0</v>
      </c>
      <c r="U134" s="7">
        <v>504</v>
      </c>
      <c r="V134" s="8">
        <v>384</v>
      </c>
      <c r="W134" s="9">
        <v>27</v>
      </c>
    </row>
    <row r="135" spans="1:23" ht="14.5" x14ac:dyDescent="0.35">
      <c r="A135" s="6">
        <f t="shared" si="26"/>
        <v>44817</v>
      </c>
      <c r="E135" s="10">
        <v>0</v>
      </c>
      <c r="F135" s="11"/>
      <c r="H135" s="12"/>
      <c r="I135">
        <f t="shared" si="27"/>
        <v>13</v>
      </c>
      <c r="J135">
        <f t="shared" si="28"/>
        <v>9</v>
      </c>
      <c r="K135">
        <f t="shared" si="29"/>
        <v>2022</v>
      </c>
      <c r="L135">
        <f t="shared" si="30"/>
        <v>2</v>
      </c>
      <c r="M135" s="29">
        <f t="shared" si="31"/>
        <v>3</v>
      </c>
      <c r="N135" s="29">
        <f t="shared" si="32"/>
        <v>0</v>
      </c>
      <c r="O135" s="29">
        <f t="shared" si="33"/>
        <v>1</v>
      </c>
      <c r="P135" s="29">
        <f t="shared" si="34"/>
        <v>0</v>
      </c>
      <c r="Q135" s="29">
        <f t="shared" si="35"/>
        <v>0</v>
      </c>
      <c r="R135" s="29">
        <f t="shared" si="36"/>
        <v>0</v>
      </c>
      <c r="S135" s="29">
        <f t="shared" si="37"/>
        <v>0</v>
      </c>
      <c r="T135" s="29">
        <f t="shared" si="38"/>
        <v>0</v>
      </c>
      <c r="U135" s="7">
        <v>482</v>
      </c>
      <c r="V135" s="8">
        <v>372</v>
      </c>
      <c r="W135" s="9">
        <v>24</v>
      </c>
    </row>
    <row r="136" spans="1:23" ht="14.5" x14ac:dyDescent="0.35">
      <c r="A136" s="6">
        <f t="shared" si="26"/>
        <v>44818</v>
      </c>
      <c r="E136" s="10">
        <v>0</v>
      </c>
      <c r="F136" s="11"/>
      <c r="H136" s="12"/>
      <c r="I136">
        <f t="shared" si="27"/>
        <v>14</v>
      </c>
      <c r="J136">
        <f t="shared" si="28"/>
        <v>9</v>
      </c>
      <c r="K136">
        <f t="shared" si="29"/>
        <v>2022</v>
      </c>
      <c r="L136">
        <f t="shared" si="30"/>
        <v>3</v>
      </c>
      <c r="M136" s="29">
        <f t="shared" si="31"/>
        <v>3</v>
      </c>
      <c r="N136" s="29">
        <f t="shared" si="32"/>
        <v>0</v>
      </c>
      <c r="O136" s="29">
        <f t="shared" si="33"/>
        <v>0</v>
      </c>
      <c r="P136" s="29">
        <f t="shared" si="34"/>
        <v>1</v>
      </c>
      <c r="Q136" s="29">
        <f t="shared" si="35"/>
        <v>0</v>
      </c>
      <c r="R136" s="29">
        <f t="shared" si="36"/>
        <v>0</v>
      </c>
      <c r="S136" s="29">
        <f t="shared" si="37"/>
        <v>0</v>
      </c>
      <c r="T136" s="29">
        <f t="shared" si="38"/>
        <v>0</v>
      </c>
      <c r="U136" s="7">
        <v>417</v>
      </c>
      <c r="V136" s="8">
        <v>333</v>
      </c>
      <c r="W136" s="9">
        <v>34</v>
      </c>
    </row>
    <row r="137" spans="1:23" ht="14.5" x14ac:dyDescent="0.35">
      <c r="A137" s="6">
        <f t="shared" si="26"/>
        <v>44819</v>
      </c>
      <c r="E137" s="10">
        <v>0</v>
      </c>
      <c r="F137" s="11"/>
      <c r="H137" s="12"/>
      <c r="I137">
        <f t="shared" si="27"/>
        <v>15</v>
      </c>
      <c r="J137">
        <f t="shared" si="28"/>
        <v>9</v>
      </c>
      <c r="K137">
        <f t="shared" si="29"/>
        <v>2022</v>
      </c>
      <c r="L137">
        <f t="shared" si="30"/>
        <v>4</v>
      </c>
      <c r="M137" s="29">
        <f t="shared" si="31"/>
        <v>3</v>
      </c>
      <c r="N137" s="29">
        <f t="shared" si="32"/>
        <v>0</v>
      </c>
      <c r="O137" s="29">
        <f t="shared" si="33"/>
        <v>0</v>
      </c>
      <c r="P137" s="29">
        <f t="shared" si="34"/>
        <v>0</v>
      </c>
      <c r="Q137" s="29">
        <f t="shared" si="35"/>
        <v>1</v>
      </c>
      <c r="R137" s="29">
        <f t="shared" si="36"/>
        <v>0</v>
      </c>
      <c r="S137" s="29">
        <f t="shared" si="37"/>
        <v>0</v>
      </c>
      <c r="T137" s="29">
        <f t="shared" si="38"/>
        <v>0</v>
      </c>
      <c r="U137" s="7">
        <v>0</v>
      </c>
      <c r="V137" s="8">
        <v>0</v>
      </c>
      <c r="W137" s="9">
        <v>34</v>
      </c>
    </row>
    <row r="138" spans="1:23" ht="14.5" x14ac:dyDescent="0.35">
      <c r="A138" s="6">
        <f t="shared" si="26"/>
        <v>44820</v>
      </c>
      <c r="E138" s="10">
        <v>0</v>
      </c>
      <c r="F138" s="11"/>
      <c r="H138" s="12"/>
      <c r="I138">
        <f t="shared" si="27"/>
        <v>16</v>
      </c>
      <c r="J138">
        <f t="shared" si="28"/>
        <v>9</v>
      </c>
      <c r="K138">
        <f t="shared" si="29"/>
        <v>2022</v>
      </c>
      <c r="L138">
        <f t="shared" si="30"/>
        <v>5</v>
      </c>
      <c r="M138" s="29">
        <f t="shared" si="31"/>
        <v>3</v>
      </c>
      <c r="N138" s="29">
        <f t="shared" si="32"/>
        <v>0</v>
      </c>
      <c r="O138" s="29">
        <f t="shared" si="33"/>
        <v>0</v>
      </c>
      <c r="P138" s="29">
        <f t="shared" si="34"/>
        <v>0</v>
      </c>
      <c r="Q138" s="29">
        <f t="shared" si="35"/>
        <v>0</v>
      </c>
      <c r="R138" s="29">
        <f t="shared" si="36"/>
        <v>1</v>
      </c>
      <c r="S138" s="29">
        <f t="shared" si="37"/>
        <v>0</v>
      </c>
      <c r="T138" s="29">
        <f t="shared" si="38"/>
        <v>0</v>
      </c>
      <c r="U138" s="7">
        <v>238</v>
      </c>
      <c r="V138" s="8">
        <v>201</v>
      </c>
      <c r="W138" s="9">
        <v>18</v>
      </c>
    </row>
    <row r="139" spans="1:23" ht="14.5" x14ac:dyDescent="0.35">
      <c r="A139" s="6">
        <f t="shared" si="26"/>
        <v>44821</v>
      </c>
      <c r="E139" s="10">
        <v>0</v>
      </c>
      <c r="F139" s="11"/>
      <c r="H139" s="12"/>
      <c r="I139">
        <f t="shared" si="27"/>
        <v>17</v>
      </c>
      <c r="J139">
        <f t="shared" si="28"/>
        <v>9</v>
      </c>
      <c r="K139">
        <f t="shared" si="29"/>
        <v>2022</v>
      </c>
      <c r="L139">
        <f t="shared" si="30"/>
        <v>6</v>
      </c>
      <c r="M139" s="29">
        <f t="shared" si="31"/>
        <v>3</v>
      </c>
      <c r="N139" s="29">
        <f t="shared" si="32"/>
        <v>0</v>
      </c>
      <c r="O139" s="29">
        <f t="shared" si="33"/>
        <v>0</v>
      </c>
      <c r="P139" s="29">
        <f t="shared" si="34"/>
        <v>0</v>
      </c>
      <c r="Q139" s="29">
        <f t="shared" si="35"/>
        <v>0</v>
      </c>
      <c r="R139" s="29">
        <f t="shared" si="36"/>
        <v>0</v>
      </c>
      <c r="S139" s="29">
        <f t="shared" si="37"/>
        <v>1</v>
      </c>
      <c r="T139" s="29">
        <f t="shared" si="38"/>
        <v>0</v>
      </c>
      <c r="U139" s="7">
        <v>296</v>
      </c>
      <c r="V139" s="8">
        <v>231</v>
      </c>
      <c r="W139" s="9">
        <v>25</v>
      </c>
    </row>
    <row r="140" spans="1:23" ht="14.5" x14ac:dyDescent="0.35">
      <c r="A140" s="6">
        <f t="shared" si="26"/>
        <v>44822</v>
      </c>
      <c r="E140" s="10">
        <v>0</v>
      </c>
      <c r="F140" s="11"/>
      <c r="H140" s="12"/>
      <c r="I140">
        <f t="shared" si="27"/>
        <v>18</v>
      </c>
      <c r="J140">
        <f t="shared" si="28"/>
        <v>9</v>
      </c>
      <c r="K140">
        <f t="shared" si="29"/>
        <v>2022</v>
      </c>
      <c r="L140">
        <f t="shared" si="30"/>
        <v>7</v>
      </c>
      <c r="M140" s="29">
        <f t="shared" si="31"/>
        <v>3</v>
      </c>
      <c r="N140" s="29">
        <f t="shared" si="32"/>
        <v>0</v>
      </c>
      <c r="O140" s="29">
        <f t="shared" si="33"/>
        <v>0</v>
      </c>
      <c r="P140" s="29">
        <f t="shared" si="34"/>
        <v>0</v>
      </c>
      <c r="Q140" s="29">
        <f t="shared" si="35"/>
        <v>0</v>
      </c>
      <c r="R140" s="29">
        <f t="shared" si="36"/>
        <v>0</v>
      </c>
      <c r="S140" s="29">
        <f t="shared" si="37"/>
        <v>0</v>
      </c>
      <c r="T140" s="29">
        <f t="shared" si="38"/>
        <v>1</v>
      </c>
      <c r="U140" s="7">
        <v>393</v>
      </c>
      <c r="V140" s="8">
        <v>289</v>
      </c>
      <c r="W140" s="9">
        <v>23</v>
      </c>
    </row>
    <row r="141" spans="1:23" ht="14.5" x14ac:dyDescent="0.35">
      <c r="A141" s="6">
        <f t="shared" si="26"/>
        <v>44823</v>
      </c>
      <c r="E141" s="10">
        <v>0</v>
      </c>
      <c r="F141" s="11"/>
      <c r="H141" s="12"/>
      <c r="I141">
        <f t="shared" si="27"/>
        <v>19</v>
      </c>
      <c r="J141">
        <f t="shared" si="28"/>
        <v>9</v>
      </c>
      <c r="K141">
        <f t="shared" si="29"/>
        <v>2022</v>
      </c>
      <c r="L141">
        <f t="shared" si="30"/>
        <v>1</v>
      </c>
      <c r="M141" s="29">
        <f t="shared" si="31"/>
        <v>3</v>
      </c>
      <c r="N141" s="29">
        <f t="shared" si="32"/>
        <v>1</v>
      </c>
      <c r="O141" s="29">
        <f t="shared" si="33"/>
        <v>0</v>
      </c>
      <c r="P141" s="29">
        <f t="shared" si="34"/>
        <v>0</v>
      </c>
      <c r="Q141" s="29">
        <f t="shared" si="35"/>
        <v>0</v>
      </c>
      <c r="R141" s="29">
        <f t="shared" si="36"/>
        <v>0</v>
      </c>
      <c r="S141" s="29">
        <f t="shared" si="37"/>
        <v>0</v>
      </c>
      <c r="T141" s="29">
        <f t="shared" si="38"/>
        <v>0</v>
      </c>
      <c r="U141" s="7">
        <v>813</v>
      </c>
      <c r="V141" s="8">
        <v>629</v>
      </c>
      <c r="W141" s="9">
        <v>38</v>
      </c>
    </row>
    <row r="142" spans="1:23" ht="14.5" x14ac:dyDescent="0.35">
      <c r="A142" s="6">
        <f t="shared" si="26"/>
        <v>44824</v>
      </c>
      <c r="E142" s="10">
        <v>0</v>
      </c>
      <c r="F142" s="11"/>
      <c r="H142" s="12"/>
      <c r="I142">
        <f t="shared" si="27"/>
        <v>20</v>
      </c>
      <c r="J142">
        <f t="shared" si="28"/>
        <v>9</v>
      </c>
      <c r="K142">
        <f t="shared" si="29"/>
        <v>2022</v>
      </c>
      <c r="L142">
        <f t="shared" si="30"/>
        <v>2</v>
      </c>
      <c r="M142" s="29">
        <f t="shared" si="31"/>
        <v>3</v>
      </c>
      <c r="N142" s="29">
        <f t="shared" si="32"/>
        <v>0</v>
      </c>
      <c r="O142" s="29">
        <f t="shared" si="33"/>
        <v>1</v>
      </c>
      <c r="P142" s="29">
        <f t="shared" si="34"/>
        <v>0</v>
      </c>
      <c r="Q142" s="29">
        <f t="shared" si="35"/>
        <v>0</v>
      </c>
      <c r="R142" s="29">
        <f t="shared" si="36"/>
        <v>0</v>
      </c>
      <c r="S142" s="29">
        <f t="shared" si="37"/>
        <v>0</v>
      </c>
      <c r="T142" s="29">
        <f t="shared" si="38"/>
        <v>0</v>
      </c>
      <c r="U142" s="7">
        <v>413</v>
      </c>
      <c r="V142" s="8">
        <v>338</v>
      </c>
      <c r="W142" s="9">
        <v>25</v>
      </c>
    </row>
    <row r="143" spans="1:23" ht="14.5" x14ac:dyDescent="0.35">
      <c r="A143" s="6">
        <f t="shared" si="26"/>
        <v>44825</v>
      </c>
      <c r="E143" s="10">
        <v>0</v>
      </c>
      <c r="F143" s="11"/>
      <c r="H143" s="12"/>
      <c r="I143">
        <f t="shared" si="27"/>
        <v>21</v>
      </c>
      <c r="J143">
        <f t="shared" si="28"/>
        <v>9</v>
      </c>
      <c r="K143">
        <f t="shared" si="29"/>
        <v>2022</v>
      </c>
      <c r="L143">
        <f t="shared" si="30"/>
        <v>3</v>
      </c>
      <c r="M143" s="29">
        <f t="shared" si="31"/>
        <v>3</v>
      </c>
      <c r="N143" s="29">
        <f t="shared" si="32"/>
        <v>0</v>
      </c>
      <c r="O143" s="29">
        <f t="shared" si="33"/>
        <v>0</v>
      </c>
      <c r="P143" s="29">
        <f t="shared" si="34"/>
        <v>1</v>
      </c>
      <c r="Q143" s="29">
        <f t="shared" si="35"/>
        <v>0</v>
      </c>
      <c r="R143" s="29">
        <f t="shared" si="36"/>
        <v>0</v>
      </c>
      <c r="S143" s="29">
        <f t="shared" si="37"/>
        <v>0</v>
      </c>
      <c r="T143" s="29">
        <f t="shared" si="38"/>
        <v>0</v>
      </c>
      <c r="U143" s="7">
        <v>387</v>
      </c>
      <c r="V143" s="8">
        <v>306</v>
      </c>
      <c r="W143" s="9">
        <v>32</v>
      </c>
    </row>
    <row r="144" spans="1:23" ht="14.5" x14ac:dyDescent="0.35">
      <c r="A144" s="6">
        <f t="shared" si="26"/>
        <v>44826</v>
      </c>
      <c r="E144" s="10">
        <v>0</v>
      </c>
      <c r="F144" s="11"/>
      <c r="H144" s="12"/>
      <c r="I144">
        <f t="shared" si="27"/>
        <v>22</v>
      </c>
      <c r="J144">
        <f t="shared" si="28"/>
        <v>9</v>
      </c>
      <c r="K144">
        <f t="shared" si="29"/>
        <v>2022</v>
      </c>
      <c r="L144">
        <f t="shared" si="30"/>
        <v>4</v>
      </c>
      <c r="M144" s="29">
        <f t="shared" si="31"/>
        <v>3</v>
      </c>
      <c r="N144" s="29">
        <f t="shared" si="32"/>
        <v>0</v>
      </c>
      <c r="O144" s="29">
        <f t="shared" si="33"/>
        <v>0</v>
      </c>
      <c r="P144" s="29">
        <f t="shared" si="34"/>
        <v>0</v>
      </c>
      <c r="Q144" s="29">
        <f t="shared" si="35"/>
        <v>1</v>
      </c>
      <c r="R144" s="29">
        <f t="shared" si="36"/>
        <v>0</v>
      </c>
      <c r="S144" s="29">
        <f t="shared" si="37"/>
        <v>0</v>
      </c>
      <c r="T144" s="29">
        <f t="shared" si="38"/>
        <v>0</v>
      </c>
      <c r="U144" s="7">
        <v>387</v>
      </c>
      <c r="V144" s="8">
        <v>292</v>
      </c>
      <c r="W144" s="9">
        <v>21</v>
      </c>
    </row>
    <row r="145" spans="1:23" ht="14.5" x14ac:dyDescent="0.35">
      <c r="A145" s="6">
        <f t="shared" si="26"/>
        <v>44827</v>
      </c>
      <c r="E145" s="10">
        <v>0</v>
      </c>
      <c r="F145" s="11"/>
      <c r="H145" s="12"/>
      <c r="I145">
        <f t="shared" si="27"/>
        <v>23</v>
      </c>
      <c r="J145">
        <f t="shared" si="28"/>
        <v>9</v>
      </c>
      <c r="K145">
        <f t="shared" si="29"/>
        <v>2022</v>
      </c>
      <c r="L145">
        <f t="shared" si="30"/>
        <v>5</v>
      </c>
      <c r="M145" s="29">
        <f t="shared" si="31"/>
        <v>3</v>
      </c>
      <c r="N145" s="29">
        <f t="shared" si="32"/>
        <v>0</v>
      </c>
      <c r="O145" s="29">
        <f t="shared" si="33"/>
        <v>0</v>
      </c>
      <c r="P145" s="29">
        <f t="shared" si="34"/>
        <v>0</v>
      </c>
      <c r="Q145" s="29">
        <f t="shared" si="35"/>
        <v>0</v>
      </c>
      <c r="R145" s="29">
        <f t="shared" si="36"/>
        <v>1</v>
      </c>
      <c r="S145" s="29">
        <f t="shared" si="37"/>
        <v>0</v>
      </c>
      <c r="T145" s="29">
        <f t="shared" si="38"/>
        <v>0</v>
      </c>
      <c r="U145" s="7">
        <v>297</v>
      </c>
      <c r="V145" s="8">
        <v>231</v>
      </c>
      <c r="W145" s="9">
        <v>27</v>
      </c>
    </row>
    <row r="146" spans="1:23" ht="14.5" x14ac:dyDescent="0.35">
      <c r="A146" s="6">
        <f t="shared" si="26"/>
        <v>44828</v>
      </c>
      <c r="E146" s="10">
        <v>30</v>
      </c>
      <c r="F146" s="7">
        <v>1192.33</v>
      </c>
      <c r="G146" s="8">
        <v>42323</v>
      </c>
      <c r="H146" s="9">
        <v>449</v>
      </c>
      <c r="I146">
        <f t="shared" si="27"/>
        <v>24</v>
      </c>
      <c r="J146">
        <f t="shared" si="28"/>
        <v>9</v>
      </c>
      <c r="K146">
        <f t="shared" si="29"/>
        <v>2022</v>
      </c>
      <c r="L146">
        <f t="shared" si="30"/>
        <v>6</v>
      </c>
      <c r="M146" s="29">
        <f t="shared" si="31"/>
        <v>3</v>
      </c>
      <c r="N146" s="29">
        <f t="shared" si="32"/>
        <v>0</v>
      </c>
      <c r="O146" s="29">
        <f t="shared" si="33"/>
        <v>0</v>
      </c>
      <c r="P146" s="29">
        <f t="shared" si="34"/>
        <v>0</v>
      </c>
      <c r="Q146" s="29">
        <f t="shared" si="35"/>
        <v>0</v>
      </c>
      <c r="R146" s="29">
        <f t="shared" si="36"/>
        <v>0</v>
      </c>
      <c r="S146" s="29">
        <f t="shared" si="37"/>
        <v>1</v>
      </c>
      <c r="T146" s="29">
        <f t="shared" si="38"/>
        <v>0</v>
      </c>
      <c r="U146" s="7">
        <v>0</v>
      </c>
      <c r="V146" s="8">
        <v>0</v>
      </c>
      <c r="W146" s="9">
        <v>71</v>
      </c>
    </row>
    <row r="147" spans="1:23" ht="14.5" x14ac:dyDescent="0.35">
      <c r="A147" s="6">
        <f t="shared" si="26"/>
        <v>44829</v>
      </c>
      <c r="E147" s="10">
        <v>24</v>
      </c>
      <c r="F147" s="7">
        <v>994.36</v>
      </c>
      <c r="G147" s="8">
        <v>49240</v>
      </c>
      <c r="H147" s="9">
        <v>469</v>
      </c>
      <c r="I147">
        <f t="shared" si="27"/>
        <v>25</v>
      </c>
      <c r="J147">
        <f t="shared" si="28"/>
        <v>9</v>
      </c>
      <c r="K147">
        <f t="shared" si="29"/>
        <v>2022</v>
      </c>
      <c r="L147">
        <f t="shared" si="30"/>
        <v>7</v>
      </c>
      <c r="M147" s="29">
        <f t="shared" si="31"/>
        <v>3</v>
      </c>
      <c r="N147" s="29">
        <f t="shared" si="32"/>
        <v>0</v>
      </c>
      <c r="O147" s="29">
        <f t="shared" si="33"/>
        <v>0</v>
      </c>
      <c r="P147" s="29">
        <f t="shared" si="34"/>
        <v>0</v>
      </c>
      <c r="Q147" s="29">
        <f t="shared" si="35"/>
        <v>0</v>
      </c>
      <c r="R147" s="29">
        <f t="shared" si="36"/>
        <v>0</v>
      </c>
      <c r="S147" s="29">
        <f t="shared" si="37"/>
        <v>0</v>
      </c>
      <c r="T147" s="29">
        <f t="shared" si="38"/>
        <v>1</v>
      </c>
      <c r="U147" s="7">
        <v>1050</v>
      </c>
      <c r="V147" s="8">
        <v>796</v>
      </c>
      <c r="W147" s="9">
        <v>56</v>
      </c>
    </row>
    <row r="148" spans="1:23" ht="14.5" x14ac:dyDescent="0.35">
      <c r="A148" s="6">
        <f t="shared" si="26"/>
        <v>44830</v>
      </c>
      <c r="E148" s="10">
        <v>37</v>
      </c>
      <c r="F148" s="7">
        <v>795.67</v>
      </c>
      <c r="G148" s="8">
        <v>53454</v>
      </c>
      <c r="H148" s="9">
        <v>464</v>
      </c>
      <c r="I148">
        <f t="shared" si="27"/>
        <v>26</v>
      </c>
      <c r="J148">
        <f t="shared" si="28"/>
        <v>9</v>
      </c>
      <c r="K148">
        <f t="shared" si="29"/>
        <v>2022</v>
      </c>
      <c r="L148">
        <f t="shared" si="30"/>
        <v>1</v>
      </c>
      <c r="M148" s="29">
        <f t="shared" si="31"/>
        <v>3</v>
      </c>
      <c r="N148" s="29">
        <f t="shared" si="32"/>
        <v>1</v>
      </c>
      <c r="O148" s="29">
        <f t="shared" si="33"/>
        <v>0</v>
      </c>
      <c r="P148" s="29">
        <f t="shared" si="34"/>
        <v>0</v>
      </c>
      <c r="Q148" s="29">
        <f t="shared" si="35"/>
        <v>0</v>
      </c>
      <c r="R148" s="29">
        <f t="shared" si="36"/>
        <v>0</v>
      </c>
      <c r="S148" s="29">
        <f t="shared" si="37"/>
        <v>0</v>
      </c>
      <c r="T148" s="29">
        <f t="shared" si="38"/>
        <v>0</v>
      </c>
      <c r="U148" s="7">
        <v>591</v>
      </c>
      <c r="V148" s="8">
        <v>437</v>
      </c>
      <c r="W148" s="9">
        <v>61</v>
      </c>
    </row>
    <row r="149" spans="1:23" ht="14.5" x14ac:dyDescent="0.35">
      <c r="A149" s="6">
        <f t="shared" si="26"/>
        <v>44831</v>
      </c>
      <c r="E149" s="10">
        <v>42</v>
      </c>
      <c r="F149" s="7">
        <v>811.66</v>
      </c>
      <c r="G149" s="8">
        <v>61669</v>
      </c>
      <c r="H149" s="9">
        <v>587</v>
      </c>
      <c r="I149">
        <f t="shared" si="27"/>
        <v>27</v>
      </c>
      <c r="J149">
        <f t="shared" si="28"/>
        <v>9</v>
      </c>
      <c r="K149">
        <f t="shared" si="29"/>
        <v>2022</v>
      </c>
      <c r="L149">
        <f t="shared" si="30"/>
        <v>2</v>
      </c>
      <c r="M149" s="29">
        <f t="shared" si="31"/>
        <v>3</v>
      </c>
      <c r="N149" s="29">
        <f t="shared" si="32"/>
        <v>0</v>
      </c>
      <c r="O149" s="29">
        <f t="shared" si="33"/>
        <v>1</v>
      </c>
      <c r="P149" s="29">
        <f t="shared" si="34"/>
        <v>0</v>
      </c>
      <c r="Q149" s="29">
        <f t="shared" si="35"/>
        <v>0</v>
      </c>
      <c r="R149" s="29">
        <f t="shared" si="36"/>
        <v>0</v>
      </c>
      <c r="S149" s="29">
        <f t="shared" si="37"/>
        <v>0</v>
      </c>
      <c r="T149" s="29">
        <f t="shared" si="38"/>
        <v>0</v>
      </c>
      <c r="U149" s="7">
        <v>484</v>
      </c>
      <c r="V149" s="8">
        <v>392</v>
      </c>
      <c r="W149" s="9">
        <v>51</v>
      </c>
    </row>
    <row r="150" spans="1:23" ht="14.5" x14ac:dyDescent="0.35">
      <c r="A150" s="6">
        <f t="shared" si="26"/>
        <v>44832</v>
      </c>
      <c r="E150" s="10">
        <v>21</v>
      </c>
      <c r="F150" s="7">
        <v>698.57</v>
      </c>
      <c r="G150" s="8">
        <v>51544</v>
      </c>
      <c r="H150" s="9">
        <v>377</v>
      </c>
      <c r="I150">
        <f t="shared" si="27"/>
        <v>28</v>
      </c>
      <c r="J150">
        <f t="shared" si="28"/>
        <v>9</v>
      </c>
      <c r="K150">
        <f t="shared" si="29"/>
        <v>2022</v>
      </c>
      <c r="L150">
        <f t="shared" si="30"/>
        <v>3</v>
      </c>
      <c r="M150" s="29">
        <f t="shared" si="31"/>
        <v>3</v>
      </c>
      <c r="N150" s="29">
        <f t="shared" si="32"/>
        <v>0</v>
      </c>
      <c r="O150" s="29">
        <f t="shared" si="33"/>
        <v>0</v>
      </c>
      <c r="P150" s="29">
        <f t="shared" si="34"/>
        <v>1</v>
      </c>
      <c r="Q150" s="29">
        <f t="shared" si="35"/>
        <v>0</v>
      </c>
      <c r="R150" s="29">
        <f t="shared" si="36"/>
        <v>0</v>
      </c>
      <c r="S150" s="29">
        <f t="shared" si="37"/>
        <v>0</v>
      </c>
      <c r="T150" s="29">
        <f t="shared" si="38"/>
        <v>0</v>
      </c>
      <c r="U150" s="7">
        <v>626</v>
      </c>
      <c r="V150" s="8">
        <v>477</v>
      </c>
      <c r="W150" s="9">
        <v>72</v>
      </c>
    </row>
    <row r="151" spans="1:23" ht="14.5" x14ac:dyDescent="0.35">
      <c r="A151" s="6">
        <f t="shared" si="26"/>
        <v>44833</v>
      </c>
      <c r="E151" s="10">
        <v>42</v>
      </c>
      <c r="F151" s="7">
        <v>835.31</v>
      </c>
      <c r="G151" s="8">
        <v>55343</v>
      </c>
      <c r="H151" s="9">
        <v>456</v>
      </c>
      <c r="I151">
        <f t="shared" si="27"/>
        <v>29</v>
      </c>
      <c r="J151">
        <f t="shared" si="28"/>
        <v>9</v>
      </c>
      <c r="K151">
        <f t="shared" si="29"/>
        <v>2022</v>
      </c>
      <c r="L151">
        <f t="shared" si="30"/>
        <v>4</v>
      </c>
      <c r="M151" s="29">
        <f t="shared" si="31"/>
        <v>3</v>
      </c>
      <c r="N151" s="29">
        <f t="shared" si="32"/>
        <v>0</v>
      </c>
      <c r="O151" s="29">
        <f t="shared" si="33"/>
        <v>0</v>
      </c>
      <c r="P151" s="29">
        <f t="shared" si="34"/>
        <v>0</v>
      </c>
      <c r="Q151" s="29">
        <f t="shared" si="35"/>
        <v>1</v>
      </c>
      <c r="R151" s="29">
        <f t="shared" si="36"/>
        <v>0</v>
      </c>
      <c r="S151" s="29">
        <f t="shared" si="37"/>
        <v>0</v>
      </c>
      <c r="T151" s="29">
        <f t="shared" si="38"/>
        <v>0</v>
      </c>
      <c r="U151" s="7">
        <v>1050</v>
      </c>
      <c r="V151" s="8">
        <v>836</v>
      </c>
      <c r="W151" s="9">
        <v>67</v>
      </c>
    </row>
    <row r="152" spans="1:23" ht="14.5" x14ac:dyDescent="0.35">
      <c r="A152" s="6">
        <f t="shared" si="26"/>
        <v>44834</v>
      </c>
      <c r="E152" s="10">
        <v>43</v>
      </c>
      <c r="F152" s="7">
        <v>885.42</v>
      </c>
      <c r="G152" s="8">
        <v>52182</v>
      </c>
      <c r="H152" s="9">
        <v>547</v>
      </c>
      <c r="I152">
        <f t="shared" si="27"/>
        <v>30</v>
      </c>
      <c r="J152">
        <f t="shared" si="28"/>
        <v>9</v>
      </c>
      <c r="K152">
        <f t="shared" si="29"/>
        <v>2022</v>
      </c>
      <c r="L152">
        <f t="shared" si="30"/>
        <v>5</v>
      </c>
      <c r="M152" s="29">
        <f t="shared" si="31"/>
        <v>3</v>
      </c>
      <c r="N152" s="29">
        <f t="shared" si="32"/>
        <v>0</v>
      </c>
      <c r="O152" s="29">
        <f t="shared" si="33"/>
        <v>0</v>
      </c>
      <c r="P152" s="29">
        <f t="shared" si="34"/>
        <v>0</v>
      </c>
      <c r="Q152" s="29">
        <f t="shared" si="35"/>
        <v>0</v>
      </c>
      <c r="R152" s="29">
        <f t="shared" si="36"/>
        <v>1</v>
      </c>
      <c r="S152" s="29">
        <f t="shared" si="37"/>
        <v>0</v>
      </c>
      <c r="T152" s="29">
        <f t="shared" si="38"/>
        <v>0</v>
      </c>
      <c r="U152" s="7">
        <v>592</v>
      </c>
      <c r="V152" s="8">
        <v>444</v>
      </c>
      <c r="W152" s="9">
        <v>73</v>
      </c>
    </row>
    <row r="153" spans="1:23" ht="14.5" x14ac:dyDescent="0.35">
      <c r="A153" s="6">
        <f t="shared" si="26"/>
        <v>44835</v>
      </c>
      <c r="E153" s="10">
        <v>43</v>
      </c>
      <c r="F153" s="7">
        <v>898.9</v>
      </c>
      <c r="G153" s="8">
        <v>60748</v>
      </c>
      <c r="H153" s="9">
        <v>638</v>
      </c>
      <c r="I153">
        <f t="shared" si="27"/>
        <v>1</v>
      </c>
      <c r="J153">
        <f t="shared" si="28"/>
        <v>10</v>
      </c>
      <c r="K153">
        <f t="shared" si="29"/>
        <v>2022</v>
      </c>
      <c r="L153">
        <f t="shared" si="30"/>
        <v>6</v>
      </c>
      <c r="M153" s="29">
        <f t="shared" si="31"/>
        <v>3</v>
      </c>
      <c r="N153" s="29">
        <f t="shared" si="32"/>
        <v>0</v>
      </c>
      <c r="O153" s="29">
        <f t="shared" si="33"/>
        <v>0</v>
      </c>
      <c r="P153" s="29">
        <f t="shared" si="34"/>
        <v>0</v>
      </c>
      <c r="Q153" s="29">
        <f t="shared" si="35"/>
        <v>0</v>
      </c>
      <c r="R153" s="29">
        <f t="shared" si="36"/>
        <v>0</v>
      </c>
      <c r="S153" s="29">
        <f t="shared" si="37"/>
        <v>1</v>
      </c>
      <c r="T153" s="29">
        <f t="shared" si="38"/>
        <v>0</v>
      </c>
      <c r="U153" s="7">
        <v>613</v>
      </c>
      <c r="V153" s="8">
        <v>435</v>
      </c>
      <c r="W153" s="9">
        <v>74</v>
      </c>
    </row>
    <row r="154" spans="1:23" ht="14.5" x14ac:dyDescent="0.35">
      <c r="A154" s="6">
        <f t="shared" si="26"/>
        <v>44836</v>
      </c>
      <c r="E154" s="10">
        <v>45</v>
      </c>
      <c r="F154" s="7">
        <v>894.25</v>
      </c>
      <c r="G154" s="8">
        <v>65729</v>
      </c>
      <c r="H154" s="9">
        <v>635</v>
      </c>
      <c r="I154">
        <f t="shared" si="27"/>
        <v>2</v>
      </c>
      <c r="J154">
        <f t="shared" si="28"/>
        <v>10</v>
      </c>
      <c r="K154">
        <f t="shared" si="29"/>
        <v>2022</v>
      </c>
      <c r="L154">
        <f t="shared" si="30"/>
        <v>7</v>
      </c>
      <c r="M154" s="29">
        <f t="shared" si="31"/>
        <v>3</v>
      </c>
      <c r="N154" s="29">
        <f t="shared" si="32"/>
        <v>0</v>
      </c>
      <c r="O154" s="29">
        <f t="shared" si="33"/>
        <v>0</v>
      </c>
      <c r="P154" s="29">
        <f t="shared" si="34"/>
        <v>0</v>
      </c>
      <c r="Q154" s="29">
        <f t="shared" si="35"/>
        <v>0</v>
      </c>
      <c r="R154" s="29">
        <f t="shared" si="36"/>
        <v>0</v>
      </c>
      <c r="S154" s="29">
        <f t="shared" si="37"/>
        <v>0</v>
      </c>
      <c r="T154" s="29">
        <f t="shared" si="38"/>
        <v>1</v>
      </c>
      <c r="U154" s="7">
        <v>698</v>
      </c>
      <c r="V154" s="8">
        <v>512</v>
      </c>
      <c r="W154" s="9">
        <v>76</v>
      </c>
    </row>
    <row r="155" spans="1:23" ht="14.5" x14ac:dyDescent="0.35">
      <c r="A155" s="6">
        <f t="shared" si="26"/>
        <v>44837</v>
      </c>
      <c r="E155" s="10">
        <v>65</v>
      </c>
      <c r="F155" s="7">
        <v>966.21</v>
      </c>
      <c r="G155" s="8">
        <v>68658</v>
      </c>
      <c r="H155" s="9">
        <v>656</v>
      </c>
      <c r="I155">
        <f t="shared" si="27"/>
        <v>3</v>
      </c>
      <c r="J155">
        <f t="shared" si="28"/>
        <v>10</v>
      </c>
      <c r="K155">
        <f t="shared" si="29"/>
        <v>2022</v>
      </c>
      <c r="L155">
        <f t="shared" si="30"/>
        <v>1</v>
      </c>
      <c r="M155" s="29">
        <f t="shared" si="31"/>
        <v>3</v>
      </c>
      <c r="N155" s="29">
        <f t="shared" si="32"/>
        <v>1</v>
      </c>
      <c r="O155" s="29">
        <f t="shared" si="33"/>
        <v>0</v>
      </c>
      <c r="P155" s="29">
        <f t="shared" si="34"/>
        <v>0</v>
      </c>
      <c r="Q155" s="29">
        <f t="shared" si="35"/>
        <v>0</v>
      </c>
      <c r="R155" s="29">
        <f t="shared" si="36"/>
        <v>0</v>
      </c>
      <c r="S155" s="29">
        <f t="shared" si="37"/>
        <v>0</v>
      </c>
      <c r="T155" s="29">
        <f t="shared" si="38"/>
        <v>0</v>
      </c>
      <c r="U155" s="7">
        <v>744</v>
      </c>
      <c r="V155" s="8">
        <v>569</v>
      </c>
      <c r="W155" s="9">
        <v>82</v>
      </c>
    </row>
    <row r="156" spans="1:23" ht="14.5" x14ac:dyDescent="0.35">
      <c r="A156" s="6">
        <f t="shared" si="26"/>
        <v>44838</v>
      </c>
      <c r="E156" s="10">
        <v>67</v>
      </c>
      <c r="F156" s="7">
        <v>1084.33</v>
      </c>
      <c r="G156" s="8">
        <v>69947</v>
      </c>
      <c r="H156" s="9">
        <v>681</v>
      </c>
      <c r="I156">
        <f t="shared" si="27"/>
        <v>4</v>
      </c>
      <c r="J156">
        <f t="shared" si="28"/>
        <v>10</v>
      </c>
      <c r="K156">
        <f t="shared" si="29"/>
        <v>2022</v>
      </c>
      <c r="L156">
        <f t="shared" si="30"/>
        <v>2</v>
      </c>
      <c r="M156" s="29">
        <f t="shared" si="31"/>
        <v>3</v>
      </c>
      <c r="N156" s="29">
        <f t="shared" si="32"/>
        <v>0</v>
      </c>
      <c r="O156" s="29">
        <f t="shared" si="33"/>
        <v>1</v>
      </c>
      <c r="P156" s="29">
        <f t="shared" si="34"/>
        <v>0</v>
      </c>
      <c r="Q156" s="29">
        <f t="shared" si="35"/>
        <v>0</v>
      </c>
      <c r="R156" s="29">
        <f t="shared" si="36"/>
        <v>0</v>
      </c>
      <c r="S156" s="29">
        <f t="shared" si="37"/>
        <v>0</v>
      </c>
      <c r="T156" s="29">
        <f t="shared" si="38"/>
        <v>0</v>
      </c>
      <c r="U156" s="7">
        <v>733</v>
      </c>
      <c r="V156" s="8">
        <v>530</v>
      </c>
      <c r="W156" s="9">
        <v>104</v>
      </c>
    </row>
    <row r="157" spans="1:23" ht="14.5" x14ac:dyDescent="0.35">
      <c r="A157" s="6">
        <f t="shared" si="26"/>
        <v>44839</v>
      </c>
      <c r="E157" s="10">
        <v>77</v>
      </c>
      <c r="F157" s="7">
        <v>1334.91</v>
      </c>
      <c r="G157" s="8">
        <v>88017</v>
      </c>
      <c r="H157" s="9">
        <v>849</v>
      </c>
      <c r="I157">
        <f t="shared" si="27"/>
        <v>5</v>
      </c>
      <c r="J157">
        <f t="shared" si="28"/>
        <v>10</v>
      </c>
      <c r="K157">
        <f t="shared" si="29"/>
        <v>2022</v>
      </c>
      <c r="L157">
        <f t="shared" si="30"/>
        <v>3</v>
      </c>
      <c r="M157" s="29">
        <f t="shared" si="31"/>
        <v>3</v>
      </c>
      <c r="N157" s="29">
        <f t="shared" si="32"/>
        <v>0</v>
      </c>
      <c r="O157" s="29">
        <f t="shared" si="33"/>
        <v>0</v>
      </c>
      <c r="P157" s="29">
        <f t="shared" si="34"/>
        <v>1</v>
      </c>
      <c r="Q157" s="29">
        <f t="shared" si="35"/>
        <v>0</v>
      </c>
      <c r="R157" s="29">
        <f t="shared" si="36"/>
        <v>0</v>
      </c>
      <c r="S157" s="29">
        <f t="shared" si="37"/>
        <v>0</v>
      </c>
      <c r="T157" s="29">
        <f t="shared" si="38"/>
        <v>0</v>
      </c>
      <c r="U157" s="7">
        <v>874</v>
      </c>
      <c r="V157" s="8">
        <v>637</v>
      </c>
      <c r="W157" s="9">
        <v>111</v>
      </c>
    </row>
    <row r="158" spans="1:23" ht="14.5" x14ac:dyDescent="0.35">
      <c r="A158" s="6">
        <f t="shared" si="26"/>
        <v>44840</v>
      </c>
      <c r="E158" s="10">
        <v>106</v>
      </c>
      <c r="F158" s="7">
        <v>1733.24</v>
      </c>
      <c r="G158" s="8">
        <v>114625</v>
      </c>
      <c r="H158" s="9">
        <v>1157</v>
      </c>
      <c r="I158">
        <f t="shared" si="27"/>
        <v>6</v>
      </c>
      <c r="J158">
        <f t="shared" si="28"/>
        <v>10</v>
      </c>
      <c r="K158">
        <f t="shared" si="29"/>
        <v>2022</v>
      </c>
      <c r="L158">
        <f t="shared" si="30"/>
        <v>4</v>
      </c>
      <c r="M158" s="29">
        <f t="shared" si="31"/>
        <v>3</v>
      </c>
      <c r="N158" s="29">
        <f t="shared" si="32"/>
        <v>0</v>
      </c>
      <c r="O158" s="29">
        <f t="shared" si="33"/>
        <v>0</v>
      </c>
      <c r="P158" s="29">
        <f t="shared" si="34"/>
        <v>0</v>
      </c>
      <c r="Q158" s="29">
        <f t="shared" si="35"/>
        <v>1</v>
      </c>
      <c r="R158" s="29">
        <f t="shared" si="36"/>
        <v>0</v>
      </c>
      <c r="S158" s="29">
        <f t="shared" si="37"/>
        <v>0</v>
      </c>
      <c r="T158" s="29">
        <f t="shared" si="38"/>
        <v>0</v>
      </c>
      <c r="U158" s="7">
        <v>810</v>
      </c>
      <c r="V158" s="8">
        <v>613</v>
      </c>
      <c r="W158" s="9">
        <v>130</v>
      </c>
    </row>
    <row r="159" spans="1:23" ht="14.5" x14ac:dyDescent="0.35">
      <c r="A159" s="6">
        <f t="shared" si="26"/>
        <v>44841</v>
      </c>
      <c r="E159" s="10">
        <v>80</v>
      </c>
      <c r="F159" s="7">
        <v>1857.9</v>
      </c>
      <c r="G159" s="8">
        <v>122235</v>
      </c>
      <c r="H159" s="9">
        <v>1202</v>
      </c>
      <c r="I159">
        <f t="shared" si="27"/>
        <v>7</v>
      </c>
      <c r="J159">
        <f t="shared" si="28"/>
        <v>10</v>
      </c>
      <c r="K159">
        <f t="shared" si="29"/>
        <v>2022</v>
      </c>
      <c r="L159">
        <f t="shared" si="30"/>
        <v>5</v>
      </c>
      <c r="M159" s="29">
        <f t="shared" si="31"/>
        <v>3</v>
      </c>
      <c r="N159" s="29">
        <f t="shared" si="32"/>
        <v>0</v>
      </c>
      <c r="O159" s="29">
        <f t="shared" si="33"/>
        <v>0</v>
      </c>
      <c r="P159" s="29">
        <f t="shared" si="34"/>
        <v>0</v>
      </c>
      <c r="Q159" s="29">
        <f t="shared" si="35"/>
        <v>0</v>
      </c>
      <c r="R159" s="29">
        <f t="shared" si="36"/>
        <v>1</v>
      </c>
      <c r="S159" s="29">
        <f t="shared" si="37"/>
        <v>0</v>
      </c>
      <c r="T159" s="29">
        <f t="shared" si="38"/>
        <v>0</v>
      </c>
      <c r="U159" s="7">
        <v>737</v>
      </c>
      <c r="V159" s="8">
        <v>551</v>
      </c>
      <c r="W159" s="9">
        <v>118</v>
      </c>
    </row>
    <row r="160" spans="1:23" ht="14.5" x14ac:dyDescent="0.35">
      <c r="A160" s="6">
        <f t="shared" si="26"/>
        <v>44842</v>
      </c>
      <c r="E160" s="10">
        <v>78</v>
      </c>
      <c r="F160" s="7">
        <v>1906.1</v>
      </c>
      <c r="G160" s="8">
        <v>109418</v>
      </c>
      <c r="H160" s="9">
        <v>1013</v>
      </c>
      <c r="I160">
        <f t="shared" si="27"/>
        <v>8</v>
      </c>
      <c r="J160">
        <f t="shared" si="28"/>
        <v>10</v>
      </c>
      <c r="K160">
        <f t="shared" si="29"/>
        <v>2022</v>
      </c>
      <c r="L160">
        <f t="shared" si="30"/>
        <v>6</v>
      </c>
      <c r="M160" s="29">
        <f t="shared" si="31"/>
        <v>3</v>
      </c>
      <c r="N160" s="29">
        <f t="shared" si="32"/>
        <v>0</v>
      </c>
      <c r="O160" s="29">
        <f t="shared" si="33"/>
        <v>0</v>
      </c>
      <c r="P160" s="29">
        <f t="shared" si="34"/>
        <v>0</v>
      </c>
      <c r="Q160" s="29">
        <f t="shared" si="35"/>
        <v>0</v>
      </c>
      <c r="R160" s="29">
        <f t="shared" si="36"/>
        <v>0</v>
      </c>
      <c r="S160" s="29">
        <f t="shared" si="37"/>
        <v>1</v>
      </c>
      <c r="T160" s="29">
        <f t="shared" si="38"/>
        <v>0</v>
      </c>
      <c r="U160" s="7">
        <v>679</v>
      </c>
      <c r="V160" s="8">
        <v>511</v>
      </c>
      <c r="W160" s="9">
        <v>91</v>
      </c>
    </row>
    <row r="161" spans="1:23" ht="14.5" x14ac:dyDescent="0.35">
      <c r="A161" s="6">
        <f t="shared" si="26"/>
        <v>44843</v>
      </c>
      <c r="E161" s="10">
        <v>79</v>
      </c>
      <c r="F161" s="7">
        <v>1924.82</v>
      </c>
      <c r="G161" s="8">
        <v>122103</v>
      </c>
      <c r="H161" s="9">
        <v>1054</v>
      </c>
      <c r="I161">
        <f t="shared" si="27"/>
        <v>9</v>
      </c>
      <c r="J161">
        <f t="shared" si="28"/>
        <v>10</v>
      </c>
      <c r="K161">
        <f t="shared" si="29"/>
        <v>2022</v>
      </c>
      <c r="L161">
        <f t="shared" si="30"/>
        <v>7</v>
      </c>
      <c r="M161" s="29">
        <f t="shared" si="31"/>
        <v>3</v>
      </c>
      <c r="N161" s="29">
        <f t="shared" si="32"/>
        <v>0</v>
      </c>
      <c r="O161" s="29">
        <f t="shared" si="33"/>
        <v>0</v>
      </c>
      <c r="P161" s="29">
        <f t="shared" si="34"/>
        <v>0</v>
      </c>
      <c r="Q161" s="29">
        <f t="shared" si="35"/>
        <v>0</v>
      </c>
      <c r="R161" s="29">
        <f t="shared" si="36"/>
        <v>0</v>
      </c>
      <c r="S161" s="29">
        <f t="shared" si="37"/>
        <v>0</v>
      </c>
      <c r="T161" s="29">
        <f t="shared" si="38"/>
        <v>1</v>
      </c>
      <c r="U161" s="7">
        <v>0</v>
      </c>
      <c r="V161" s="8">
        <v>0</v>
      </c>
      <c r="W161" s="9">
        <v>104</v>
      </c>
    </row>
    <row r="162" spans="1:23" ht="14.5" x14ac:dyDescent="0.35">
      <c r="A162" s="6">
        <f t="shared" si="26"/>
        <v>44844</v>
      </c>
      <c r="E162" s="10">
        <v>73</v>
      </c>
      <c r="F162" s="7">
        <v>1938.91</v>
      </c>
      <c r="G162" s="8">
        <v>118613</v>
      </c>
      <c r="H162" s="9">
        <v>1088</v>
      </c>
      <c r="I162">
        <f t="shared" si="27"/>
        <v>10</v>
      </c>
      <c r="J162">
        <f t="shared" si="28"/>
        <v>10</v>
      </c>
      <c r="K162">
        <f t="shared" si="29"/>
        <v>2022</v>
      </c>
      <c r="L162">
        <f t="shared" si="30"/>
        <v>1</v>
      </c>
      <c r="M162" s="29">
        <f t="shared" si="31"/>
        <v>3</v>
      </c>
      <c r="N162" s="29">
        <f t="shared" si="32"/>
        <v>1</v>
      </c>
      <c r="O162" s="29">
        <f t="shared" si="33"/>
        <v>0</v>
      </c>
      <c r="P162" s="29">
        <f t="shared" si="34"/>
        <v>0</v>
      </c>
      <c r="Q162" s="29">
        <f t="shared" si="35"/>
        <v>0</v>
      </c>
      <c r="R162" s="29">
        <f t="shared" si="36"/>
        <v>0</v>
      </c>
      <c r="S162" s="29">
        <f t="shared" si="37"/>
        <v>0</v>
      </c>
      <c r="T162" s="29">
        <f t="shared" si="38"/>
        <v>0</v>
      </c>
      <c r="U162" s="7">
        <v>815</v>
      </c>
      <c r="V162" s="8">
        <v>624</v>
      </c>
      <c r="W162" s="9">
        <v>117</v>
      </c>
    </row>
    <row r="163" spans="1:23" ht="14.5" x14ac:dyDescent="0.35">
      <c r="A163" s="6">
        <f t="shared" si="26"/>
        <v>44845</v>
      </c>
      <c r="E163" s="10">
        <v>87</v>
      </c>
      <c r="F163" s="7">
        <v>1892.2</v>
      </c>
      <c r="G163" s="8">
        <v>112176</v>
      </c>
      <c r="H163" s="9">
        <v>1049</v>
      </c>
      <c r="I163">
        <f t="shared" si="27"/>
        <v>11</v>
      </c>
      <c r="J163">
        <f t="shared" si="28"/>
        <v>10</v>
      </c>
      <c r="K163">
        <f t="shared" si="29"/>
        <v>2022</v>
      </c>
      <c r="L163">
        <f t="shared" si="30"/>
        <v>2</v>
      </c>
      <c r="M163" s="29">
        <f t="shared" si="31"/>
        <v>3</v>
      </c>
      <c r="N163" s="29">
        <f t="shared" si="32"/>
        <v>0</v>
      </c>
      <c r="O163" s="29">
        <f t="shared" si="33"/>
        <v>1</v>
      </c>
      <c r="P163" s="29">
        <f t="shared" si="34"/>
        <v>0</v>
      </c>
      <c r="Q163" s="29">
        <f t="shared" si="35"/>
        <v>0</v>
      </c>
      <c r="R163" s="29">
        <f t="shared" si="36"/>
        <v>0</v>
      </c>
      <c r="S163" s="29">
        <f t="shared" si="37"/>
        <v>0</v>
      </c>
      <c r="T163" s="29">
        <f t="shared" si="38"/>
        <v>0</v>
      </c>
      <c r="U163" s="17">
        <v>1533</v>
      </c>
      <c r="V163" s="18">
        <v>1155</v>
      </c>
      <c r="W163" s="9">
        <v>256</v>
      </c>
    </row>
    <row r="164" spans="1:23" ht="14.5" x14ac:dyDescent="0.35">
      <c r="A164" s="6">
        <f t="shared" si="26"/>
        <v>44846</v>
      </c>
      <c r="E164" s="10">
        <v>69</v>
      </c>
      <c r="F164" s="7">
        <v>1751.54</v>
      </c>
      <c r="G164" s="8">
        <v>103346</v>
      </c>
      <c r="H164" s="9">
        <v>958</v>
      </c>
      <c r="I164">
        <f t="shared" si="27"/>
        <v>12</v>
      </c>
      <c r="J164">
        <f t="shared" si="28"/>
        <v>10</v>
      </c>
      <c r="K164">
        <f t="shared" si="29"/>
        <v>2022</v>
      </c>
      <c r="L164">
        <f t="shared" si="30"/>
        <v>3</v>
      </c>
      <c r="M164" s="29">
        <f t="shared" si="31"/>
        <v>3</v>
      </c>
      <c r="N164" s="29">
        <f t="shared" si="32"/>
        <v>0</v>
      </c>
      <c r="O164" s="29">
        <f t="shared" si="33"/>
        <v>0</v>
      </c>
      <c r="P164" s="29">
        <f t="shared" si="34"/>
        <v>1</v>
      </c>
      <c r="Q164" s="29">
        <f t="shared" si="35"/>
        <v>0</v>
      </c>
      <c r="R164" s="29">
        <f t="shared" si="36"/>
        <v>0</v>
      </c>
      <c r="S164" s="29">
        <f t="shared" si="37"/>
        <v>0</v>
      </c>
      <c r="T164" s="29">
        <f t="shared" si="38"/>
        <v>0</v>
      </c>
      <c r="U164" s="7">
        <v>0</v>
      </c>
      <c r="V164" s="8">
        <v>0</v>
      </c>
      <c r="W164" s="9">
        <v>210</v>
      </c>
    </row>
    <row r="165" spans="1:23" ht="14.5" x14ac:dyDescent="0.35">
      <c r="A165" s="6">
        <f t="shared" si="26"/>
        <v>44847</v>
      </c>
      <c r="E165" s="10">
        <v>85</v>
      </c>
      <c r="F165" s="7">
        <v>1676.08</v>
      </c>
      <c r="G165" s="8">
        <v>92381</v>
      </c>
      <c r="H165" s="9">
        <v>878</v>
      </c>
      <c r="I165">
        <f t="shared" si="27"/>
        <v>13</v>
      </c>
      <c r="J165">
        <f t="shared" si="28"/>
        <v>10</v>
      </c>
      <c r="K165">
        <f t="shared" si="29"/>
        <v>2022</v>
      </c>
      <c r="L165">
        <f t="shared" si="30"/>
        <v>4</v>
      </c>
      <c r="M165" s="29">
        <f t="shared" si="31"/>
        <v>3</v>
      </c>
      <c r="N165" s="29">
        <f t="shared" si="32"/>
        <v>0</v>
      </c>
      <c r="O165" s="29">
        <f t="shared" si="33"/>
        <v>0</v>
      </c>
      <c r="P165" s="29">
        <f t="shared" si="34"/>
        <v>0</v>
      </c>
      <c r="Q165" s="29">
        <f t="shared" si="35"/>
        <v>1</v>
      </c>
      <c r="R165" s="29">
        <f t="shared" si="36"/>
        <v>0</v>
      </c>
      <c r="S165" s="29">
        <f t="shared" si="37"/>
        <v>0</v>
      </c>
      <c r="T165" s="29">
        <f t="shared" si="38"/>
        <v>0</v>
      </c>
      <c r="U165" s="7">
        <v>787</v>
      </c>
      <c r="V165" s="8">
        <v>596</v>
      </c>
      <c r="W165" s="9">
        <v>109</v>
      </c>
    </row>
    <row r="166" spans="1:23" ht="14.5" x14ac:dyDescent="0.35">
      <c r="A166" s="6">
        <f t="shared" si="26"/>
        <v>44848</v>
      </c>
      <c r="E166" s="10">
        <v>102</v>
      </c>
      <c r="F166" s="7">
        <v>1855.77</v>
      </c>
      <c r="G166" s="8">
        <v>109225</v>
      </c>
      <c r="H166" s="9">
        <v>1071</v>
      </c>
      <c r="I166">
        <f t="shared" si="27"/>
        <v>14</v>
      </c>
      <c r="J166">
        <f t="shared" si="28"/>
        <v>10</v>
      </c>
      <c r="K166">
        <f t="shared" si="29"/>
        <v>2022</v>
      </c>
      <c r="L166">
        <f t="shared" si="30"/>
        <v>5</v>
      </c>
      <c r="M166" s="29">
        <f t="shared" si="31"/>
        <v>3</v>
      </c>
      <c r="N166" s="29">
        <f t="shared" si="32"/>
        <v>0</v>
      </c>
      <c r="O166" s="29">
        <f t="shared" si="33"/>
        <v>0</v>
      </c>
      <c r="P166" s="29">
        <f t="shared" si="34"/>
        <v>0</v>
      </c>
      <c r="Q166" s="29">
        <f t="shared" si="35"/>
        <v>0</v>
      </c>
      <c r="R166" s="29">
        <f t="shared" si="36"/>
        <v>1</v>
      </c>
      <c r="S166" s="29">
        <f t="shared" si="37"/>
        <v>0</v>
      </c>
      <c r="T166" s="29">
        <f t="shared" si="38"/>
        <v>0</v>
      </c>
      <c r="U166" s="7">
        <v>1454</v>
      </c>
      <c r="V166" s="8">
        <v>1108</v>
      </c>
      <c r="W166" s="9">
        <v>105</v>
      </c>
    </row>
    <row r="167" spans="1:23" ht="14.5" x14ac:dyDescent="0.35">
      <c r="A167" s="6">
        <f t="shared" si="26"/>
        <v>44849</v>
      </c>
      <c r="E167" s="10">
        <v>87</v>
      </c>
      <c r="F167" s="7">
        <v>1767.84</v>
      </c>
      <c r="G167" s="8">
        <v>118420</v>
      </c>
      <c r="H167" s="9">
        <v>1063</v>
      </c>
      <c r="I167">
        <f t="shared" si="27"/>
        <v>15</v>
      </c>
      <c r="J167">
        <f t="shared" si="28"/>
        <v>10</v>
      </c>
      <c r="K167">
        <f t="shared" si="29"/>
        <v>2022</v>
      </c>
      <c r="L167">
        <f t="shared" si="30"/>
        <v>6</v>
      </c>
      <c r="M167" s="29">
        <f t="shared" si="31"/>
        <v>3</v>
      </c>
      <c r="N167" s="29">
        <f t="shared" si="32"/>
        <v>0</v>
      </c>
      <c r="O167" s="29">
        <f t="shared" si="33"/>
        <v>0</v>
      </c>
      <c r="P167" s="29">
        <f t="shared" si="34"/>
        <v>0</v>
      </c>
      <c r="Q167" s="29">
        <f t="shared" si="35"/>
        <v>0</v>
      </c>
      <c r="R167" s="29">
        <f t="shared" si="36"/>
        <v>0</v>
      </c>
      <c r="S167" s="29">
        <f t="shared" si="37"/>
        <v>1</v>
      </c>
      <c r="T167" s="29">
        <f t="shared" si="38"/>
        <v>0</v>
      </c>
      <c r="U167" s="7">
        <v>709</v>
      </c>
      <c r="V167" s="8">
        <v>521</v>
      </c>
      <c r="W167" s="9">
        <v>105</v>
      </c>
    </row>
    <row r="168" spans="1:23" ht="14.5" x14ac:dyDescent="0.35">
      <c r="A168" s="6">
        <f t="shared" si="26"/>
        <v>44850</v>
      </c>
      <c r="E168" s="10">
        <v>75</v>
      </c>
      <c r="F168" s="7">
        <v>1602.26</v>
      </c>
      <c r="G168" s="8">
        <v>101793</v>
      </c>
      <c r="H168" s="9">
        <v>860</v>
      </c>
      <c r="I168">
        <f t="shared" si="27"/>
        <v>16</v>
      </c>
      <c r="J168">
        <f t="shared" si="28"/>
        <v>10</v>
      </c>
      <c r="K168">
        <f t="shared" si="29"/>
        <v>2022</v>
      </c>
      <c r="L168">
        <f t="shared" si="30"/>
        <v>7</v>
      </c>
      <c r="M168" s="29">
        <f t="shared" si="31"/>
        <v>3</v>
      </c>
      <c r="N168" s="29">
        <f t="shared" si="32"/>
        <v>0</v>
      </c>
      <c r="O168" s="29">
        <f t="shared" si="33"/>
        <v>0</v>
      </c>
      <c r="P168" s="29">
        <f t="shared" si="34"/>
        <v>0</v>
      </c>
      <c r="Q168" s="29">
        <f t="shared" si="35"/>
        <v>0</v>
      </c>
      <c r="R168" s="29">
        <f t="shared" si="36"/>
        <v>0</v>
      </c>
      <c r="S168" s="29">
        <f t="shared" si="37"/>
        <v>0</v>
      </c>
      <c r="T168" s="29">
        <f t="shared" si="38"/>
        <v>1</v>
      </c>
      <c r="U168" s="7">
        <v>700</v>
      </c>
      <c r="V168" s="8">
        <v>500</v>
      </c>
      <c r="W168" s="9">
        <v>103</v>
      </c>
    </row>
    <row r="169" spans="1:23" ht="14.5" x14ac:dyDescent="0.35">
      <c r="A169" s="6">
        <f t="shared" si="26"/>
        <v>44851</v>
      </c>
      <c r="E169" s="10">
        <v>95</v>
      </c>
      <c r="F169" s="7">
        <v>1959.1</v>
      </c>
      <c r="G169" s="8">
        <v>107962</v>
      </c>
      <c r="H169" s="9">
        <v>1071</v>
      </c>
      <c r="I169">
        <f t="shared" si="27"/>
        <v>17</v>
      </c>
      <c r="J169">
        <f t="shared" si="28"/>
        <v>10</v>
      </c>
      <c r="K169">
        <f t="shared" si="29"/>
        <v>2022</v>
      </c>
      <c r="L169">
        <f t="shared" si="30"/>
        <v>1</v>
      </c>
      <c r="M169" s="29">
        <f t="shared" si="31"/>
        <v>3</v>
      </c>
      <c r="N169" s="29">
        <f t="shared" si="32"/>
        <v>1</v>
      </c>
      <c r="O169" s="29">
        <f t="shared" si="33"/>
        <v>0</v>
      </c>
      <c r="P169" s="29">
        <f t="shared" si="34"/>
        <v>0</v>
      </c>
      <c r="Q169" s="29">
        <f t="shared" si="35"/>
        <v>0</v>
      </c>
      <c r="R169" s="29">
        <f t="shared" si="36"/>
        <v>0</v>
      </c>
      <c r="S169" s="29">
        <f t="shared" si="37"/>
        <v>0</v>
      </c>
      <c r="T169" s="29">
        <f t="shared" si="38"/>
        <v>0</v>
      </c>
      <c r="U169" s="7">
        <v>868</v>
      </c>
      <c r="V169" s="8">
        <v>645</v>
      </c>
      <c r="W169" s="9">
        <v>134</v>
      </c>
    </row>
    <row r="170" spans="1:23" ht="14.5" x14ac:dyDescent="0.35">
      <c r="A170" s="6">
        <f t="shared" si="26"/>
        <v>44852</v>
      </c>
      <c r="E170" s="10">
        <v>107</v>
      </c>
      <c r="F170" s="7">
        <v>2003.16</v>
      </c>
      <c r="G170" s="8">
        <v>127579</v>
      </c>
      <c r="H170" s="9">
        <v>1231</v>
      </c>
      <c r="I170">
        <f t="shared" si="27"/>
        <v>18</v>
      </c>
      <c r="J170">
        <f t="shared" si="28"/>
        <v>10</v>
      </c>
      <c r="K170">
        <f t="shared" si="29"/>
        <v>2022</v>
      </c>
      <c r="L170">
        <f t="shared" si="30"/>
        <v>2</v>
      </c>
      <c r="M170" s="29">
        <f t="shared" si="31"/>
        <v>3</v>
      </c>
      <c r="N170" s="29">
        <f t="shared" si="32"/>
        <v>0</v>
      </c>
      <c r="O170" s="29">
        <f t="shared" si="33"/>
        <v>1</v>
      </c>
      <c r="P170" s="29">
        <f t="shared" si="34"/>
        <v>0</v>
      </c>
      <c r="Q170" s="29">
        <f t="shared" si="35"/>
        <v>0</v>
      </c>
      <c r="R170" s="29">
        <f t="shared" si="36"/>
        <v>0</v>
      </c>
      <c r="S170" s="29">
        <f t="shared" si="37"/>
        <v>0</v>
      </c>
      <c r="T170" s="29">
        <f t="shared" si="38"/>
        <v>0</v>
      </c>
      <c r="U170" s="7">
        <v>818</v>
      </c>
      <c r="V170" s="8">
        <v>615</v>
      </c>
      <c r="W170" s="9">
        <v>146</v>
      </c>
    </row>
    <row r="171" spans="1:23" ht="14.5" x14ac:dyDescent="0.35">
      <c r="A171" s="6">
        <f t="shared" si="26"/>
        <v>44853</v>
      </c>
      <c r="E171" s="10">
        <v>112</v>
      </c>
      <c r="F171" s="7">
        <v>1980.17</v>
      </c>
      <c r="G171" s="8">
        <v>122580</v>
      </c>
      <c r="H171" s="9">
        <v>1198</v>
      </c>
      <c r="I171">
        <f t="shared" si="27"/>
        <v>19</v>
      </c>
      <c r="J171">
        <f t="shared" si="28"/>
        <v>10</v>
      </c>
      <c r="K171">
        <f t="shared" si="29"/>
        <v>2022</v>
      </c>
      <c r="L171">
        <f t="shared" si="30"/>
        <v>3</v>
      </c>
      <c r="M171" s="29">
        <f t="shared" si="31"/>
        <v>3</v>
      </c>
      <c r="N171" s="29">
        <f t="shared" si="32"/>
        <v>0</v>
      </c>
      <c r="O171" s="29">
        <f t="shared" si="33"/>
        <v>0</v>
      </c>
      <c r="P171" s="29">
        <f t="shared" si="34"/>
        <v>1</v>
      </c>
      <c r="Q171" s="29">
        <f t="shared" si="35"/>
        <v>0</v>
      </c>
      <c r="R171" s="29">
        <f t="shared" si="36"/>
        <v>0</v>
      </c>
      <c r="S171" s="29">
        <f t="shared" si="37"/>
        <v>0</v>
      </c>
      <c r="T171" s="29">
        <f t="shared" si="38"/>
        <v>0</v>
      </c>
      <c r="U171" s="7">
        <v>917</v>
      </c>
      <c r="V171" s="8">
        <v>695</v>
      </c>
      <c r="W171" s="9">
        <v>124</v>
      </c>
    </row>
    <row r="172" spans="1:23" ht="14.5" x14ac:dyDescent="0.35">
      <c r="A172" s="6">
        <f t="shared" si="26"/>
        <v>44854</v>
      </c>
      <c r="E172" s="10">
        <v>110</v>
      </c>
      <c r="F172" s="7">
        <v>2007.75</v>
      </c>
      <c r="G172" s="8">
        <v>133132</v>
      </c>
      <c r="H172" s="9">
        <v>1345</v>
      </c>
      <c r="I172">
        <f t="shared" si="27"/>
        <v>20</v>
      </c>
      <c r="J172">
        <f t="shared" si="28"/>
        <v>10</v>
      </c>
      <c r="K172">
        <f t="shared" si="29"/>
        <v>2022</v>
      </c>
      <c r="L172">
        <f t="shared" si="30"/>
        <v>4</v>
      </c>
      <c r="M172" s="29">
        <f t="shared" si="31"/>
        <v>3</v>
      </c>
      <c r="N172" s="29">
        <f t="shared" si="32"/>
        <v>0</v>
      </c>
      <c r="O172" s="29">
        <f t="shared" si="33"/>
        <v>0</v>
      </c>
      <c r="P172" s="29">
        <f t="shared" si="34"/>
        <v>0</v>
      </c>
      <c r="Q172" s="29">
        <f t="shared" si="35"/>
        <v>1</v>
      </c>
      <c r="R172" s="29">
        <f t="shared" si="36"/>
        <v>0</v>
      </c>
      <c r="S172" s="29">
        <f t="shared" si="37"/>
        <v>0</v>
      </c>
      <c r="T172" s="29">
        <f t="shared" si="38"/>
        <v>0</v>
      </c>
      <c r="U172" s="7">
        <v>848</v>
      </c>
      <c r="V172" s="8">
        <v>631</v>
      </c>
      <c r="W172" s="9">
        <v>150</v>
      </c>
    </row>
    <row r="173" spans="1:23" ht="14.5" x14ac:dyDescent="0.35">
      <c r="A173" s="6">
        <f t="shared" si="26"/>
        <v>44855</v>
      </c>
      <c r="E173" s="10">
        <v>123</v>
      </c>
      <c r="F173" s="7">
        <v>2482.8200000000002</v>
      </c>
      <c r="G173" s="8">
        <v>149045</v>
      </c>
      <c r="H173" s="9">
        <v>1505</v>
      </c>
      <c r="I173">
        <f t="shared" si="27"/>
        <v>21</v>
      </c>
      <c r="J173">
        <f t="shared" si="28"/>
        <v>10</v>
      </c>
      <c r="K173">
        <f t="shared" si="29"/>
        <v>2022</v>
      </c>
      <c r="L173">
        <f t="shared" si="30"/>
        <v>5</v>
      </c>
      <c r="M173" s="29">
        <f t="shared" si="31"/>
        <v>3</v>
      </c>
      <c r="N173" s="29">
        <f t="shared" si="32"/>
        <v>0</v>
      </c>
      <c r="O173" s="29">
        <f t="shared" si="33"/>
        <v>0</v>
      </c>
      <c r="P173" s="29">
        <f t="shared" si="34"/>
        <v>0</v>
      </c>
      <c r="Q173" s="29">
        <f t="shared" si="35"/>
        <v>0</v>
      </c>
      <c r="R173" s="29">
        <f t="shared" si="36"/>
        <v>1</v>
      </c>
      <c r="S173" s="29">
        <f t="shared" si="37"/>
        <v>0</v>
      </c>
      <c r="T173" s="29">
        <f t="shared" si="38"/>
        <v>0</v>
      </c>
      <c r="U173" s="17">
        <v>1005</v>
      </c>
      <c r="V173" s="8">
        <v>739</v>
      </c>
      <c r="W173" s="9">
        <v>139</v>
      </c>
    </row>
    <row r="174" spans="1:23" ht="14.5" x14ac:dyDescent="0.35">
      <c r="A174" s="6">
        <f t="shared" si="26"/>
        <v>44856</v>
      </c>
      <c r="E174" s="10">
        <v>109</v>
      </c>
      <c r="F174" s="7">
        <v>2750.81</v>
      </c>
      <c r="G174" s="8">
        <v>178478</v>
      </c>
      <c r="H174" s="9">
        <v>1684</v>
      </c>
      <c r="I174">
        <f t="shared" si="27"/>
        <v>22</v>
      </c>
      <c r="J174">
        <f t="shared" si="28"/>
        <v>10</v>
      </c>
      <c r="K174">
        <f t="shared" si="29"/>
        <v>2022</v>
      </c>
      <c r="L174">
        <f t="shared" si="30"/>
        <v>6</v>
      </c>
      <c r="M174" s="29">
        <f t="shared" si="31"/>
        <v>3</v>
      </c>
      <c r="N174" s="29">
        <f t="shared" si="32"/>
        <v>0</v>
      </c>
      <c r="O174" s="29">
        <f t="shared" si="33"/>
        <v>0</v>
      </c>
      <c r="P174" s="29">
        <f t="shared" si="34"/>
        <v>0</v>
      </c>
      <c r="Q174" s="29">
        <f t="shared" si="35"/>
        <v>0</v>
      </c>
      <c r="R174" s="29">
        <f t="shared" si="36"/>
        <v>0</v>
      </c>
      <c r="S174" s="29">
        <f t="shared" si="37"/>
        <v>1</v>
      </c>
      <c r="T174" s="29">
        <f t="shared" si="38"/>
        <v>0</v>
      </c>
      <c r="U174" s="7">
        <v>936</v>
      </c>
      <c r="V174" s="8">
        <v>688</v>
      </c>
      <c r="W174" s="9">
        <v>142</v>
      </c>
    </row>
    <row r="175" spans="1:23" ht="14.5" x14ac:dyDescent="0.35">
      <c r="A175" s="6">
        <f t="shared" si="26"/>
        <v>44857</v>
      </c>
      <c r="E175" s="10">
        <v>118</v>
      </c>
      <c r="F175" s="7">
        <v>2529.2399999999998</v>
      </c>
      <c r="G175" s="8">
        <v>166702</v>
      </c>
      <c r="H175" s="9">
        <v>1684</v>
      </c>
      <c r="I175">
        <f t="shared" si="27"/>
        <v>23</v>
      </c>
      <c r="J175">
        <f t="shared" si="28"/>
        <v>10</v>
      </c>
      <c r="K175">
        <f t="shared" si="29"/>
        <v>2022</v>
      </c>
      <c r="L175">
        <f t="shared" si="30"/>
        <v>7</v>
      </c>
      <c r="M175" s="29">
        <f t="shared" si="31"/>
        <v>3</v>
      </c>
      <c r="N175" s="29">
        <f t="shared" si="32"/>
        <v>0</v>
      </c>
      <c r="O175" s="29">
        <f t="shared" si="33"/>
        <v>0</v>
      </c>
      <c r="P175" s="29">
        <f t="shared" si="34"/>
        <v>0</v>
      </c>
      <c r="Q175" s="29">
        <f t="shared" si="35"/>
        <v>0</v>
      </c>
      <c r="R175" s="29">
        <f t="shared" si="36"/>
        <v>0</v>
      </c>
      <c r="S175" s="29">
        <f t="shared" si="37"/>
        <v>0</v>
      </c>
      <c r="T175" s="29">
        <f t="shared" si="38"/>
        <v>1</v>
      </c>
      <c r="U175" s="17">
        <v>1024</v>
      </c>
      <c r="V175" s="8">
        <v>761</v>
      </c>
      <c r="W175" s="9">
        <v>149</v>
      </c>
    </row>
    <row r="176" spans="1:23" ht="14.5" x14ac:dyDescent="0.35">
      <c r="A176" s="6">
        <f t="shared" si="26"/>
        <v>44858</v>
      </c>
      <c r="E176" s="10">
        <v>140</v>
      </c>
      <c r="F176" s="7">
        <v>2941.32</v>
      </c>
      <c r="G176" s="8">
        <v>188725</v>
      </c>
      <c r="H176" s="9">
        <v>1897</v>
      </c>
      <c r="I176">
        <f t="shared" si="27"/>
        <v>24</v>
      </c>
      <c r="J176">
        <f t="shared" si="28"/>
        <v>10</v>
      </c>
      <c r="K176">
        <f t="shared" si="29"/>
        <v>2022</v>
      </c>
      <c r="L176">
        <f t="shared" si="30"/>
        <v>1</v>
      </c>
      <c r="M176" s="29">
        <f t="shared" si="31"/>
        <v>3</v>
      </c>
      <c r="N176" s="29">
        <f t="shared" si="32"/>
        <v>1</v>
      </c>
      <c r="O176" s="29">
        <f t="shared" si="33"/>
        <v>0</v>
      </c>
      <c r="P176" s="29">
        <f t="shared" si="34"/>
        <v>0</v>
      </c>
      <c r="Q176" s="29">
        <f t="shared" si="35"/>
        <v>0</v>
      </c>
      <c r="R176" s="29">
        <f t="shared" si="36"/>
        <v>0</v>
      </c>
      <c r="S176" s="29">
        <f t="shared" si="37"/>
        <v>0</v>
      </c>
      <c r="T176" s="29">
        <f t="shared" si="38"/>
        <v>0</v>
      </c>
      <c r="U176" s="7">
        <v>0</v>
      </c>
      <c r="V176" s="8">
        <v>0</v>
      </c>
      <c r="W176" s="9">
        <v>183</v>
      </c>
    </row>
    <row r="177" spans="1:23" ht="14.5" x14ac:dyDescent="0.35">
      <c r="A177" s="6">
        <f t="shared" si="26"/>
        <v>44859</v>
      </c>
      <c r="E177" s="10">
        <v>163</v>
      </c>
      <c r="F177" s="7">
        <v>2845.84</v>
      </c>
      <c r="G177" s="8">
        <v>185181</v>
      </c>
      <c r="H177" s="9">
        <v>1964</v>
      </c>
      <c r="I177">
        <f t="shared" si="27"/>
        <v>25</v>
      </c>
      <c r="J177">
        <f t="shared" si="28"/>
        <v>10</v>
      </c>
      <c r="K177">
        <f t="shared" si="29"/>
        <v>2022</v>
      </c>
      <c r="L177">
        <f t="shared" si="30"/>
        <v>2</v>
      </c>
      <c r="M177" s="29">
        <f t="shared" si="31"/>
        <v>3</v>
      </c>
      <c r="N177" s="29">
        <f t="shared" si="32"/>
        <v>0</v>
      </c>
      <c r="O177" s="29">
        <f t="shared" si="33"/>
        <v>1</v>
      </c>
      <c r="P177" s="29">
        <f t="shared" si="34"/>
        <v>0</v>
      </c>
      <c r="Q177" s="29">
        <f t="shared" si="35"/>
        <v>0</v>
      </c>
      <c r="R177" s="29">
        <f t="shared" si="36"/>
        <v>0</v>
      </c>
      <c r="S177" s="29">
        <f t="shared" si="37"/>
        <v>0</v>
      </c>
      <c r="T177" s="29">
        <f t="shared" si="38"/>
        <v>0</v>
      </c>
      <c r="U177" s="7">
        <v>0</v>
      </c>
      <c r="V177" s="8">
        <v>0</v>
      </c>
      <c r="W177" s="9">
        <v>193</v>
      </c>
    </row>
    <row r="178" spans="1:23" ht="14.5" x14ac:dyDescent="0.35">
      <c r="A178" s="6">
        <f t="shared" si="26"/>
        <v>44860</v>
      </c>
      <c r="E178" s="10">
        <v>168</v>
      </c>
      <c r="F178" s="7">
        <v>3225.21</v>
      </c>
      <c r="G178" s="8">
        <v>210103</v>
      </c>
      <c r="H178" s="9">
        <v>2273</v>
      </c>
      <c r="I178">
        <f t="shared" si="27"/>
        <v>26</v>
      </c>
      <c r="J178">
        <f t="shared" si="28"/>
        <v>10</v>
      </c>
      <c r="K178">
        <f t="shared" si="29"/>
        <v>2022</v>
      </c>
      <c r="L178">
        <f t="shared" si="30"/>
        <v>3</v>
      </c>
      <c r="M178" s="29">
        <f t="shared" si="31"/>
        <v>3</v>
      </c>
      <c r="N178" s="29">
        <f t="shared" si="32"/>
        <v>0</v>
      </c>
      <c r="O178" s="29">
        <f t="shared" si="33"/>
        <v>0</v>
      </c>
      <c r="P178" s="29">
        <f t="shared" si="34"/>
        <v>1</v>
      </c>
      <c r="Q178" s="29">
        <f t="shared" si="35"/>
        <v>0</v>
      </c>
      <c r="R178" s="29">
        <f t="shared" si="36"/>
        <v>0</v>
      </c>
      <c r="S178" s="29">
        <f t="shared" si="37"/>
        <v>0</v>
      </c>
      <c r="T178" s="29">
        <f t="shared" si="38"/>
        <v>0</v>
      </c>
      <c r="U178" s="17">
        <v>1361</v>
      </c>
      <c r="V178" s="18">
        <v>1003</v>
      </c>
      <c r="W178" s="9">
        <v>202</v>
      </c>
    </row>
    <row r="179" spans="1:23" ht="14.5" x14ac:dyDescent="0.35">
      <c r="A179" s="6">
        <f t="shared" si="26"/>
        <v>44861</v>
      </c>
      <c r="E179" s="10">
        <v>190</v>
      </c>
      <c r="F179" s="7">
        <v>3909.63</v>
      </c>
      <c r="G179" s="8">
        <v>225402</v>
      </c>
      <c r="H179" s="9">
        <v>2497</v>
      </c>
      <c r="I179">
        <f t="shared" si="27"/>
        <v>27</v>
      </c>
      <c r="J179">
        <f t="shared" si="28"/>
        <v>10</v>
      </c>
      <c r="K179">
        <f t="shared" si="29"/>
        <v>2022</v>
      </c>
      <c r="L179">
        <f t="shared" si="30"/>
        <v>4</v>
      </c>
      <c r="M179" s="29">
        <f t="shared" si="31"/>
        <v>3</v>
      </c>
      <c r="N179" s="29">
        <f t="shared" si="32"/>
        <v>0</v>
      </c>
      <c r="O179" s="29">
        <f t="shared" si="33"/>
        <v>0</v>
      </c>
      <c r="P179" s="29">
        <f t="shared" si="34"/>
        <v>0</v>
      </c>
      <c r="Q179" s="29">
        <f t="shared" si="35"/>
        <v>1</v>
      </c>
      <c r="R179" s="29">
        <f t="shared" si="36"/>
        <v>0</v>
      </c>
      <c r="S179" s="29">
        <f t="shared" si="37"/>
        <v>0</v>
      </c>
      <c r="T179" s="29">
        <f t="shared" si="38"/>
        <v>0</v>
      </c>
      <c r="U179" s="17">
        <v>2662</v>
      </c>
      <c r="V179" s="18">
        <v>2004</v>
      </c>
      <c r="W179" s="9">
        <v>194</v>
      </c>
    </row>
    <row r="180" spans="1:23" ht="14.5" x14ac:dyDescent="0.35">
      <c r="A180" s="6">
        <f t="shared" si="26"/>
        <v>44862</v>
      </c>
      <c r="E180" s="10">
        <v>169</v>
      </c>
      <c r="F180" s="7">
        <v>3896.38</v>
      </c>
      <c r="G180" s="8">
        <v>233053</v>
      </c>
      <c r="H180" s="9">
        <v>2559</v>
      </c>
      <c r="I180">
        <f t="shared" si="27"/>
        <v>28</v>
      </c>
      <c r="J180">
        <f t="shared" si="28"/>
        <v>10</v>
      </c>
      <c r="K180">
        <f t="shared" si="29"/>
        <v>2022</v>
      </c>
      <c r="L180">
        <f t="shared" si="30"/>
        <v>5</v>
      </c>
      <c r="M180" s="29">
        <f t="shared" si="31"/>
        <v>3</v>
      </c>
      <c r="N180" s="29">
        <f t="shared" si="32"/>
        <v>0</v>
      </c>
      <c r="O180" s="29">
        <f t="shared" si="33"/>
        <v>0</v>
      </c>
      <c r="P180" s="29">
        <f t="shared" si="34"/>
        <v>0</v>
      </c>
      <c r="Q180" s="29">
        <f t="shared" si="35"/>
        <v>0</v>
      </c>
      <c r="R180" s="29">
        <f t="shared" si="36"/>
        <v>1</v>
      </c>
      <c r="S180" s="29">
        <f t="shared" si="37"/>
        <v>0</v>
      </c>
      <c r="T180" s="29">
        <f t="shared" si="38"/>
        <v>0</v>
      </c>
      <c r="U180" s="17">
        <v>1258</v>
      </c>
      <c r="V180" s="8">
        <v>930</v>
      </c>
      <c r="W180" s="9">
        <v>183</v>
      </c>
    </row>
    <row r="181" spans="1:23" ht="14.5" x14ac:dyDescent="0.35">
      <c r="A181" s="6">
        <f t="shared" si="26"/>
        <v>44863</v>
      </c>
      <c r="E181" s="10">
        <v>190</v>
      </c>
      <c r="F181" s="7">
        <v>4529.1400000000003</v>
      </c>
      <c r="G181" s="8">
        <v>277444</v>
      </c>
      <c r="H181" s="9">
        <v>2892</v>
      </c>
      <c r="I181">
        <f t="shared" si="27"/>
        <v>29</v>
      </c>
      <c r="J181">
        <f t="shared" si="28"/>
        <v>10</v>
      </c>
      <c r="K181">
        <f t="shared" si="29"/>
        <v>2022</v>
      </c>
      <c r="L181">
        <f t="shared" si="30"/>
        <v>6</v>
      </c>
      <c r="M181" s="29">
        <f t="shared" si="31"/>
        <v>3</v>
      </c>
      <c r="N181" s="29">
        <f t="shared" si="32"/>
        <v>0</v>
      </c>
      <c r="O181" s="29">
        <f t="shared" si="33"/>
        <v>0</v>
      </c>
      <c r="P181" s="29">
        <f t="shared" si="34"/>
        <v>0</v>
      </c>
      <c r="Q181" s="29">
        <f t="shared" si="35"/>
        <v>0</v>
      </c>
      <c r="R181" s="29">
        <f t="shared" si="36"/>
        <v>0</v>
      </c>
      <c r="S181" s="29">
        <f t="shared" si="37"/>
        <v>1</v>
      </c>
      <c r="T181" s="29">
        <f t="shared" si="38"/>
        <v>0</v>
      </c>
      <c r="U181" s="17">
        <v>2332</v>
      </c>
      <c r="V181" s="8">
        <v>1764</v>
      </c>
      <c r="W181" s="9">
        <v>168</v>
      </c>
    </row>
    <row r="182" spans="1:23" ht="14.5" x14ac:dyDescent="0.35">
      <c r="A182" s="6">
        <f t="shared" si="26"/>
        <v>44864</v>
      </c>
      <c r="E182" s="10">
        <v>156</v>
      </c>
      <c r="F182" s="7">
        <v>3782.91</v>
      </c>
      <c r="G182" s="8">
        <v>244353</v>
      </c>
      <c r="H182" s="9">
        <v>2753</v>
      </c>
      <c r="I182">
        <f t="shared" si="27"/>
        <v>30</v>
      </c>
      <c r="J182">
        <f t="shared" si="28"/>
        <v>10</v>
      </c>
      <c r="K182">
        <f t="shared" si="29"/>
        <v>2022</v>
      </c>
      <c r="L182">
        <f t="shared" si="30"/>
        <v>7</v>
      </c>
      <c r="M182" s="29">
        <f t="shared" si="31"/>
        <v>3</v>
      </c>
      <c r="N182" s="29">
        <f t="shared" si="32"/>
        <v>0</v>
      </c>
      <c r="O182" s="29">
        <f t="shared" si="33"/>
        <v>0</v>
      </c>
      <c r="P182" s="29">
        <f t="shared" si="34"/>
        <v>0</v>
      </c>
      <c r="Q182" s="29">
        <f t="shared" si="35"/>
        <v>0</v>
      </c>
      <c r="R182" s="29">
        <f t="shared" si="36"/>
        <v>0</v>
      </c>
      <c r="S182" s="29">
        <f t="shared" si="37"/>
        <v>0</v>
      </c>
      <c r="T182" s="29">
        <f t="shared" si="38"/>
        <v>1</v>
      </c>
      <c r="U182" s="17">
        <v>1322</v>
      </c>
      <c r="V182" s="8">
        <v>987</v>
      </c>
      <c r="W182" s="9">
        <v>187</v>
      </c>
    </row>
    <row r="183" spans="1:23" ht="14.5" x14ac:dyDescent="0.35">
      <c r="A183" s="6">
        <f t="shared" si="26"/>
        <v>44865</v>
      </c>
      <c r="E183" s="10">
        <v>199</v>
      </c>
      <c r="F183" s="7">
        <v>3862.51</v>
      </c>
      <c r="G183" s="8">
        <v>279759</v>
      </c>
      <c r="H183" s="9">
        <v>2967</v>
      </c>
      <c r="I183">
        <f t="shared" si="27"/>
        <v>31</v>
      </c>
      <c r="J183">
        <f t="shared" si="28"/>
        <v>10</v>
      </c>
      <c r="K183">
        <f t="shared" si="29"/>
        <v>2022</v>
      </c>
      <c r="L183">
        <f t="shared" si="30"/>
        <v>1</v>
      </c>
      <c r="M183" s="29">
        <f t="shared" si="31"/>
        <v>3</v>
      </c>
      <c r="N183" s="29">
        <f t="shared" si="32"/>
        <v>1</v>
      </c>
      <c r="O183" s="29">
        <f t="shared" si="33"/>
        <v>0</v>
      </c>
      <c r="P183" s="29">
        <f t="shared" si="34"/>
        <v>0</v>
      </c>
      <c r="Q183" s="29">
        <f t="shared" si="35"/>
        <v>0</v>
      </c>
      <c r="R183" s="29">
        <f t="shared" si="36"/>
        <v>0</v>
      </c>
      <c r="S183" s="29">
        <f t="shared" si="37"/>
        <v>0</v>
      </c>
      <c r="T183" s="29">
        <f t="shared" si="38"/>
        <v>0</v>
      </c>
      <c r="U183" s="7">
        <v>0</v>
      </c>
      <c r="V183" s="8">
        <v>0</v>
      </c>
      <c r="W183" s="9">
        <v>167</v>
      </c>
    </row>
    <row r="184" spans="1:23" ht="14.5" x14ac:dyDescent="0.35">
      <c r="A184" s="6">
        <f t="shared" si="26"/>
        <v>44866</v>
      </c>
      <c r="E184" s="10">
        <v>187</v>
      </c>
      <c r="F184" s="7">
        <v>3990.96</v>
      </c>
      <c r="G184" s="8">
        <v>364841</v>
      </c>
      <c r="H184" s="9">
        <v>3455</v>
      </c>
      <c r="I184">
        <f t="shared" si="27"/>
        <v>1</v>
      </c>
      <c r="J184">
        <f t="shared" si="28"/>
        <v>11</v>
      </c>
      <c r="K184">
        <f t="shared" si="29"/>
        <v>2022</v>
      </c>
      <c r="L184">
        <f t="shared" si="30"/>
        <v>2</v>
      </c>
      <c r="M184" s="29">
        <f t="shared" si="31"/>
        <v>3</v>
      </c>
      <c r="N184" s="29">
        <f t="shared" si="32"/>
        <v>0</v>
      </c>
      <c r="O184" s="29">
        <f t="shared" si="33"/>
        <v>1</v>
      </c>
      <c r="P184" s="29">
        <f t="shared" si="34"/>
        <v>0</v>
      </c>
      <c r="Q184" s="29">
        <f t="shared" si="35"/>
        <v>0</v>
      </c>
      <c r="R184" s="29">
        <f t="shared" si="36"/>
        <v>0</v>
      </c>
      <c r="S184" s="29">
        <f t="shared" si="37"/>
        <v>0</v>
      </c>
      <c r="T184" s="29">
        <f t="shared" si="38"/>
        <v>0</v>
      </c>
      <c r="U184" s="17">
        <v>3108</v>
      </c>
      <c r="V184" s="18">
        <v>2308</v>
      </c>
      <c r="W184" s="9">
        <v>219</v>
      </c>
    </row>
    <row r="185" spans="1:23" ht="14.5" x14ac:dyDescent="0.35">
      <c r="A185" s="6">
        <f t="shared" si="26"/>
        <v>44867</v>
      </c>
      <c r="E185" s="10">
        <v>214</v>
      </c>
      <c r="F185" s="7">
        <v>4120.55</v>
      </c>
      <c r="G185" s="8">
        <v>355547</v>
      </c>
      <c r="H185" s="9">
        <v>3660</v>
      </c>
      <c r="I185">
        <f t="shared" si="27"/>
        <v>2</v>
      </c>
      <c r="J185">
        <f t="shared" si="28"/>
        <v>11</v>
      </c>
      <c r="K185">
        <f t="shared" si="29"/>
        <v>2022</v>
      </c>
      <c r="L185">
        <f t="shared" si="30"/>
        <v>3</v>
      </c>
      <c r="M185" s="29">
        <f t="shared" si="31"/>
        <v>3</v>
      </c>
      <c r="N185" s="29">
        <f t="shared" si="32"/>
        <v>0</v>
      </c>
      <c r="O185" s="29">
        <f t="shared" si="33"/>
        <v>0</v>
      </c>
      <c r="P185" s="29">
        <f t="shared" si="34"/>
        <v>1</v>
      </c>
      <c r="Q185" s="29">
        <f t="shared" si="35"/>
        <v>0</v>
      </c>
      <c r="R185" s="29">
        <f t="shared" si="36"/>
        <v>0</v>
      </c>
      <c r="S185" s="29">
        <f t="shared" si="37"/>
        <v>0</v>
      </c>
      <c r="T185" s="29">
        <f t="shared" si="38"/>
        <v>0</v>
      </c>
      <c r="U185" s="17">
        <v>1600</v>
      </c>
      <c r="V185" s="18">
        <v>1201</v>
      </c>
      <c r="W185" s="9">
        <v>223</v>
      </c>
    </row>
    <row r="186" spans="1:23" ht="14.5" x14ac:dyDescent="0.35">
      <c r="A186" s="6">
        <f t="shared" si="26"/>
        <v>44868</v>
      </c>
      <c r="E186" s="19">
        <v>194</v>
      </c>
      <c r="F186" s="7">
        <v>4188.26</v>
      </c>
      <c r="G186" s="8">
        <v>324046</v>
      </c>
      <c r="H186" s="9">
        <v>3289</v>
      </c>
      <c r="I186">
        <f t="shared" si="27"/>
        <v>3</v>
      </c>
      <c r="J186">
        <f t="shared" si="28"/>
        <v>11</v>
      </c>
      <c r="K186">
        <f t="shared" si="29"/>
        <v>2022</v>
      </c>
      <c r="L186">
        <f t="shared" si="30"/>
        <v>4</v>
      </c>
      <c r="M186" s="29">
        <f t="shared" si="31"/>
        <v>3</v>
      </c>
      <c r="N186" s="29">
        <f t="shared" si="32"/>
        <v>0</v>
      </c>
      <c r="O186" s="29">
        <f t="shared" si="33"/>
        <v>0</v>
      </c>
      <c r="P186" s="29">
        <f t="shared" si="34"/>
        <v>0</v>
      </c>
      <c r="Q186" s="29">
        <f t="shared" si="35"/>
        <v>1</v>
      </c>
      <c r="R186" s="29">
        <f t="shared" si="36"/>
        <v>0</v>
      </c>
      <c r="S186" s="29">
        <f t="shared" si="37"/>
        <v>0</v>
      </c>
      <c r="T186" s="29">
        <f t="shared" si="38"/>
        <v>0</v>
      </c>
      <c r="U186" s="17">
        <v>3022</v>
      </c>
      <c r="V186" s="18">
        <v>2276</v>
      </c>
      <c r="W186" s="9">
        <v>209</v>
      </c>
    </row>
    <row r="187" spans="1:23" ht="14.5" x14ac:dyDescent="0.35">
      <c r="A187" s="6">
        <f t="shared" si="26"/>
        <v>44869</v>
      </c>
      <c r="E187" s="19">
        <v>206</v>
      </c>
      <c r="F187" s="7">
        <v>4174.9799999999996</v>
      </c>
      <c r="G187" s="8">
        <v>298669</v>
      </c>
      <c r="H187" s="9">
        <v>3099</v>
      </c>
      <c r="I187">
        <f t="shared" si="27"/>
        <v>4</v>
      </c>
      <c r="J187">
        <f t="shared" si="28"/>
        <v>11</v>
      </c>
      <c r="K187">
        <f t="shared" si="29"/>
        <v>2022</v>
      </c>
      <c r="L187">
        <f t="shared" si="30"/>
        <v>5</v>
      </c>
      <c r="M187" s="29">
        <f t="shared" si="31"/>
        <v>3</v>
      </c>
      <c r="N187" s="29">
        <f t="shared" si="32"/>
        <v>0</v>
      </c>
      <c r="O187" s="29">
        <f t="shared" si="33"/>
        <v>0</v>
      </c>
      <c r="P187" s="29">
        <f t="shared" si="34"/>
        <v>0</v>
      </c>
      <c r="Q187" s="29">
        <f t="shared" si="35"/>
        <v>0</v>
      </c>
      <c r="R187" s="29">
        <f t="shared" si="36"/>
        <v>1</v>
      </c>
      <c r="S187" s="29">
        <f t="shared" si="37"/>
        <v>0</v>
      </c>
      <c r="T187" s="29">
        <f t="shared" si="38"/>
        <v>0</v>
      </c>
      <c r="U187" s="17">
        <v>2872</v>
      </c>
      <c r="V187" s="18">
        <v>2138</v>
      </c>
      <c r="W187" s="9">
        <v>211</v>
      </c>
    </row>
    <row r="188" spans="1:23" ht="14.5" x14ac:dyDescent="0.35">
      <c r="A188" s="6">
        <f t="shared" si="26"/>
        <v>44870</v>
      </c>
      <c r="E188" s="19">
        <v>176</v>
      </c>
      <c r="F188" s="7">
        <v>4227.7299999999996</v>
      </c>
      <c r="G188" s="8">
        <v>283610</v>
      </c>
      <c r="H188" s="9">
        <v>2904</v>
      </c>
      <c r="I188">
        <f t="shared" si="27"/>
        <v>5</v>
      </c>
      <c r="J188">
        <f t="shared" si="28"/>
        <v>11</v>
      </c>
      <c r="K188">
        <f t="shared" si="29"/>
        <v>2022</v>
      </c>
      <c r="L188">
        <f t="shared" si="30"/>
        <v>6</v>
      </c>
      <c r="M188" s="29">
        <f t="shared" si="31"/>
        <v>3</v>
      </c>
      <c r="N188" s="29">
        <f t="shared" si="32"/>
        <v>0</v>
      </c>
      <c r="O188" s="29">
        <f t="shared" si="33"/>
        <v>0</v>
      </c>
      <c r="P188" s="29">
        <f t="shared" si="34"/>
        <v>0</v>
      </c>
      <c r="Q188" s="29">
        <f t="shared" si="35"/>
        <v>0</v>
      </c>
      <c r="R188" s="29">
        <f t="shared" si="36"/>
        <v>0</v>
      </c>
      <c r="S188" s="29">
        <f t="shared" si="37"/>
        <v>1</v>
      </c>
      <c r="T188" s="29">
        <f t="shared" si="38"/>
        <v>0</v>
      </c>
      <c r="U188" s="17">
        <v>2694</v>
      </c>
      <c r="V188" s="18">
        <v>2048</v>
      </c>
      <c r="W188" s="9">
        <v>180</v>
      </c>
    </row>
    <row r="189" spans="1:23" ht="14.5" x14ac:dyDescent="0.35">
      <c r="A189" s="6">
        <f t="shared" si="26"/>
        <v>44871</v>
      </c>
      <c r="E189" s="19">
        <v>211</v>
      </c>
      <c r="F189" s="7">
        <v>3919.25</v>
      </c>
      <c r="G189" s="8">
        <v>246977</v>
      </c>
      <c r="H189" s="9">
        <v>2734</v>
      </c>
      <c r="I189">
        <f t="shared" si="27"/>
        <v>6</v>
      </c>
      <c r="J189">
        <f t="shared" si="28"/>
        <v>11</v>
      </c>
      <c r="K189">
        <f t="shared" si="29"/>
        <v>2022</v>
      </c>
      <c r="L189">
        <f t="shared" si="30"/>
        <v>7</v>
      </c>
      <c r="M189" s="29">
        <f t="shared" si="31"/>
        <v>3</v>
      </c>
      <c r="N189" s="29">
        <f t="shared" si="32"/>
        <v>0</v>
      </c>
      <c r="O189" s="29">
        <f t="shared" si="33"/>
        <v>0</v>
      </c>
      <c r="P189" s="29">
        <f t="shared" si="34"/>
        <v>0</v>
      </c>
      <c r="Q189" s="29">
        <f t="shared" si="35"/>
        <v>0</v>
      </c>
      <c r="R189" s="29">
        <f t="shared" si="36"/>
        <v>0</v>
      </c>
      <c r="S189" s="29">
        <f t="shared" si="37"/>
        <v>0</v>
      </c>
      <c r="T189" s="29">
        <f t="shared" si="38"/>
        <v>1</v>
      </c>
      <c r="U189" s="17">
        <v>3134</v>
      </c>
      <c r="V189" s="18">
        <v>2334</v>
      </c>
      <c r="W189" s="9">
        <v>201</v>
      </c>
    </row>
    <row r="190" spans="1:23" ht="14.5" x14ac:dyDescent="0.35">
      <c r="A190" s="6">
        <f t="shared" si="26"/>
        <v>44872</v>
      </c>
      <c r="E190" s="10">
        <v>192</v>
      </c>
      <c r="F190" s="7">
        <v>4088.45</v>
      </c>
      <c r="G190" s="8">
        <v>274202</v>
      </c>
      <c r="H190" s="9">
        <v>2896</v>
      </c>
      <c r="I190">
        <f t="shared" si="27"/>
        <v>7</v>
      </c>
      <c r="J190">
        <f t="shared" si="28"/>
        <v>11</v>
      </c>
      <c r="K190">
        <f t="shared" si="29"/>
        <v>2022</v>
      </c>
      <c r="L190">
        <f t="shared" si="30"/>
        <v>1</v>
      </c>
      <c r="M190" s="29">
        <f t="shared" si="31"/>
        <v>3</v>
      </c>
      <c r="N190" s="29">
        <f t="shared" si="32"/>
        <v>1</v>
      </c>
      <c r="O190" s="29">
        <f t="shared" si="33"/>
        <v>0</v>
      </c>
      <c r="P190" s="29">
        <f t="shared" si="34"/>
        <v>0</v>
      </c>
      <c r="Q190" s="29">
        <f t="shared" si="35"/>
        <v>0</v>
      </c>
      <c r="R190" s="29">
        <f t="shared" si="36"/>
        <v>0</v>
      </c>
      <c r="S190" s="29">
        <f t="shared" si="37"/>
        <v>0</v>
      </c>
      <c r="T190" s="29">
        <f t="shared" si="38"/>
        <v>0</v>
      </c>
      <c r="U190" s="17">
        <v>2578</v>
      </c>
      <c r="V190" s="8">
        <v>1980</v>
      </c>
      <c r="W190" s="9">
        <v>216</v>
      </c>
    </row>
    <row r="191" spans="1:23" ht="14.5" x14ac:dyDescent="0.35">
      <c r="A191" s="6">
        <f t="shared" si="26"/>
        <v>44873</v>
      </c>
      <c r="E191" s="10">
        <v>155</v>
      </c>
      <c r="F191" s="7">
        <v>3593.3</v>
      </c>
      <c r="G191" s="8">
        <v>224029</v>
      </c>
      <c r="H191" s="9">
        <v>2158</v>
      </c>
      <c r="I191">
        <f t="shared" si="27"/>
        <v>8</v>
      </c>
      <c r="J191">
        <f t="shared" si="28"/>
        <v>11</v>
      </c>
      <c r="K191">
        <f t="shared" si="29"/>
        <v>2022</v>
      </c>
      <c r="L191">
        <f t="shared" si="30"/>
        <v>2</v>
      </c>
      <c r="M191" s="29">
        <f t="shared" si="31"/>
        <v>3</v>
      </c>
      <c r="N191" s="29">
        <f t="shared" si="32"/>
        <v>0</v>
      </c>
      <c r="O191" s="29">
        <f t="shared" si="33"/>
        <v>1</v>
      </c>
      <c r="P191" s="29">
        <f t="shared" si="34"/>
        <v>0</v>
      </c>
      <c r="Q191" s="29">
        <f t="shared" si="35"/>
        <v>0</v>
      </c>
      <c r="R191" s="29">
        <f t="shared" si="36"/>
        <v>0</v>
      </c>
      <c r="S191" s="29">
        <f t="shared" si="37"/>
        <v>0</v>
      </c>
      <c r="T191" s="29">
        <f t="shared" si="38"/>
        <v>0</v>
      </c>
      <c r="U191" s="17">
        <v>2480</v>
      </c>
      <c r="V191" s="8">
        <v>1890</v>
      </c>
      <c r="W191" s="9">
        <v>178</v>
      </c>
    </row>
    <row r="192" spans="1:23" ht="14.5" x14ac:dyDescent="0.35">
      <c r="A192" s="6">
        <f t="shared" si="26"/>
        <v>44874</v>
      </c>
      <c r="E192" s="10">
        <v>152</v>
      </c>
      <c r="F192" s="7">
        <v>3213.94</v>
      </c>
      <c r="G192" s="8">
        <v>243420</v>
      </c>
      <c r="H192" s="9">
        <v>2444</v>
      </c>
      <c r="I192">
        <f t="shared" si="27"/>
        <v>9</v>
      </c>
      <c r="J192">
        <f t="shared" si="28"/>
        <v>11</v>
      </c>
      <c r="K192">
        <f t="shared" si="29"/>
        <v>2022</v>
      </c>
      <c r="L192">
        <f t="shared" si="30"/>
        <v>3</v>
      </c>
      <c r="M192" s="29">
        <f t="shared" si="31"/>
        <v>3</v>
      </c>
      <c r="N192" s="29">
        <f t="shared" si="32"/>
        <v>0</v>
      </c>
      <c r="O192" s="29">
        <f t="shared" si="33"/>
        <v>0</v>
      </c>
      <c r="P192" s="29">
        <f t="shared" si="34"/>
        <v>1</v>
      </c>
      <c r="Q192" s="29">
        <f t="shared" si="35"/>
        <v>0</v>
      </c>
      <c r="R192" s="29">
        <f t="shared" si="36"/>
        <v>0</v>
      </c>
      <c r="S192" s="29">
        <f t="shared" si="37"/>
        <v>0</v>
      </c>
      <c r="T192" s="29">
        <f t="shared" si="38"/>
        <v>0</v>
      </c>
      <c r="U192" s="17">
        <v>2606</v>
      </c>
      <c r="V192" s="8">
        <v>1970</v>
      </c>
      <c r="W192" s="9">
        <v>202</v>
      </c>
    </row>
    <row r="193" spans="1:23" ht="14.5" x14ac:dyDescent="0.35">
      <c r="A193" s="6">
        <f t="shared" si="26"/>
        <v>44875</v>
      </c>
      <c r="E193" s="19">
        <v>187</v>
      </c>
      <c r="F193" s="7">
        <v>3527.87</v>
      </c>
      <c r="G193" s="8">
        <v>263627</v>
      </c>
      <c r="H193" s="9">
        <v>2828</v>
      </c>
      <c r="I193">
        <f t="shared" si="27"/>
        <v>10</v>
      </c>
      <c r="J193">
        <f t="shared" si="28"/>
        <v>11</v>
      </c>
      <c r="K193">
        <f t="shared" si="29"/>
        <v>2022</v>
      </c>
      <c r="L193">
        <f t="shared" si="30"/>
        <v>4</v>
      </c>
      <c r="M193" s="29">
        <f t="shared" si="31"/>
        <v>3</v>
      </c>
      <c r="N193" s="29">
        <f t="shared" si="32"/>
        <v>0</v>
      </c>
      <c r="O193" s="29">
        <f t="shared" si="33"/>
        <v>0</v>
      </c>
      <c r="P193" s="29">
        <f t="shared" si="34"/>
        <v>0</v>
      </c>
      <c r="Q193" s="29">
        <f t="shared" si="35"/>
        <v>1</v>
      </c>
      <c r="R193" s="29">
        <f t="shared" si="36"/>
        <v>0</v>
      </c>
      <c r="S193" s="29">
        <f t="shared" si="37"/>
        <v>0</v>
      </c>
      <c r="T193" s="29">
        <f t="shared" si="38"/>
        <v>0</v>
      </c>
      <c r="U193" s="17">
        <v>3110</v>
      </c>
      <c r="V193" s="18">
        <v>2362</v>
      </c>
      <c r="W193" s="9">
        <v>201</v>
      </c>
    </row>
    <row r="194" spans="1:23" ht="14.5" x14ac:dyDescent="0.35">
      <c r="A194" s="6">
        <f t="shared" si="26"/>
        <v>44876</v>
      </c>
      <c r="E194" s="19">
        <v>165</v>
      </c>
      <c r="F194" s="7">
        <v>3755.26</v>
      </c>
      <c r="G194" s="8">
        <v>242719</v>
      </c>
      <c r="H194" s="9">
        <v>2835</v>
      </c>
      <c r="I194">
        <f t="shared" si="27"/>
        <v>11</v>
      </c>
      <c r="J194">
        <f t="shared" si="28"/>
        <v>11</v>
      </c>
      <c r="K194">
        <f t="shared" si="29"/>
        <v>2022</v>
      </c>
      <c r="L194">
        <f t="shared" si="30"/>
        <v>5</v>
      </c>
      <c r="M194" s="29">
        <f t="shared" si="31"/>
        <v>3</v>
      </c>
      <c r="N194" s="29">
        <f t="shared" si="32"/>
        <v>0</v>
      </c>
      <c r="O194" s="29">
        <f t="shared" si="33"/>
        <v>0</v>
      </c>
      <c r="P194" s="29">
        <f t="shared" si="34"/>
        <v>0</v>
      </c>
      <c r="Q194" s="29">
        <f t="shared" si="35"/>
        <v>0</v>
      </c>
      <c r="R194" s="29">
        <f t="shared" si="36"/>
        <v>1</v>
      </c>
      <c r="S194" s="29">
        <f t="shared" si="37"/>
        <v>0</v>
      </c>
      <c r="T194" s="29">
        <f t="shared" si="38"/>
        <v>0</v>
      </c>
      <c r="U194" s="17">
        <v>2828</v>
      </c>
      <c r="V194" s="18">
        <v>2108</v>
      </c>
      <c r="W194" s="9">
        <v>208</v>
      </c>
    </row>
    <row r="195" spans="1:23" ht="14.5" x14ac:dyDescent="0.35">
      <c r="A195" s="6">
        <f t="shared" ref="A195:A258" si="39">A194+1</f>
        <v>44877</v>
      </c>
      <c r="E195" s="19">
        <v>222</v>
      </c>
      <c r="F195" s="7">
        <v>3761.49</v>
      </c>
      <c r="G195" s="8">
        <v>247931</v>
      </c>
      <c r="H195" s="9">
        <v>3269</v>
      </c>
      <c r="I195">
        <f t="shared" ref="I195:I258" si="40">DAY(A195)</f>
        <v>12</v>
      </c>
      <c r="J195">
        <f t="shared" ref="J195:J258" si="41">MONTH(A195)</f>
        <v>11</v>
      </c>
      <c r="K195">
        <f t="shared" ref="K195:K258" si="42">YEAR(A195)</f>
        <v>2022</v>
      </c>
      <c r="L195">
        <f t="shared" ref="L195:L258" si="43">WEEKDAY(A195,2)</f>
        <v>6</v>
      </c>
      <c r="M195" s="29">
        <f t="shared" ref="M195:M258" si="44">ROUNDUP((J195/4),0)</f>
        <v>3</v>
      </c>
      <c r="N195" s="29">
        <f t="shared" ref="N195:N258" si="45">IF($L195=1,1,0)</f>
        <v>0</v>
      </c>
      <c r="O195" s="29">
        <f t="shared" ref="O195:O258" si="46">IF($L195=2,1,0)</f>
        <v>0</v>
      </c>
      <c r="P195" s="29">
        <f t="shared" ref="P195:P258" si="47">IF($L195=3,1,0)</f>
        <v>0</v>
      </c>
      <c r="Q195" s="29">
        <f t="shared" ref="Q195:Q258" si="48">IF($L195=4,1,0)</f>
        <v>0</v>
      </c>
      <c r="R195" s="29">
        <f t="shared" ref="R195:R258" si="49">IF($L195=5,1,0)</f>
        <v>0</v>
      </c>
      <c r="S195" s="29">
        <f t="shared" ref="S195:S258" si="50">IF($L195=6,1,0)</f>
        <v>1</v>
      </c>
      <c r="T195" s="29">
        <f t="shared" ref="T195:T258" si="51">IF($L195=7,1,0)</f>
        <v>0</v>
      </c>
      <c r="U195" s="17">
        <v>2936</v>
      </c>
      <c r="V195" s="18">
        <v>2102</v>
      </c>
      <c r="W195" s="9">
        <v>209</v>
      </c>
    </row>
    <row r="196" spans="1:23" ht="14.5" x14ac:dyDescent="0.35">
      <c r="A196" s="6">
        <f t="shared" si="39"/>
        <v>44878</v>
      </c>
      <c r="E196" s="19">
        <v>222</v>
      </c>
      <c r="F196" s="7">
        <v>3765.81</v>
      </c>
      <c r="G196" s="8">
        <v>268895</v>
      </c>
      <c r="H196" s="9">
        <v>3572</v>
      </c>
      <c r="I196">
        <f t="shared" si="40"/>
        <v>13</v>
      </c>
      <c r="J196">
        <f t="shared" si="41"/>
        <v>11</v>
      </c>
      <c r="K196">
        <f t="shared" si="42"/>
        <v>2022</v>
      </c>
      <c r="L196">
        <f t="shared" si="43"/>
        <v>7</v>
      </c>
      <c r="M196" s="29">
        <f t="shared" si="44"/>
        <v>3</v>
      </c>
      <c r="N196" s="29">
        <f t="shared" si="45"/>
        <v>0</v>
      </c>
      <c r="O196" s="29">
        <f t="shared" si="46"/>
        <v>0</v>
      </c>
      <c r="P196" s="29">
        <f t="shared" si="47"/>
        <v>0</v>
      </c>
      <c r="Q196" s="29">
        <f t="shared" si="48"/>
        <v>0</v>
      </c>
      <c r="R196" s="29">
        <f t="shared" si="49"/>
        <v>0</v>
      </c>
      <c r="S196" s="29">
        <f t="shared" si="50"/>
        <v>0</v>
      </c>
      <c r="T196" s="29">
        <f t="shared" si="51"/>
        <v>1</v>
      </c>
      <c r="U196" s="17">
        <v>3142</v>
      </c>
      <c r="V196" s="18">
        <v>2406</v>
      </c>
      <c r="W196" s="9">
        <v>232</v>
      </c>
    </row>
    <row r="197" spans="1:23" ht="14.5" x14ac:dyDescent="0.35">
      <c r="A197" s="6">
        <f t="shared" si="39"/>
        <v>44879</v>
      </c>
      <c r="E197" s="19">
        <v>256</v>
      </c>
      <c r="F197" s="7">
        <v>4192.04</v>
      </c>
      <c r="G197" s="8">
        <v>282464</v>
      </c>
      <c r="H197" s="9">
        <v>3567</v>
      </c>
      <c r="I197">
        <f t="shared" si="40"/>
        <v>14</v>
      </c>
      <c r="J197">
        <f t="shared" si="41"/>
        <v>11</v>
      </c>
      <c r="K197">
        <f t="shared" si="42"/>
        <v>2022</v>
      </c>
      <c r="L197">
        <f t="shared" si="43"/>
        <v>1</v>
      </c>
      <c r="M197" s="29">
        <f t="shared" si="44"/>
        <v>3</v>
      </c>
      <c r="N197" s="29">
        <f t="shared" si="45"/>
        <v>1</v>
      </c>
      <c r="O197" s="29">
        <f t="shared" si="46"/>
        <v>0</v>
      </c>
      <c r="P197" s="29">
        <f t="shared" si="47"/>
        <v>0</v>
      </c>
      <c r="Q197" s="29">
        <f t="shared" si="48"/>
        <v>0</v>
      </c>
      <c r="R197" s="29">
        <f t="shared" si="49"/>
        <v>0</v>
      </c>
      <c r="S197" s="29">
        <f t="shared" si="50"/>
        <v>0</v>
      </c>
      <c r="T197" s="29">
        <f t="shared" si="51"/>
        <v>0</v>
      </c>
      <c r="U197" s="17">
        <v>3430</v>
      </c>
      <c r="V197" s="18">
        <v>2612</v>
      </c>
      <c r="W197" s="9">
        <v>254</v>
      </c>
    </row>
    <row r="198" spans="1:23" ht="14.5" x14ac:dyDescent="0.35">
      <c r="A198" s="6">
        <f t="shared" si="39"/>
        <v>44880</v>
      </c>
      <c r="E198" s="10">
        <v>253</v>
      </c>
      <c r="F198" s="7">
        <v>4156.87</v>
      </c>
      <c r="G198" s="8">
        <v>325016</v>
      </c>
      <c r="H198" s="9">
        <v>3589</v>
      </c>
      <c r="I198">
        <f t="shared" si="40"/>
        <v>15</v>
      </c>
      <c r="J198">
        <f t="shared" si="41"/>
        <v>11</v>
      </c>
      <c r="K198">
        <f t="shared" si="42"/>
        <v>2022</v>
      </c>
      <c r="L198">
        <f t="shared" si="43"/>
        <v>2</v>
      </c>
      <c r="M198" s="29">
        <f t="shared" si="44"/>
        <v>3</v>
      </c>
      <c r="N198" s="29">
        <f t="shared" si="45"/>
        <v>0</v>
      </c>
      <c r="O198" s="29">
        <f t="shared" si="46"/>
        <v>1</v>
      </c>
      <c r="P198" s="29">
        <f t="shared" si="47"/>
        <v>0</v>
      </c>
      <c r="Q198" s="29">
        <f t="shared" si="48"/>
        <v>0</v>
      </c>
      <c r="R198" s="29">
        <f t="shared" si="49"/>
        <v>0</v>
      </c>
      <c r="S198" s="29">
        <f t="shared" si="50"/>
        <v>0</v>
      </c>
      <c r="T198" s="29">
        <f t="shared" si="51"/>
        <v>0</v>
      </c>
      <c r="U198" s="17">
        <v>1804</v>
      </c>
      <c r="V198" s="18">
        <v>1362</v>
      </c>
      <c r="W198" s="9">
        <v>255</v>
      </c>
    </row>
    <row r="199" spans="1:23" ht="14.5" x14ac:dyDescent="0.35">
      <c r="A199" s="6">
        <f t="shared" si="39"/>
        <v>44881</v>
      </c>
      <c r="E199" s="19">
        <v>235</v>
      </c>
      <c r="F199" s="7">
        <v>3973.27</v>
      </c>
      <c r="G199" s="8">
        <v>283773</v>
      </c>
      <c r="H199" s="9">
        <v>3150</v>
      </c>
      <c r="I199">
        <f t="shared" si="40"/>
        <v>16</v>
      </c>
      <c r="J199">
        <f t="shared" si="41"/>
        <v>11</v>
      </c>
      <c r="K199">
        <f t="shared" si="42"/>
        <v>2022</v>
      </c>
      <c r="L199">
        <f t="shared" si="43"/>
        <v>3</v>
      </c>
      <c r="M199" s="29">
        <f t="shared" si="44"/>
        <v>3</v>
      </c>
      <c r="N199" s="29">
        <f t="shared" si="45"/>
        <v>0</v>
      </c>
      <c r="O199" s="29">
        <f t="shared" si="46"/>
        <v>0</v>
      </c>
      <c r="P199" s="29">
        <f t="shared" si="47"/>
        <v>1</v>
      </c>
      <c r="Q199" s="29">
        <f t="shared" si="48"/>
        <v>0</v>
      </c>
      <c r="R199" s="29">
        <f t="shared" si="49"/>
        <v>0</v>
      </c>
      <c r="S199" s="29">
        <f t="shared" si="50"/>
        <v>0</v>
      </c>
      <c r="T199" s="29">
        <f t="shared" si="51"/>
        <v>0</v>
      </c>
      <c r="U199" s="17">
        <v>4100</v>
      </c>
      <c r="V199" s="18">
        <v>3068</v>
      </c>
      <c r="W199" s="9">
        <v>298</v>
      </c>
    </row>
    <row r="200" spans="1:23" ht="14.5" x14ac:dyDescent="0.35">
      <c r="A200" s="6">
        <f t="shared" si="39"/>
        <v>44882</v>
      </c>
      <c r="E200" s="19">
        <v>273</v>
      </c>
      <c r="F200" s="7">
        <v>4656.3</v>
      </c>
      <c r="G200" s="8">
        <v>396334</v>
      </c>
      <c r="H200" s="9">
        <v>3948</v>
      </c>
      <c r="I200">
        <f t="shared" si="40"/>
        <v>17</v>
      </c>
      <c r="J200">
        <f t="shared" si="41"/>
        <v>11</v>
      </c>
      <c r="K200">
        <f t="shared" si="42"/>
        <v>2022</v>
      </c>
      <c r="L200">
        <f t="shared" si="43"/>
        <v>4</v>
      </c>
      <c r="M200" s="29">
        <f t="shared" si="44"/>
        <v>3</v>
      </c>
      <c r="N200" s="29">
        <f t="shared" si="45"/>
        <v>0</v>
      </c>
      <c r="O200" s="29">
        <f t="shared" si="46"/>
        <v>0</v>
      </c>
      <c r="P200" s="29">
        <f t="shared" si="47"/>
        <v>0</v>
      </c>
      <c r="Q200" s="29">
        <f t="shared" si="48"/>
        <v>1</v>
      </c>
      <c r="R200" s="29">
        <f t="shared" si="49"/>
        <v>0</v>
      </c>
      <c r="S200" s="29">
        <f t="shared" si="50"/>
        <v>0</v>
      </c>
      <c r="T200" s="29">
        <f t="shared" si="51"/>
        <v>0</v>
      </c>
      <c r="U200" s="17">
        <v>4352</v>
      </c>
      <c r="V200" s="18">
        <v>3368</v>
      </c>
      <c r="W200" s="9">
        <v>292</v>
      </c>
    </row>
    <row r="201" spans="1:23" ht="14.5" x14ac:dyDescent="0.35">
      <c r="A201" s="6">
        <f t="shared" si="39"/>
        <v>44883</v>
      </c>
      <c r="E201" s="10">
        <v>202</v>
      </c>
      <c r="F201" s="7">
        <v>3783.46</v>
      </c>
      <c r="G201" s="8">
        <v>288706</v>
      </c>
      <c r="H201" s="9">
        <v>2325</v>
      </c>
      <c r="I201">
        <f t="shared" si="40"/>
        <v>18</v>
      </c>
      <c r="J201">
        <f t="shared" si="41"/>
        <v>11</v>
      </c>
      <c r="K201">
        <f t="shared" si="42"/>
        <v>2022</v>
      </c>
      <c r="L201">
        <f t="shared" si="43"/>
        <v>5</v>
      </c>
      <c r="M201" s="29">
        <f t="shared" si="44"/>
        <v>3</v>
      </c>
      <c r="N201" s="29">
        <f t="shared" si="45"/>
        <v>0</v>
      </c>
      <c r="O201" s="29">
        <f t="shared" si="46"/>
        <v>0</v>
      </c>
      <c r="P201" s="29">
        <f t="shared" si="47"/>
        <v>0</v>
      </c>
      <c r="Q201" s="29">
        <f t="shared" si="48"/>
        <v>0</v>
      </c>
      <c r="R201" s="29">
        <f t="shared" si="49"/>
        <v>1</v>
      </c>
      <c r="S201" s="29">
        <f t="shared" si="50"/>
        <v>0</v>
      </c>
      <c r="T201" s="29">
        <f t="shared" si="51"/>
        <v>0</v>
      </c>
      <c r="U201" s="7">
        <v>0</v>
      </c>
      <c r="V201" s="8">
        <v>0</v>
      </c>
      <c r="W201" s="9">
        <v>199</v>
      </c>
    </row>
    <row r="202" spans="1:23" ht="14.5" x14ac:dyDescent="0.35">
      <c r="A202" s="6">
        <f t="shared" si="39"/>
        <v>44884</v>
      </c>
      <c r="E202" s="10">
        <v>146</v>
      </c>
      <c r="F202" s="7">
        <v>2950.94</v>
      </c>
      <c r="G202" s="8">
        <v>170542</v>
      </c>
      <c r="H202" s="9">
        <v>1456</v>
      </c>
      <c r="I202">
        <f t="shared" si="40"/>
        <v>19</v>
      </c>
      <c r="J202">
        <f t="shared" si="41"/>
        <v>11</v>
      </c>
      <c r="K202">
        <f t="shared" si="42"/>
        <v>2022</v>
      </c>
      <c r="L202">
        <f t="shared" si="43"/>
        <v>6</v>
      </c>
      <c r="M202" s="29">
        <f t="shared" si="44"/>
        <v>3</v>
      </c>
      <c r="N202" s="29">
        <f t="shared" si="45"/>
        <v>0</v>
      </c>
      <c r="O202" s="29">
        <f t="shared" si="46"/>
        <v>0</v>
      </c>
      <c r="P202" s="29">
        <f t="shared" si="47"/>
        <v>0</v>
      </c>
      <c r="Q202" s="29">
        <f t="shared" si="48"/>
        <v>0</v>
      </c>
      <c r="R202" s="29">
        <f t="shared" si="49"/>
        <v>0</v>
      </c>
      <c r="S202" s="29">
        <f t="shared" si="50"/>
        <v>1</v>
      </c>
      <c r="T202" s="29">
        <f t="shared" si="51"/>
        <v>0</v>
      </c>
      <c r="U202" s="17">
        <v>1711</v>
      </c>
      <c r="V202" s="18">
        <v>1284</v>
      </c>
      <c r="W202" s="9">
        <v>229</v>
      </c>
    </row>
    <row r="203" spans="1:23" ht="14.5" x14ac:dyDescent="0.35">
      <c r="A203" s="6">
        <f t="shared" si="39"/>
        <v>44885</v>
      </c>
      <c r="E203" s="19">
        <v>140</v>
      </c>
      <c r="F203" s="7">
        <v>2642.42</v>
      </c>
      <c r="G203" s="8">
        <v>195273</v>
      </c>
      <c r="H203" s="9">
        <v>1567</v>
      </c>
      <c r="I203">
        <f t="shared" si="40"/>
        <v>20</v>
      </c>
      <c r="J203">
        <f t="shared" si="41"/>
        <v>11</v>
      </c>
      <c r="K203">
        <f t="shared" si="42"/>
        <v>2022</v>
      </c>
      <c r="L203">
        <f t="shared" si="43"/>
        <v>7</v>
      </c>
      <c r="M203" s="29">
        <f t="shared" si="44"/>
        <v>3</v>
      </c>
      <c r="N203" s="29">
        <f t="shared" si="45"/>
        <v>0</v>
      </c>
      <c r="O203" s="29">
        <f t="shared" si="46"/>
        <v>0</v>
      </c>
      <c r="P203" s="29">
        <f t="shared" si="47"/>
        <v>0</v>
      </c>
      <c r="Q203" s="29">
        <f t="shared" si="48"/>
        <v>0</v>
      </c>
      <c r="R203" s="29">
        <f t="shared" si="49"/>
        <v>0</v>
      </c>
      <c r="S203" s="29">
        <f t="shared" si="50"/>
        <v>0</v>
      </c>
      <c r="T203" s="29">
        <f t="shared" si="51"/>
        <v>1</v>
      </c>
      <c r="U203" s="17">
        <v>4026</v>
      </c>
      <c r="V203" s="18">
        <v>3122</v>
      </c>
      <c r="W203" s="9">
        <v>261</v>
      </c>
    </row>
    <row r="204" spans="1:23" ht="14.5" x14ac:dyDescent="0.35">
      <c r="A204" s="6">
        <f t="shared" si="39"/>
        <v>44886</v>
      </c>
      <c r="E204" s="19">
        <v>151</v>
      </c>
      <c r="F204" s="7">
        <v>2657.49</v>
      </c>
      <c r="G204" s="8">
        <v>205851</v>
      </c>
      <c r="H204" s="9">
        <v>1686</v>
      </c>
      <c r="I204">
        <f t="shared" si="40"/>
        <v>21</v>
      </c>
      <c r="J204">
        <f t="shared" si="41"/>
        <v>11</v>
      </c>
      <c r="K204">
        <f t="shared" si="42"/>
        <v>2022</v>
      </c>
      <c r="L204">
        <f t="shared" si="43"/>
        <v>1</v>
      </c>
      <c r="M204" s="29">
        <f t="shared" si="44"/>
        <v>3</v>
      </c>
      <c r="N204" s="29">
        <f t="shared" si="45"/>
        <v>1</v>
      </c>
      <c r="O204" s="29">
        <f t="shared" si="46"/>
        <v>0</v>
      </c>
      <c r="P204" s="29">
        <f t="shared" si="47"/>
        <v>0</v>
      </c>
      <c r="Q204" s="29">
        <f t="shared" si="48"/>
        <v>0</v>
      </c>
      <c r="R204" s="29">
        <f t="shared" si="49"/>
        <v>0</v>
      </c>
      <c r="S204" s="29">
        <f t="shared" si="50"/>
        <v>0</v>
      </c>
      <c r="T204" s="29">
        <f t="shared" si="51"/>
        <v>0</v>
      </c>
      <c r="U204" s="17">
        <v>3128</v>
      </c>
      <c r="V204" s="18">
        <v>2382</v>
      </c>
      <c r="W204" s="9">
        <v>227</v>
      </c>
    </row>
    <row r="205" spans="1:23" ht="14.5" x14ac:dyDescent="0.35">
      <c r="A205" s="6">
        <f t="shared" si="39"/>
        <v>44887</v>
      </c>
      <c r="E205" s="10">
        <v>139</v>
      </c>
      <c r="F205" s="7">
        <v>2576.7600000000002</v>
      </c>
      <c r="G205" s="8">
        <v>211722</v>
      </c>
      <c r="H205" s="9">
        <v>1505</v>
      </c>
      <c r="I205">
        <f t="shared" si="40"/>
        <v>22</v>
      </c>
      <c r="J205">
        <f t="shared" si="41"/>
        <v>11</v>
      </c>
      <c r="K205">
        <f t="shared" si="42"/>
        <v>2022</v>
      </c>
      <c r="L205">
        <f t="shared" si="43"/>
        <v>2</v>
      </c>
      <c r="M205" s="29">
        <f t="shared" si="44"/>
        <v>3</v>
      </c>
      <c r="N205" s="29">
        <f t="shared" si="45"/>
        <v>0</v>
      </c>
      <c r="O205" s="29">
        <f t="shared" si="46"/>
        <v>1</v>
      </c>
      <c r="P205" s="29">
        <f t="shared" si="47"/>
        <v>0</v>
      </c>
      <c r="Q205" s="29">
        <f t="shared" si="48"/>
        <v>0</v>
      </c>
      <c r="R205" s="29">
        <f t="shared" si="49"/>
        <v>0</v>
      </c>
      <c r="S205" s="29">
        <f t="shared" si="50"/>
        <v>0</v>
      </c>
      <c r="T205" s="29">
        <f t="shared" si="51"/>
        <v>0</v>
      </c>
      <c r="U205" s="17">
        <v>1632</v>
      </c>
      <c r="V205" s="18">
        <v>1236</v>
      </c>
      <c r="W205" s="9">
        <v>211</v>
      </c>
    </row>
    <row r="206" spans="1:23" ht="14.5" x14ac:dyDescent="0.35">
      <c r="A206" s="6">
        <f t="shared" si="39"/>
        <v>44888</v>
      </c>
      <c r="E206" s="10">
        <v>120</v>
      </c>
      <c r="F206" s="7">
        <v>2872.71</v>
      </c>
      <c r="G206" s="8">
        <v>225201</v>
      </c>
      <c r="H206" s="9">
        <v>1612</v>
      </c>
      <c r="I206">
        <f t="shared" si="40"/>
        <v>23</v>
      </c>
      <c r="J206">
        <f t="shared" si="41"/>
        <v>11</v>
      </c>
      <c r="K206">
        <f t="shared" si="42"/>
        <v>2022</v>
      </c>
      <c r="L206">
        <f t="shared" si="43"/>
        <v>3</v>
      </c>
      <c r="M206" s="29">
        <f t="shared" si="44"/>
        <v>3</v>
      </c>
      <c r="N206" s="29">
        <f t="shared" si="45"/>
        <v>0</v>
      </c>
      <c r="O206" s="29">
        <f t="shared" si="46"/>
        <v>0</v>
      </c>
      <c r="P206" s="29">
        <f t="shared" si="47"/>
        <v>1</v>
      </c>
      <c r="Q206" s="29">
        <f t="shared" si="48"/>
        <v>0</v>
      </c>
      <c r="R206" s="29">
        <f t="shared" si="49"/>
        <v>0</v>
      </c>
      <c r="S206" s="29">
        <f t="shared" si="50"/>
        <v>0</v>
      </c>
      <c r="T206" s="29">
        <f t="shared" si="51"/>
        <v>0</v>
      </c>
      <c r="U206" s="17">
        <v>1375</v>
      </c>
      <c r="V206" s="18">
        <v>1014</v>
      </c>
      <c r="W206" s="9">
        <v>156</v>
      </c>
    </row>
    <row r="207" spans="1:23" ht="14.5" x14ac:dyDescent="0.35">
      <c r="A207" s="6">
        <f t="shared" si="39"/>
        <v>44889</v>
      </c>
      <c r="E207" s="10">
        <v>115</v>
      </c>
      <c r="F207" s="7">
        <v>2678.42</v>
      </c>
      <c r="G207" s="8">
        <v>208622</v>
      </c>
      <c r="H207" s="9">
        <v>1320</v>
      </c>
      <c r="I207">
        <f t="shared" si="40"/>
        <v>24</v>
      </c>
      <c r="J207">
        <f t="shared" si="41"/>
        <v>11</v>
      </c>
      <c r="K207">
        <f t="shared" si="42"/>
        <v>2022</v>
      </c>
      <c r="L207">
        <f t="shared" si="43"/>
        <v>4</v>
      </c>
      <c r="M207" s="29">
        <f t="shared" si="44"/>
        <v>3</v>
      </c>
      <c r="N207" s="29">
        <f t="shared" si="45"/>
        <v>0</v>
      </c>
      <c r="O207" s="29">
        <f t="shared" si="46"/>
        <v>0</v>
      </c>
      <c r="P207" s="29">
        <f t="shared" si="47"/>
        <v>0</v>
      </c>
      <c r="Q207" s="29">
        <f t="shared" si="48"/>
        <v>1</v>
      </c>
      <c r="R207" s="29">
        <f t="shared" si="49"/>
        <v>0</v>
      </c>
      <c r="S207" s="29">
        <f t="shared" si="50"/>
        <v>0</v>
      </c>
      <c r="T207" s="29">
        <f t="shared" si="51"/>
        <v>0</v>
      </c>
      <c r="U207" s="17">
        <v>1176</v>
      </c>
      <c r="V207" s="8">
        <v>919</v>
      </c>
      <c r="W207" s="9">
        <v>147</v>
      </c>
    </row>
    <row r="208" spans="1:23" ht="14.5" x14ac:dyDescent="0.35">
      <c r="A208" s="6">
        <f t="shared" si="39"/>
        <v>44890</v>
      </c>
      <c r="E208" s="10">
        <v>92</v>
      </c>
      <c r="F208" s="7">
        <v>2556.9899999999998</v>
      </c>
      <c r="G208" s="8">
        <v>193589</v>
      </c>
      <c r="H208" s="9">
        <v>1117</v>
      </c>
      <c r="I208">
        <f t="shared" si="40"/>
        <v>25</v>
      </c>
      <c r="J208">
        <f t="shared" si="41"/>
        <v>11</v>
      </c>
      <c r="K208">
        <f t="shared" si="42"/>
        <v>2022</v>
      </c>
      <c r="L208">
        <f t="shared" si="43"/>
        <v>5</v>
      </c>
      <c r="M208" s="29">
        <f t="shared" si="44"/>
        <v>3</v>
      </c>
      <c r="N208" s="29">
        <f t="shared" si="45"/>
        <v>0</v>
      </c>
      <c r="O208" s="29">
        <f t="shared" si="46"/>
        <v>0</v>
      </c>
      <c r="P208" s="29">
        <f t="shared" si="47"/>
        <v>0</v>
      </c>
      <c r="Q208" s="29">
        <f t="shared" si="48"/>
        <v>0</v>
      </c>
      <c r="R208" s="29">
        <f t="shared" si="49"/>
        <v>1</v>
      </c>
      <c r="S208" s="29">
        <f t="shared" si="50"/>
        <v>0</v>
      </c>
      <c r="T208" s="29">
        <f t="shared" si="51"/>
        <v>0</v>
      </c>
      <c r="U208" s="17">
        <v>1665</v>
      </c>
      <c r="V208" s="18">
        <v>1249</v>
      </c>
      <c r="W208" s="9">
        <v>268</v>
      </c>
    </row>
    <row r="209" spans="1:23" ht="14.5" x14ac:dyDescent="0.35">
      <c r="A209" s="6">
        <f t="shared" si="39"/>
        <v>44891</v>
      </c>
      <c r="E209" s="10">
        <v>116</v>
      </c>
      <c r="F209" s="7">
        <v>2116.08</v>
      </c>
      <c r="G209" s="8">
        <v>112887</v>
      </c>
      <c r="H209" s="9">
        <v>950</v>
      </c>
      <c r="I209">
        <f t="shared" si="40"/>
        <v>26</v>
      </c>
      <c r="J209">
        <f t="shared" si="41"/>
        <v>11</v>
      </c>
      <c r="K209">
        <f t="shared" si="42"/>
        <v>2022</v>
      </c>
      <c r="L209">
        <f t="shared" si="43"/>
        <v>6</v>
      </c>
      <c r="M209" s="29">
        <f t="shared" si="44"/>
        <v>3</v>
      </c>
      <c r="N209" s="29">
        <f t="shared" si="45"/>
        <v>0</v>
      </c>
      <c r="O209" s="29">
        <f t="shared" si="46"/>
        <v>0</v>
      </c>
      <c r="P209" s="29">
        <f t="shared" si="47"/>
        <v>0</v>
      </c>
      <c r="Q209" s="29">
        <f t="shared" si="48"/>
        <v>0</v>
      </c>
      <c r="R209" s="29">
        <f t="shared" si="49"/>
        <v>0</v>
      </c>
      <c r="S209" s="29">
        <f t="shared" si="50"/>
        <v>1</v>
      </c>
      <c r="T209" s="29">
        <f t="shared" si="51"/>
        <v>0</v>
      </c>
      <c r="U209" s="17">
        <v>1458</v>
      </c>
      <c r="V209" s="18">
        <v>1104</v>
      </c>
      <c r="W209" s="9">
        <v>151</v>
      </c>
    </row>
    <row r="210" spans="1:23" ht="14.5" x14ac:dyDescent="0.35">
      <c r="A210" s="6">
        <f t="shared" si="39"/>
        <v>44892</v>
      </c>
      <c r="E210" s="10">
        <v>122</v>
      </c>
      <c r="F210" s="7">
        <v>1987.56</v>
      </c>
      <c r="G210" s="8">
        <v>113908</v>
      </c>
      <c r="H210" s="9">
        <v>969</v>
      </c>
      <c r="I210">
        <f t="shared" si="40"/>
        <v>27</v>
      </c>
      <c r="J210">
        <f t="shared" si="41"/>
        <v>11</v>
      </c>
      <c r="K210">
        <f t="shared" si="42"/>
        <v>2022</v>
      </c>
      <c r="L210">
        <f t="shared" si="43"/>
        <v>7</v>
      </c>
      <c r="M210" s="29">
        <f t="shared" si="44"/>
        <v>3</v>
      </c>
      <c r="N210" s="29">
        <f t="shared" si="45"/>
        <v>0</v>
      </c>
      <c r="O210" s="29">
        <f t="shared" si="46"/>
        <v>0</v>
      </c>
      <c r="P210" s="29">
        <f t="shared" si="47"/>
        <v>0</v>
      </c>
      <c r="Q210" s="29">
        <f t="shared" si="48"/>
        <v>0</v>
      </c>
      <c r="R210" s="29">
        <f t="shared" si="49"/>
        <v>0</v>
      </c>
      <c r="S210" s="29">
        <f t="shared" si="50"/>
        <v>0</v>
      </c>
      <c r="T210" s="29">
        <f t="shared" si="51"/>
        <v>1</v>
      </c>
      <c r="U210" s="17">
        <v>3838</v>
      </c>
      <c r="V210" s="18">
        <v>2918</v>
      </c>
      <c r="W210" s="9">
        <v>215</v>
      </c>
    </row>
    <row r="211" spans="1:23" ht="14.5" x14ac:dyDescent="0.35">
      <c r="A211" s="6">
        <f t="shared" si="39"/>
        <v>44893</v>
      </c>
      <c r="E211" s="10">
        <v>148</v>
      </c>
      <c r="F211" s="7">
        <v>3037.88</v>
      </c>
      <c r="G211" s="8">
        <v>192857</v>
      </c>
      <c r="H211" s="9">
        <v>1652</v>
      </c>
      <c r="I211">
        <f t="shared" si="40"/>
        <v>28</v>
      </c>
      <c r="J211">
        <f t="shared" si="41"/>
        <v>11</v>
      </c>
      <c r="K211">
        <f t="shared" si="42"/>
        <v>2022</v>
      </c>
      <c r="L211">
        <f t="shared" si="43"/>
        <v>1</v>
      </c>
      <c r="M211" s="29">
        <f t="shared" si="44"/>
        <v>3</v>
      </c>
      <c r="N211" s="29">
        <f t="shared" si="45"/>
        <v>1</v>
      </c>
      <c r="O211" s="29">
        <f t="shared" si="46"/>
        <v>0</v>
      </c>
      <c r="P211" s="29">
        <f t="shared" si="47"/>
        <v>0</v>
      </c>
      <c r="Q211" s="29">
        <f t="shared" si="48"/>
        <v>0</v>
      </c>
      <c r="R211" s="29">
        <f t="shared" si="49"/>
        <v>0</v>
      </c>
      <c r="S211" s="29">
        <f t="shared" si="50"/>
        <v>0</v>
      </c>
      <c r="T211" s="29">
        <f t="shared" si="51"/>
        <v>0</v>
      </c>
      <c r="U211" s="17">
        <v>2509</v>
      </c>
      <c r="V211" s="18">
        <v>1887</v>
      </c>
      <c r="W211" s="9">
        <v>472</v>
      </c>
    </row>
    <row r="212" spans="1:23" ht="14.5" x14ac:dyDescent="0.35">
      <c r="A212" s="6">
        <f t="shared" si="39"/>
        <v>44894</v>
      </c>
      <c r="E212" s="10">
        <v>182</v>
      </c>
      <c r="F212" s="7">
        <v>3786.9</v>
      </c>
      <c r="G212" s="8">
        <v>196730</v>
      </c>
      <c r="H212" s="9">
        <v>1721</v>
      </c>
      <c r="I212">
        <f t="shared" si="40"/>
        <v>29</v>
      </c>
      <c r="J212">
        <f t="shared" si="41"/>
        <v>11</v>
      </c>
      <c r="K212">
        <f t="shared" si="42"/>
        <v>2022</v>
      </c>
      <c r="L212">
        <f t="shared" si="43"/>
        <v>2</v>
      </c>
      <c r="M212" s="29">
        <f t="shared" si="44"/>
        <v>3</v>
      </c>
      <c r="N212" s="29">
        <f t="shared" si="45"/>
        <v>0</v>
      </c>
      <c r="O212" s="29">
        <f t="shared" si="46"/>
        <v>1</v>
      </c>
      <c r="P212" s="29">
        <f t="shared" si="47"/>
        <v>0</v>
      </c>
      <c r="Q212" s="29">
        <f t="shared" si="48"/>
        <v>0</v>
      </c>
      <c r="R212" s="29">
        <f t="shared" si="49"/>
        <v>0</v>
      </c>
      <c r="S212" s="29">
        <f t="shared" si="50"/>
        <v>0</v>
      </c>
      <c r="T212" s="29">
        <f t="shared" si="51"/>
        <v>0</v>
      </c>
      <c r="U212" s="17">
        <v>3856</v>
      </c>
      <c r="V212" s="18">
        <v>2826</v>
      </c>
      <c r="W212" s="9">
        <v>243</v>
      </c>
    </row>
    <row r="213" spans="1:23" ht="14.5" x14ac:dyDescent="0.35">
      <c r="A213" s="6">
        <f t="shared" si="39"/>
        <v>44895</v>
      </c>
      <c r="E213" s="10">
        <v>192</v>
      </c>
      <c r="F213" s="7">
        <v>3839.15</v>
      </c>
      <c r="G213" s="8">
        <v>239748</v>
      </c>
      <c r="H213" s="9">
        <v>2038</v>
      </c>
      <c r="I213">
        <f t="shared" si="40"/>
        <v>30</v>
      </c>
      <c r="J213">
        <f t="shared" si="41"/>
        <v>11</v>
      </c>
      <c r="K213">
        <f t="shared" si="42"/>
        <v>2022</v>
      </c>
      <c r="L213">
        <f t="shared" si="43"/>
        <v>3</v>
      </c>
      <c r="M213" s="29">
        <f t="shared" si="44"/>
        <v>3</v>
      </c>
      <c r="N213" s="29">
        <f t="shared" si="45"/>
        <v>0</v>
      </c>
      <c r="O213" s="29">
        <f t="shared" si="46"/>
        <v>0</v>
      </c>
      <c r="P213" s="29">
        <f t="shared" si="47"/>
        <v>1</v>
      </c>
      <c r="Q213" s="29">
        <f t="shared" si="48"/>
        <v>0</v>
      </c>
      <c r="R213" s="29">
        <f t="shared" si="49"/>
        <v>0</v>
      </c>
      <c r="S213" s="29">
        <f t="shared" si="50"/>
        <v>0</v>
      </c>
      <c r="T213" s="29">
        <f t="shared" si="51"/>
        <v>0</v>
      </c>
      <c r="U213" s="7">
        <v>0</v>
      </c>
      <c r="V213" s="8">
        <v>0</v>
      </c>
      <c r="W213" s="9">
        <v>340</v>
      </c>
    </row>
    <row r="214" spans="1:23" ht="14.5" x14ac:dyDescent="0.35">
      <c r="A214" s="6">
        <f t="shared" si="39"/>
        <v>44896</v>
      </c>
      <c r="E214" s="10">
        <v>199</v>
      </c>
      <c r="F214" s="7">
        <v>4092.73</v>
      </c>
      <c r="G214" s="8">
        <v>326815</v>
      </c>
      <c r="H214" s="9">
        <v>2788</v>
      </c>
      <c r="I214">
        <f t="shared" si="40"/>
        <v>1</v>
      </c>
      <c r="J214">
        <f t="shared" si="41"/>
        <v>12</v>
      </c>
      <c r="K214">
        <f t="shared" si="42"/>
        <v>2022</v>
      </c>
      <c r="L214">
        <f t="shared" si="43"/>
        <v>4</v>
      </c>
      <c r="M214" s="29">
        <f t="shared" si="44"/>
        <v>3</v>
      </c>
      <c r="N214" s="29">
        <f t="shared" si="45"/>
        <v>0</v>
      </c>
      <c r="O214" s="29">
        <f t="shared" si="46"/>
        <v>0</v>
      </c>
      <c r="P214" s="29">
        <f t="shared" si="47"/>
        <v>0</v>
      </c>
      <c r="Q214" s="29">
        <f t="shared" si="48"/>
        <v>1</v>
      </c>
      <c r="R214" s="29">
        <f t="shared" si="49"/>
        <v>0</v>
      </c>
      <c r="S214" s="29">
        <f t="shared" si="50"/>
        <v>0</v>
      </c>
      <c r="T214" s="29">
        <f t="shared" si="51"/>
        <v>0</v>
      </c>
      <c r="U214" s="17">
        <v>2085</v>
      </c>
      <c r="V214" s="18">
        <v>1542</v>
      </c>
      <c r="W214" s="9">
        <v>311</v>
      </c>
    </row>
    <row r="215" spans="1:23" ht="14.5" x14ac:dyDescent="0.35">
      <c r="A215" s="6">
        <f t="shared" si="39"/>
        <v>44897</v>
      </c>
      <c r="E215" s="10">
        <v>206</v>
      </c>
      <c r="F215" s="7">
        <v>4265.3999999999996</v>
      </c>
      <c r="G215" s="8">
        <v>310054</v>
      </c>
      <c r="H215" s="9">
        <v>2570</v>
      </c>
      <c r="I215">
        <f t="shared" si="40"/>
        <v>2</v>
      </c>
      <c r="J215">
        <f t="shared" si="41"/>
        <v>12</v>
      </c>
      <c r="K215">
        <f t="shared" si="42"/>
        <v>2022</v>
      </c>
      <c r="L215">
        <f t="shared" si="43"/>
        <v>5</v>
      </c>
      <c r="M215" s="29">
        <f t="shared" si="44"/>
        <v>3</v>
      </c>
      <c r="N215" s="29">
        <f t="shared" si="45"/>
        <v>0</v>
      </c>
      <c r="O215" s="29">
        <f t="shared" si="46"/>
        <v>0</v>
      </c>
      <c r="P215" s="29">
        <f t="shared" si="47"/>
        <v>0</v>
      </c>
      <c r="Q215" s="29">
        <f t="shared" si="48"/>
        <v>0</v>
      </c>
      <c r="R215" s="29">
        <f t="shared" si="49"/>
        <v>1</v>
      </c>
      <c r="S215" s="29">
        <f t="shared" si="50"/>
        <v>0</v>
      </c>
      <c r="T215" s="29">
        <f t="shared" si="51"/>
        <v>0</v>
      </c>
      <c r="U215" s="17">
        <v>1740</v>
      </c>
      <c r="V215" s="18">
        <v>1284</v>
      </c>
      <c r="W215" s="9">
        <v>308</v>
      </c>
    </row>
    <row r="216" spans="1:23" ht="14.5" x14ac:dyDescent="0.35">
      <c r="A216" s="6">
        <f t="shared" si="39"/>
        <v>44898</v>
      </c>
      <c r="E216" s="10">
        <v>164</v>
      </c>
      <c r="F216" s="7">
        <v>3995.22</v>
      </c>
      <c r="G216" s="8">
        <v>275638</v>
      </c>
      <c r="H216" s="9">
        <v>2127</v>
      </c>
      <c r="I216">
        <f t="shared" si="40"/>
        <v>3</v>
      </c>
      <c r="J216">
        <f t="shared" si="41"/>
        <v>12</v>
      </c>
      <c r="K216">
        <f t="shared" si="42"/>
        <v>2022</v>
      </c>
      <c r="L216">
        <f t="shared" si="43"/>
        <v>6</v>
      </c>
      <c r="M216" s="29">
        <f t="shared" si="44"/>
        <v>3</v>
      </c>
      <c r="N216" s="29">
        <f t="shared" si="45"/>
        <v>0</v>
      </c>
      <c r="O216" s="29">
        <f t="shared" si="46"/>
        <v>0</v>
      </c>
      <c r="P216" s="29">
        <f t="shared" si="47"/>
        <v>0</v>
      </c>
      <c r="Q216" s="29">
        <f t="shared" si="48"/>
        <v>0</v>
      </c>
      <c r="R216" s="29">
        <f t="shared" si="49"/>
        <v>0</v>
      </c>
      <c r="S216" s="29">
        <f t="shared" si="50"/>
        <v>1</v>
      </c>
      <c r="T216" s="29">
        <f t="shared" si="51"/>
        <v>0</v>
      </c>
      <c r="U216" s="17">
        <v>1948</v>
      </c>
      <c r="V216" s="18">
        <v>1477</v>
      </c>
      <c r="W216" s="9">
        <v>333</v>
      </c>
    </row>
    <row r="217" spans="1:23" ht="14.5" x14ac:dyDescent="0.35">
      <c r="A217" s="6">
        <f t="shared" si="39"/>
        <v>44899</v>
      </c>
      <c r="E217" s="19">
        <v>174</v>
      </c>
      <c r="F217" s="7">
        <v>3392.17</v>
      </c>
      <c r="G217" s="8">
        <v>220400</v>
      </c>
      <c r="H217" s="9">
        <v>1892</v>
      </c>
      <c r="I217">
        <f t="shared" si="40"/>
        <v>4</v>
      </c>
      <c r="J217">
        <f t="shared" si="41"/>
        <v>12</v>
      </c>
      <c r="K217">
        <f t="shared" si="42"/>
        <v>2022</v>
      </c>
      <c r="L217">
        <f t="shared" si="43"/>
        <v>7</v>
      </c>
      <c r="M217" s="29">
        <f t="shared" si="44"/>
        <v>3</v>
      </c>
      <c r="N217" s="29">
        <f t="shared" si="45"/>
        <v>0</v>
      </c>
      <c r="O217" s="29">
        <f t="shared" si="46"/>
        <v>0</v>
      </c>
      <c r="P217" s="29">
        <f t="shared" si="47"/>
        <v>0</v>
      </c>
      <c r="Q217" s="29">
        <f t="shared" si="48"/>
        <v>0</v>
      </c>
      <c r="R217" s="29">
        <f t="shared" si="49"/>
        <v>0</v>
      </c>
      <c r="S217" s="29">
        <f t="shared" si="50"/>
        <v>0</v>
      </c>
      <c r="T217" s="29">
        <f t="shared" si="51"/>
        <v>1</v>
      </c>
      <c r="U217" s="17">
        <v>4138</v>
      </c>
      <c r="V217" s="18">
        <v>3040</v>
      </c>
      <c r="W217" s="9">
        <v>380</v>
      </c>
    </row>
    <row r="218" spans="1:23" ht="14.5" x14ac:dyDescent="0.35">
      <c r="A218" s="6">
        <f t="shared" si="39"/>
        <v>44900</v>
      </c>
      <c r="E218" s="10">
        <v>191</v>
      </c>
      <c r="F218" s="7">
        <v>3571.09</v>
      </c>
      <c r="G218" s="8">
        <v>274401</v>
      </c>
      <c r="H218" s="9">
        <v>2132</v>
      </c>
      <c r="I218">
        <f t="shared" si="40"/>
        <v>5</v>
      </c>
      <c r="J218">
        <f t="shared" si="41"/>
        <v>12</v>
      </c>
      <c r="K218">
        <f t="shared" si="42"/>
        <v>2022</v>
      </c>
      <c r="L218">
        <f t="shared" si="43"/>
        <v>1</v>
      </c>
      <c r="M218" s="29">
        <f t="shared" si="44"/>
        <v>3</v>
      </c>
      <c r="N218" s="29">
        <f t="shared" si="45"/>
        <v>1</v>
      </c>
      <c r="O218" s="29">
        <f t="shared" si="46"/>
        <v>0</v>
      </c>
      <c r="P218" s="29">
        <f t="shared" si="47"/>
        <v>0</v>
      </c>
      <c r="Q218" s="29">
        <f t="shared" si="48"/>
        <v>0</v>
      </c>
      <c r="R218" s="29">
        <f t="shared" si="49"/>
        <v>0</v>
      </c>
      <c r="S218" s="29">
        <f t="shared" si="50"/>
        <v>0</v>
      </c>
      <c r="T218" s="29">
        <f t="shared" si="51"/>
        <v>0</v>
      </c>
      <c r="U218" s="17">
        <v>2102</v>
      </c>
      <c r="V218" s="18">
        <v>1545</v>
      </c>
      <c r="W218" s="9">
        <v>386</v>
      </c>
    </row>
    <row r="219" spans="1:23" ht="14.5" x14ac:dyDescent="0.35">
      <c r="A219" s="6">
        <f t="shared" si="39"/>
        <v>44901</v>
      </c>
      <c r="E219" s="19">
        <v>206</v>
      </c>
      <c r="F219" s="7">
        <v>3590.77</v>
      </c>
      <c r="G219" s="8">
        <v>277563</v>
      </c>
      <c r="H219" s="9">
        <v>2246</v>
      </c>
      <c r="I219">
        <f t="shared" si="40"/>
        <v>6</v>
      </c>
      <c r="J219">
        <f t="shared" si="41"/>
        <v>12</v>
      </c>
      <c r="K219">
        <f t="shared" si="42"/>
        <v>2022</v>
      </c>
      <c r="L219">
        <f t="shared" si="43"/>
        <v>2</v>
      </c>
      <c r="M219" s="29">
        <f t="shared" si="44"/>
        <v>3</v>
      </c>
      <c r="N219" s="29">
        <f t="shared" si="45"/>
        <v>0</v>
      </c>
      <c r="O219" s="29">
        <f t="shared" si="46"/>
        <v>1</v>
      </c>
      <c r="P219" s="29">
        <f t="shared" si="47"/>
        <v>0</v>
      </c>
      <c r="Q219" s="29">
        <f t="shared" si="48"/>
        <v>0</v>
      </c>
      <c r="R219" s="29">
        <f t="shared" si="49"/>
        <v>0</v>
      </c>
      <c r="S219" s="29">
        <f t="shared" si="50"/>
        <v>0</v>
      </c>
      <c r="T219" s="29">
        <f t="shared" si="51"/>
        <v>0</v>
      </c>
      <c r="U219" s="17">
        <v>4426</v>
      </c>
      <c r="V219" s="18">
        <v>3214</v>
      </c>
      <c r="W219" s="9">
        <v>405</v>
      </c>
    </row>
    <row r="220" spans="1:23" ht="14.5" x14ac:dyDescent="0.35">
      <c r="A220" s="6">
        <f t="shared" si="39"/>
        <v>44902</v>
      </c>
      <c r="E220" s="10">
        <v>185</v>
      </c>
      <c r="F220" s="7">
        <v>3958.88</v>
      </c>
      <c r="G220" s="8">
        <v>283061</v>
      </c>
      <c r="H220" s="9">
        <v>2304</v>
      </c>
      <c r="I220">
        <f t="shared" si="40"/>
        <v>7</v>
      </c>
      <c r="J220">
        <f t="shared" si="41"/>
        <v>12</v>
      </c>
      <c r="K220">
        <f t="shared" si="42"/>
        <v>2022</v>
      </c>
      <c r="L220">
        <f t="shared" si="43"/>
        <v>3</v>
      </c>
      <c r="M220" s="29">
        <f t="shared" si="44"/>
        <v>3</v>
      </c>
      <c r="N220" s="29">
        <f t="shared" si="45"/>
        <v>0</v>
      </c>
      <c r="O220" s="29">
        <f t="shared" si="46"/>
        <v>0</v>
      </c>
      <c r="P220" s="29">
        <f t="shared" si="47"/>
        <v>1</v>
      </c>
      <c r="Q220" s="29">
        <f t="shared" si="48"/>
        <v>0</v>
      </c>
      <c r="R220" s="29">
        <f t="shared" si="49"/>
        <v>0</v>
      </c>
      <c r="S220" s="29">
        <f t="shared" si="50"/>
        <v>0</v>
      </c>
      <c r="T220" s="29">
        <f t="shared" si="51"/>
        <v>0</v>
      </c>
      <c r="U220" s="17">
        <v>2184</v>
      </c>
      <c r="V220" s="18">
        <v>1604</v>
      </c>
      <c r="W220" s="9">
        <v>390</v>
      </c>
    </row>
    <row r="221" spans="1:23" ht="14.5" x14ac:dyDescent="0.35">
      <c r="A221" s="6">
        <f t="shared" si="39"/>
        <v>44903</v>
      </c>
      <c r="E221" s="10">
        <v>221</v>
      </c>
      <c r="F221" s="7">
        <v>3988.72</v>
      </c>
      <c r="G221" s="8">
        <v>283523</v>
      </c>
      <c r="H221" s="9">
        <v>2107</v>
      </c>
      <c r="I221">
        <f t="shared" si="40"/>
        <v>8</v>
      </c>
      <c r="J221">
        <f t="shared" si="41"/>
        <v>12</v>
      </c>
      <c r="K221">
        <f t="shared" si="42"/>
        <v>2022</v>
      </c>
      <c r="L221">
        <f t="shared" si="43"/>
        <v>4</v>
      </c>
      <c r="M221" s="29">
        <f t="shared" si="44"/>
        <v>3</v>
      </c>
      <c r="N221" s="29">
        <f t="shared" si="45"/>
        <v>0</v>
      </c>
      <c r="O221" s="29">
        <f t="shared" si="46"/>
        <v>0</v>
      </c>
      <c r="P221" s="29">
        <f t="shared" si="47"/>
        <v>0</v>
      </c>
      <c r="Q221" s="29">
        <f t="shared" si="48"/>
        <v>1</v>
      </c>
      <c r="R221" s="29">
        <f t="shared" si="49"/>
        <v>0</v>
      </c>
      <c r="S221" s="29">
        <f t="shared" si="50"/>
        <v>0</v>
      </c>
      <c r="T221" s="29">
        <f t="shared" si="51"/>
        <v>0</v>
      </c>
      <c r="U221" s="17">
        <v>2213</v>
      </c>
      <c r="V221" s="18">
        <v>1591</v>
      </c>
      <c r="W221" s="9">
        <v>433</v>
      </c>
    </row>
    <row r="222" spans="1:23" ht="14.5" x14ac:dyDescent="0.35">
      <c r="A222" s="6">
        <f t="shared" si="39"/>
        <v>44904</v>
      </c>
      <c r="E222" s="10">
        <v>207</v>
      </c>
      <c r="F222" s="17">
        <v>3901.58</v>
      </c>
      <c r="G222" s="18">
        <v>268630</v>
      </c>
      <c r="H222" s="20">
        <v>2104</v>
      </c>
      <c r="I222">
        <f t="shared" si="40"/>
        <v>9</v>
      </c>
      <c r="J222">
        <f t="shared" si="41"/>
        <v>12</v>
      </c>
      <c r="K222">
        <f t="shared" si="42"/>
        <v>2022</v>
      </c>
      <c r="L222">
        <f t="shared" si="43"/>
        <v>5</v>
      </c>
      <c r="M222" s="29">
        <f t="shared" si="44"/>
        <v>3</v>
      </c>
      <c r="N222" s="29">
        <f t="shared" si="45"/>
        <v>0</v>
      </c>
      <c r="O222" s="29">
        <f t="shared" si="46"/>
        <v>0</v>
      </c>
      <c r="P222" s="29">
        <f t="shared" si="47"/>
        <v>0</v>
      </c>
      <c r="Q222" s="29">
        <f t="shared" si="48"/>
        <v>0</v>
      </c>
      <c r="R222" s="29">
        <f t="shared" si="49"/>
        <v>1</v>
      </c>
      <c r="S222" s="29">
        <f t="shared" si="50"/>
        <v>0</v>
      </c>
      <c r="T222" s="29">
        <f t="shared" si="51"/>
        <v>0</v>
      </c>
      <c r="U222" s="17">
        <v>2056</v>
      </c>
      <c r="V222" s="18">
        <v>1542</v>
      </c>
      <c r="W222" s="9">
        <v>324</v>
      </c>
    </row>
    <row r="223" spans="1:23" ht="14.5" x14ac:dyDescent="0.35">
      <c r="A223" s="6">
        <f t="shared" si="39"/>
        <v>44905</v>
      </c>
      <c r="E223" s="10">
        <v>208</v>
      </c>
      <c r="F223" s="17">
        <v>3982.64</v>
      </c>
      <c r="G223" s="18">
        <v>214569</v>
      </c>
      <c r="H223" s="20">
        <v>1815</v>
      </c>
      <c r="I223">
        <f t="shared" si="40"/>
        <v>10</v>
      </c>
      <c r="J223">
        <f t="shared" si="41"/>
        <v>12</v>
      </c>
      <c r="K223">
        <f t="shared" si="42"/>
        <v>2022</v>
      </c>
      <c r="L223">
        <f t="shared" si="43"/>
        <v>6</v>
      </c>
      <c r="M223" s="29">
        <f t="shared" si="44"/>
        <v>3</v>
      </c>
      <c r="N223" s="29">
        <f t="shared" si="45"/>
        <v>0</v>
      </c>
      <c r="O223" s="29">
        <f t="shared" si="46"/>
        <v>0</v>
      </c>
      <c r="P223" s="29">
        <f t="shared" si="47"/>
        <v>0</v>
      </c>
      <c r="Q223" s="29">
        <f t="shared" si="48"/>
        <v>0</v>
      </c>
      <c r="R223" s="29">
        <f t="shared" si="49"/>
        <v>0</v>
      </c>
      <c r="S223" s="29">
        <f t="shared" si="50"/>
        <v>1</v>
      </c>
      <c r="T223" s="29">
        <f t="shared" si="51"/>
        <v>0</v>
      </c>
      <c r="U223" s="17">
        <v>2222</v>
      </c>
      <c r="V223" s="18">
        <v>1612</v>
      </c>
      <c r="W223" s="9">
        <v>374</v>
      </c>
    </row>
    <row r="224" spans="1:23" ht="14.5" x14ac:dyDescent="0.35">
      <c r="A224" s="6">
        <f t="shared" si="39"/>
        <v>44906</v>
      </c>
      <c r="E224" s="10">
        <v>209</v>
      </c>
      <c r="F224" s="17">
        <v>4001.14</v>
      </c>
      <c r="G224" s="18">
        <v>243587</v>
      </c>
      <c r="H224" s="20">
        <v>1998</v>
      </c>
      <c r="I224">
        <f t="shared" si="40"/>
        <v>11</v>
      </c>
      <c r="J224">
        <f t="shared" si="41"/>
        <v>12</v>
      </c>
      <c r="K224">
        <f t="shared" si="42"/>
        <v>2022</v>
      </c>
      <c r="L224">
        <f t="shared" si="43"/>
        <v>7</v>
      </c>
      <c r="M224" s="29">
        <f t="shared" si="44"/>
        <v>3</v>
      </c>
      <c r="N224" s="29">
        <f t="shared" si="45"/>
        <v>0</v>
      </c>
      <c r="O224" s="29">
        <f t="shared" si="46"/>
        <v>0</v>
      </c>
      <c r="P224" s="29">
        <f t="shared" si="47"/>
        <v>0</v>
      </c>
      <c r="Q224" s="29">
        <f t="shared" si="48"/>
        <v>0</v>
      </c>
      <c r="R224" s="29">
        <f t="shared" si="49"/>
        <v>0</v>
      </c>
      <c r="S224" s="29">
        <f t="shared" si="50"/>
        <v>0</v>
      </c>
      <c r="T224" s="29">
        <f t="shared" si="51"/>
        <v>1</v>
      </c>
      <c r="U224" s="17">
        <v>4808</v>
      </c>
      <c r="V224" s="18">
        <v>3590</v>
      </c>
      <c r="W224" s="9">
        <v>378</v>
      </c>
    </row>
    <row r="225" spans="1:23" ht="14.5" x14ac:dyDescent="0.35">
      <c r="A225" s="6">
        <f t="shared" si="39"/>
        <v>44907</v>
      </c>
      <c r="E225" s="10">
        <v>236</v>
      </c>
      <c r="F225" s="17">
        <v>4157.8500000000004</v>
      </c>
      <c r="G225" s="18">
        <v>247859</v>
      </c>
      <c r="H225" s="20">
        <v>2149</v>
      </c>
      <c r="I225">
        <f t="shared" si="40"/>
        <v>12</v>
      </c>
      <c r="J225">
        <f t="shared" si="41"/>
        <v>12</v>
      </c>
      <c r="K225">
        <f t="shared" si="42"/>
        <v>2022</v>
      </c>
      <c r="L225">
        <f t="shared" si="43"/>
        <v>1</v>
      </c>
      <c r="M225" s="29">
        <f t="shared" si="44"/>
        <v>3</v>
      </c>
      <c r="N225" s="29">
        <f t="shared" si="45"/>
        <v>1</v>
      </c>
      <c r="O225" s="29">
        <f t="shared" si="46"/>
        <v>0</v>
      </c>
      <c r="P225" s="29">
        <f t="shared" si="47"/>
        <v>0</v>
      </c>
      <c r="Q225" s="29">
        <f t="shared" si="48"/>
        <v>0</v>
      </c>
      <c r="R225" s="29">
        <f t="shared" si="49"/>
        <v>0</v>
      </c>
      <c r="S225" s="29">
        <f t="shared" si="50"/>
        <v>0</v>
      </c>
      <c r="T225" s="29">
        <f t="shared" si="51"/>
        <v>0</v>
      </c>
      <c r="U225" s="17">
        <v>2468</v>
      </c>
      <c r="V225" s="18">
        <v>1783</v>
      </c>
      <c r="W225" s="9">
        <v>411</v>
      </c>
    </row>
    <row r="226" spans="1:23" ht="14.5" x14ac:dyDescent="0.35">
      <c r="A226" s="6">
        <f t="shared" si="39"/>
        <v>44908</v>
      </c>
      <c r="E226" s="10">
        <v>231</v>
      </c>
      <c r="F226" s="7">
        <v>3639.64</v>
      </c>
      <c r="G226" s="8">
        <v>224183</v>
      </c>
      <c r="H226" s="9">
        <v>1890</v>
      </c>
      <c r="I226">
        <f t="shared" si="40"/>
        <v>13</v>
      </c>
      <c r="J226">
        <f t="shared" si="41"/>
        <v>12</v>
      </c>
      <c r="K226">
        <f t="shared" si="42"/>
        <v>2022</v>
      </c>
      <c r="L226">
        <f t="shared" si="43"/>
        <v>2</v>
      </c>
      <c r="M226" s="29">
        <f t="shared" si="44"/>
        <v>3</v>
      </c>
      <c r="N226" s="29">
        <f t="shared" si="45"/>
        <v>0</v>
      </c>
      <c r="O226" s="29">
        <f t="shared" si="46"/>
        <v>1</v>
      </c>
      <c r="P226" s="29">
        <f t="shared" si="47"/>
        <v>0</v>
      </c>
      <c r="Q226" s="29">
        <f t="shared" si="48"/>
        <v>0</v>
      </c>
      <c r="R226" s="29">
        <f t="shared" si="49"/>
        <v>0</v>
      </c>
      <c r="S226" s="29">
        <f t="shared" si="50"/>
        <v>0</v>
      </c>
      <c r="T226" s="29">
        <f t="shared" si="51"/>
        <v>0</v>
      </c>
      <c r="U226" s="17">
        <v>2413</v>
      </c>
      <c r="V226" s="18">
        <v>1764</v>
      </c>
      <c r="W226" s="9">
        <v>427</v>
      </c>
    </row>
    <row r="227" spans="1:23" ht="14.5" x14ac:dyDescent="0.35">
      <c r="A227" s="6">
        <f t="shared" si="39"/>
        <v>44909</v>
      </c>
      <c r="E227" s="10">
        <v>203</v>
      </c>
      <c r="F227" s="7">
        <v>3604.02</v>
      </c>
      <c r="G227" s="8">
        <v>238951</v>
      </c>
      <c r="H227" s="9">
        <v>1845</v>
      </c>
      <c r="I227">
        <f t="shared" si="40"/>
        <v>14</v>
      </c>
      <c r="J227">
        <f t="shared" si="41"/>
        <v>12</v>
      </c>
      <c r="K227">
        <f t="shared" si="42"/>
        <v>2022</v>
      </c>
      <c r="L227">
        <f t="shared" si="43"/>
        <v>3</v>
      </c>
      <c r="M227" s="29">
        <f t="shared" si="44"/>
        <v>3</v>
      </c>
      <c r="N227" s="29">
        <f t="shared" si="45"/>
        <v>0</v>
      </c>
      <c r="O227" s="29">
        <f t="shared" si="46"/>
        <v>0</v>
      </c>
      <c r="P227" s="29">
        <f t="shared" si="47"/>
        <v>1</v>
      </c>
      <c r="Q227" s="29">
        <f t="shared" si="48"/>
        <v>0</v>
      </c>
      <c r="R227" s="29">
        <f t="shared" si="49"/>
        <v>0</v>
      </c>
      <c r="S227" s="29">
        <f t="shared" si="50"/>
        <v>0</v>
      </c>
      <c r="T227" s="29">
        <f t="shared" si="51"/>
        <v>0</v>
      </c>
      <c r="U227" s="17">
        <v>1931</v>
      </c>
      <c r="V227" s="18">
        <v>1438</v>
      </c>
      <c r="W227" s="9">
        <v>307</v>
      </c>
    </row>
    <row r="228" spans="1:23" ht="14.5" x14ac:dyDescent="0.35">
      <c r="A228" s="6">
        <f t="shared" si="39"/>
        <v>44910</v>
      </c>
      <c r="E228" s="10">
        <v>78</v>
      </c>
      <c r="F228" s="7">
        <v>626.44000000000005</v>
      </c>
      <c r="G228" s="8">
        <v>51517</v>
      </c>
      <c r="H228" s="9">
        <v>384</v>
      </c>
      <c r="I228">
        <f t="shared" si="40"/>
        <v>15</v>
      </c>
      <c r="J228">
        <f t="shared" si="41"/>
        <v>12</v>
      </c>
      <c r="K228">
        <f t="shared" si="42"/>
        <v>2022</v>
      </c>
      <c r="L228">
        <f t="shared" si="43"/>
        <v>4</v>
      </c>
      <c r="M228" s="29">
        <f t="shared" si="44"/>
        <v>3</v>
      </c>
      <c r="N228" s="29">
        <f t="shared" si="45"/>
        <v>0</v>
      </c>
      <c r="O228" s="29">
        <f t="shared" si="46"/>
        <v>0</v>
      </c>
      <c r="P228" s="29">
        <f t="shared" si="47"/>
        <v>0</v>
      </c>
      <c r="Q228" s="29">
        <f t="shared" si="48"/>
        <v>1</v>
      </c>
      <c r="R228" s="29">
        <f t="shared" si="49"/>
        <v>0</v>
      </c>
      <c r="S228" s="29">
        <f t="shared" si="50"/>
        <v>0</v>
      </c>
      <c r="T228" s="29">
        <f t="shared" si="51"/>
        <v>0</v>
      </c>
      <c r="U228" s="17">
        <v>2331</v>
      </c>
      <c r="V228" s="18">
        <v>1743</v>
      </c>
      <c r="W228" s="9">
        <v>311</v>
      </c>
    </row>
    <row r="229" spans="1:23" ht="14.5" x14ac:dyDescent="0.35">
      <c r="A229" s="6">
        <f t="shared" si="39"/>
        <v>44911</v>
      </c>
      <c r="E229" s="10">
        <v>55</v>
      </c>
      <c r="F229" s="17">
        <v>620.16999999999996</v>
      </c>
      <c r="G229" s="18">
        <v>49608</v>
      </c>
      <c r="H229" s="20">
        <v>434</v>
      </c>
      <c r="I229">
        <f t="shared" si="40"/>
        <v>16</v>
      </c>
      <c r="J229">
        <f t="shared" si="41"/>
        <v>12</v>
      </c>
      <c r="K229">
        <f t="shared" si="42"/>
        <v>2022</v>
      </c>
      <c r="L229">
        <f t="shared" si="43"/>
        <v>5</v>
      </c>
      <c r="M229" s="29">
        <f t="shared" si="44"/>
        <v>3</v>
      </c>
      <c r="N229" s="29">
        <f t="shared" si="45"/>
        <v>0</v>
      </c>
      <c r="O229" s="29">
        <f t="shared" si="46"/>
        <v>0</v>
      </c>
      <c r="P229" s="29">
        <f t="shared" si="47"/>
        <v>0</v>
      </c>
      <c r="Q229" s="29">
        <f t="shared" si="48"/>
        <v>0</v>
      </c>
      <c r="R229" s="29">
        <f t="shared" si="49"/>
        <v>1</v>
      </c>
      <c r="S229" s="29">
        <f t="shared" si="50"/>
        <v>0</v>
      </c>
      <c r="T229" s="29">
        <f t="shared" si="51"/>
        <v>0</v>
      </c>
      <c r="U229" s="17">
        <v>2168</v>
      </c>
      <c r="V229" s="18">
        <v>1634</v>
      </c>
      <c r="W229" s="9">
        <v>320</v>
      </c>
    </row>
    <row r="230" spans="1:23" ht="14.5" x14ac:dyDescent="0.35">
      <c r="A230" s="6">
        <f t="shared" si="39"/>
        <v>44912</v>
      </c>
      <c r="E230" s="19">
        <v>65</v>
      </c>
      <c r="F230" s="17">
        <v>606.69000000000005</v>
      </c>
      <c r="G230" s="18">
        <v>51048</v>
      </c>
      <c r="H230" s="20">
        <v>419</v>
      </c>
      <c r="I230">
        <f t="shared" si="40"/>
        <v>17</v>
      </c>
      <c r="J230">
        <f t="shared" si="41"/>
        <v>12</v>
      </c>
      <c r="K230">
        <f t="shared" si="42"/>
        <v>2022</v>
      </c>
      <c r="L230">
        <f t="shared" si="43"/>
        <v>6</v>
      </c>
      <c r="M230" s="29">
        <f t="shared" si="44"/>
        <v>3</v>
      </c>
      <c r="N230" s="29">
        <f t="shared" si="45"/>
        <v>0</v>
      </c>
      <c r="O230" s="29">
        <f t="shared" si="46"/>
        <v>0</v>
      </c>
      <c r="P230" s="29">
        <f t="shared" si="47"/>
        <v>0</v>
      </c>
      <c r="Q230" s="29">
        <f t="shared" si="48"/>
        <v>0</v>
      </c>
      <c r="R230" s="29">
        <f t="shared" si="49"/>
        <v>0</v>
      </c>
      <c r="S230" s="29">
        <f t="shared" si="50"/>
        <v>1</v>
      </c>
      <c r="T230" s="29">
        <f t="shared" si="51"/>
        <v>0</v>
      </c>
      <c r="U230" s="17">
        <v>4850</v>
      </c>
      <c r="V230" s="18">
        <v>3656</v>
      </c>
      <c r="W230" s="9">
        <v>307</v>
      </c>
    </row>
    <row r="231" spans="1:23" ht="14.5" x14ac:dyDescent="0.35">
      <c r="A231" s="6">
        <f t="shared" si="39"/>
        <v>44913</v>
      </c>
      <c r="E231" s="10">
        <v>61</v>
      </c>
      <c r="F231" s="17">
        <v>625.04</v>
      </c>
      <c r="G231" s="18">
        <v>56982</v>
      </c>
      <c r="H231" s="20">
        <v>513</v>
      </c>
      <c r="I231">
        <f t="shared" si="40"/>
        <v>18</v>
      </c>
      <c r="J231">
        <f t="shared" si="41"/>
        <v>12</v>
      </c>
      <c r="K231">
        <f t="shared" si="42"/>
        <v>2022</v>
      </c>
      <c r="L231">
        <f t="shared" si="43"/>
        <v>7</v>
      </c>
      <c r="M231" s="29">
        <f t="shared" si="44"/>
        <v>3</v>
      </c>
      <c r="N231" s="29">
        <f t="shared" si="45"/>
        <v>0</v>
      </c>
      <c r="O231" s="29">
        <f t="shared" si="46"/>
        <v>0</v>
      </c>
      <c r="P231" s="29">
        <f t="shared" si="47"/>
        <v>0</v>
      </c>
      <c r="Q231" s="29">
        <f t="shared" si="48"/>
        <v>0</v>
      </c>
      <c r="R231" s="29">
        <f t="shared" si="49"/>
        <v>0</v>
      </c>
      <c r="S231" s="29">
        <f t="shared" si="50"/>
        <v>0</v>
      </c>
      <c r="T231" s="29">
        <f t="shared" si="51"/>
        <v>1</v>
      </c>
      <c r="U231" s="17">
        <v>2853</v>
      </c>
      <c r="V231" s="18">
        <v>2112</v>
      </c>
      <c r="W231" s="9">
        <v>335</v>
      </c>
    </row>
    <row r="232" spans="1:23" ht="14.5" x14ac:dyDescent="0.35">
      <c r="A232" s="6">
        <f t="shared" si="39"/>
        <v>44914</v>
      </c>
      <c r="E232" s="10">
        <v>65</v>
      </c>
      <c r="F232" s="17">
        <v>666.61</v>
      </c>
      <c r="G232" s="18">
        <v>64342</v>
      </c>
      <c r="H232" s="20">
        <v>507</v>
      </c>
      <c r="I232">
        <f t="shared" si="40"/>
        <v>19</v>
      </c>
      <c r="J232">
        <f t="shared" si="41"/>
        <v>12</v>
      </c>
      <c r="K232">
        <f t="shared" si="42"/>
        <v>2022</v>
      </c>
      <c r="L232">
        <f t="shared" si="43"/>
        <v>1</v>
      </c>
      <c r="M232" s="29">
        <f t="shared" si="44"/>
        <v>3</v>
      </c>
      <c r="N232" s="29">
        <f t="shared" si="45"/>
        <v>1</v>
      </c>
      <c r="O232" s="29">
        <f t="shared" si="46"/>
        <v>0</v>
      </c>
      <c r="P232" s="29">
        <f t="shared" si="47"/>
        <v>0</v>
      </c>
      <c r="Q232" s="29">
        <f t="shared" si="48"/>
        <v>0</v>
      </c>
      <c r="R232" s="29">
        <f t="shared" si="49"/>
        <v>0</v>
      </c>
      <c r="S232" s="29">
        <f t="shared" si="50"/>
        <v>0</v>
      </c>
      <c r="T232" s="29">
        <f t="shared" si="51"/>
        <v>0</v>
      </c>
      <c r="U232" s="17">
        <v>2698</v>
      </c>
      <c r="V232" s="18">
        <v>2061</v>
      </c>
      <c r="W232" s="9">
        <v>374</v>
      </c>
    </row>
    <row r="233" spans="1:23" ht="14.5" x14ac:dyDescent="0.35">
      <c r="A233" s="6">
        <f t="shared" si="39"/>
        <v>44915</v>
      </c>
      <c r="E233" s="19">
        <v>69</v>
      </c>
      <c r="F233" s="17">
        <v>629.92999999999995</v>
      </c>
      <c r="G233" s="18">
        <v>63213</v>
      </c>
      <c r="H233" s="20">
        <v>481</v>
      </c>
      <c r="I233">
        <f t="shared" si="40"/>
        <v>20</v>
      </c>
      <c r="J233">
        <f t="shared" si="41"/>
        <v>12</v>
      </c>
      <c r="K233">
        <f t="shared" si="42"/>
        <v>2022</v>
      </c>
      <c r="L233">
        <f t="shared" si="43"/>
        <v>2</v>
      </c>
      <c r="M233" s="29">
        <f t="shared" si="44"/>
        <v>3</v>
      </c>
      <c r="N233" s="29">
        <f t="shared" si="45"/>
        <v>0</v>
      </c>
      <c r="O233" s="29">
        <f t="shared" si="46"/>
        <v>1</v>
      </c>
      <c r="P233" s="29">
        <f t="shared" si="47"/>
        <v>0</v>
      </c>
      <c r="Q233" s="29">
        <f t="shared" si="48"/>
        <v>0</v>
      </c>
      <c r="R233" s="29">
        <f t="shared" si="49"/>
        <v>0</v>
      </c>
      <c r="S233" s="29">
        <f t="shared" si="50"/>
        <v>0</v>
      </c>
      <c r="T233" s="29">
        <f t="shared" si="51"/>
        <v>0</v>
      </c>
      <c r="U233" s="17">
        <v>4982</v>
      </c>
      <c r="V233" s="18">
        <v>3682</v>
      </c>
      <c r="W233" s="9">
        <v>260</v>
      </c>
    </row>
    <row r="234" spans="1:23" ht="14.5" x14ac:dyDescent="0.35">
      <c r="A234" s="6">
        <f t="shared" si="39"/>
        <v>44916</v>
      </c>
      <c r="E234" s="10">
        <v>59</v>
      </c>
      <c r="F234" s="7">
        <v>622.99</v>
      </c>
      <c r="G234" s="8">
        <v>58465</v>
      </c>
      <c r="H234" s="9">
        <v>411</v>
      </c>
      <c r="I234">
        <f t="shared" si="40"/>
        <v>21</v>
      </c>
      <c r="J234">
        <f t="shared" si="41"/>
        <v>12</v>
      </c>
      <c r="K234">
        <f t="shared" si="42"/>
        <v>2022</v>
      </c>
      <c r="L234">
        <f t="shared" si="43"/>
        <v>3</v>
      </c>
      <c r="M234" s="29">
        <f t="shared" si="44"/>
        <v>3</v>
      </c>
      <c r="N234" s="29">
        <f t="shared" si="45"/>
        <v>0</v>
      </c>
      <c r="O234" s="29">
        <f t="shared" si="46"/>
        <v>0</v>
      </c>
      <c r="P234" s="29">
        <f t="shared" si="47"/>
        <v>1</v>
      </c>
      <c r="Q234" s="29">
        <f t="shared" si="48"/>
        <v>0</v>
      </c>
      <c r="R234" s="29">
        <f t="shared" si="49"/>
        <v>0</v>
      </c>
      <c r="S234" s="29">
        <f t="shared" si="50"/>
        <v>0</v>
      </c>
      <c r="T234" s="29">
        <f t="shared" si="51"/>
        <v>0</v>
      </c>
      <c r="U234" s="17">
        <v>1753</v>
      </c>
      <c r="V234" s="18">
        <v>1316</v>
      </c>
      <c r="W234" s="9">
        <v>182</v>
      </c>
    </row>
    <row r="235" spans="1:23" ht="14.5" x14ac:dyDescent="0.35">
      <c r="A235" s="6">
        <f t="shared" si="39"/>
        <v>44917</v>
      </c>
      <c r="E235" s="10">
        <v>43</v>
      </c>
      <c r="F235" s="17">
        <v>595.79</v>
      </c>
      <c r="G235" s="18">
        <v>60802</v>
      </c>
      <c r="H235" s="20">
        <v>424</v>
      </c>
      <c r="I235">
        <f t="shared" si="40"/>
        <v>22</v>
      </c>
      <c r="J235">
        <f t="shared" si="41"/>
        <v>12</v>
      </c>
      <c r="K235">
        <f t="shared" si="42"/>
        <v>2022</v>
      </c>
      <c r="L235">
        <f t="shared" si="43"/>
        <v>4</v>
      </c>
      <c r="M235" s="29">
        <f t="shared" si="44"/>
        <v>3</v>
      </c>
      <c r="N235" s="29">
        <f t="shared" si="45"/>
        <v>0</v>
      </c>
      <c r="O235" s="29">
        <f t="shared" si="46"/>
        <v>0</v>
      </c>
      <c r="P235" s="29">
        <f t="shared" si="47"/>
        <v>0</v>
      </c>
      <c r="Q235" s="29">
        <f t="shared" si="48"/>
        <v>1</v>
      </c>
      <c r="R235" s="29">
        <f t="shared" si="49"/>
        <v>0</v>
      </c>
      <c r="S235" s="29">
        <f t="shared" si="50"/>
        <v>0</v>
      </c>
      <c r="T235" s="29">
        <f t="shared" si="51"/>
        <v>0</v>
      </c>
      <c r="U235" s="17">
        <v>1149</v>
      </c>
      <c r="V235" s="8">
        <v>867</v>
      </c>
      <c r="W235" s="9">
        <v>129</v>
      </c>
    </row>
    <row r="236" spans="1:23" ht="14.5" x14ac:dyDescent="0.35">
      <c r="A236" s="6">
        <f t="shared" si="39"/>
        <v>44918</v>
      </c>
      <c r="E236" s="10">
        <v>38</v>
      </c>
      <c r="F236" s="17">
        <v>604</v>
      </c>
      <c r="G236" s="18">
        <v>73080</v>
      </c>
      <c r="H236" s="20">
        <v>459</v>
      </c>
      <c r="I236">
        <f t="shared" si="40"/>
        <v>23</v>
      </c>
      <c r="J236">
        <f t="shared" si="41"/>
        <v>12</v>
      </c>
      <c r="K236">
        <f t="shared" si="42"/>
        <v>2022</v>
      </c>
      <c r="L236">
        <f t="shared" si="43"/>
        <v>5</v>
      </c>
      <c r="M236" s="29">
        <f t="shared" si="44"/>
        <v>3</v>
      </c>
      <c r="N236" s="29">
        <f t="shared" si="45"/>
        <v>0</v>
      </c>
      <c r="O236" s="29">
        <f t="shared" si="46"/>
        <v>0</v>
      </c>
      <c r="P236" s="29">
        <f t="shared" si="47"/>
        <v>0</v>
      </c>
      <c r="Q236" s="29">
        <f t="shared" si="48"/>
        <v>0</v>
      </c>
      <c r="R236" s="29">
        <f t="shared" si="49"/>
        <v>1</v>
      </c>
      <c r="S236" s="29">
        <f t="shared" si="50"/>
        <v>0</v>
      </c>
      <c r="T236" s="29">
        <f t="shared" si="51"/>
        <v>0</v>
      </c>
      <c r="U236" s="7">
        <v>869</v>
      </c>
      <c r="V236" s="8">
        <v>636</v>
      </c>
      <c r="W236" s="9">
        <v>90</v>
      </c>
    </row>
    <row r="237" spans="1:23" ht="14.5" x14ac:dyDescent="0.35">
      <c r="A237" s="6">
        <f t="shared" si="39"/>
        <v>44919</v>
      </c>
      <c r="E237" s="10">
        <v>33</v>
      </c>
      <c r="F237" s="7">
        <v>595.64</v>
      </c>
      <c r="G237" s="8">
        <v>76253</v>
      </c>
      <c r="H237" s="9">
        <v>465</v>
      </c>
      <c r="I237">
        <f t="shared" si="40"/>
        <v>24</v>
      </c>
      <c r="J237">
        <f t="shared" si="41"/>
        <v>12</v>
      </c>
      <c r="K237">
        <f t="shared" si="42"/>
        <v>2022</v>
      </c>
      <c r="L237">
        <f t="shared" si="43"/>
        <v>6</v>
      </c>
      <c r="M237" s="29">
        <f t="shared" si="44"/>
        <v>3</v>
      </c>
      <c r="N237" s="29">
        <f t="shared" si="45"/>
        <v>0</v>
      </c>
      <c r="O237" s="29">
        <f t="shared" si="46"/>
        <v>0</v>
      </c>
      <c r="P237" s="29">
        <f t="shared" si="47"/>
        <v>0</v>
      </c>
      <c r="Q237" s="29">
        <f t="shared" si="48"/>
        <v>0</v>
      </c>
      <c r="R237" s="29">
        <f t="shared" si="49"/>
        <v>0</v>
      </c>
      <c r="S237" s="29">
        <f t="shared" si="50"/>
        <v>1</v>
      </c>
      <c r="T237" s="29">
        <f t="shared" si="51"/>
        <v>0</v>
      </c>
      <c r="U237" s="7">
        <v>904</v>
      </c>
      <c r="V237" s="8">
        <v>709</v>
      </c>
      <c r="W237" s="9">
        <v>59</v>
      </c>
    </row>
    <row r="238" spans="1:23" ht="14.5" x14ac:dyDescent="0.35">
      <c r="A238" s="6">
        <f t="shared" si="39"/>
        <v>44920</v>
      </c>
      <c r="E238" s="10">
        <v>32</v>
      </c>
      <c r="F238" s="7">
        <v>626.94000000000005</v>
      </c>
      <c r="G238" s="8">
        <v>75701</v>
      </c>
      <c r="H238" s="9">
        <v>470</v>
      </c>
      <c r="I238">
        <f t="shared" si="40"/>
        <v>25</v>
      </c>
      <c r="J238">
        <f t="shared" si="41"/>
        <v>12</v>
      </c>
      <c r="K238">
        <f t="shared" si="42"/>
        <v>2022</v>
      </c>
      <c r="L238">
        <f t="shared" si="43"/>
        <v>7</v>
      </c>
      <c r="M238" s="29">
        <f t="shared" si="44"/>
        <v>3</v>
      </c>
      <c r="N238" s="29">
        <f t="shared" si="45"/>
        <v>0</v>
      </c>
      <c r="O238" s="29">
        <f t="shared" si="46"/>
        <v>0</v>
      </c>
      <c r="P238" s="29">
        <f t="shared" si="47"/>
        <v>0</v>
      </c>
      <c r="Q238" s="29">
        <f t="shared" si="48"/>
        <v>0</v>
      </c>
      <c r="R238" s="29">
        <f t="shared" si="49"/>
        <v>0</v>
      </c>
      <c r="S238" s="29">
        <f t="shared" si="50"/>
        <v>0</v>
      </c>
      <c r="T238" s="29">
        <f t="shared" si="51"/>
        <v>1</v>
      </c>
      <c r="U238" s="7">
        <v>975</v>
      </c>
      <c r="V238" s="8">
        <v>767</v>
      </c>
      <c r="W238" s="9">
        <v>69</v>
      </c>
    </row>
    <row r="239" spans="1:23" ht="14.5" x14ac:dyDescent="0.35">
      <c r="A239" s="6">
        <f t="shared" si="39"/>
        <v>44921</v>
      </c>
      <c r="E239" s="10">
        <v>17</v>
      </c>
      <c r="F239" s="17">
        <v>533.35</v>
      </c>
      <c r="G239" s="18">
        <v>61421</v>
      </c>
      <c r="H239" s="20">
        <v>379</v>
      </c>
      <c r="I239">
        <f t="shared" si="40"/>
        <v>26</v>
      </c>
      <c r="J239">
        <f t="shared" si="41"/>
        <v>12</v>
      </c>
      <c r="K239">
        <f t="shared" si="42"/>
        <v>2022</v>
      </c>
      <c r="L239">
        <f t="shared" si="43"/>
        <v>1</v>
      </c>
      <c r="M239" s="29">
        <f t="shared" si="44"/>
        <v>3</v>
      </c>
      <c r="N239" s="29">
        <f t="shared" si="45"/>
        <v>1</v>
      </c>
      <c r="O239" s="29">
        <f t="shared" si="46"/>
        <v>0</v>
      </c>
      <c r="P239" s="29">
        <f t="shared" si="47"/>
        <v>0</v>
      </c>
      <c r="Q239" s="29">
        <f t="shared" si="48"/>
        <v>0</v>
      </c>
      <c r="R239" s="29">
        <f t="shared" si="49"/>
        <v>0</v>
      </c>
      <c r="S239" s="29">
        <f t="shared" si="50"/>
        <v>0</v>
      </c>
      <c r="T239" s="29">
        <f t="shared" si="51"/>
        <v>0</v>
      </c>
      <c r="U239" s="17">
        <v>2270</v>
      </c>
      <c r="V239" s="8">
        <v>1804</v>
      </c>
      <c r="W239" s="9">
        <v>104</v>
      </c>
    </row>
    <row r="240" spans="1:23" ht="14.5" x14ac:dyDescent="0.35">
      <c r="A240" s="6">
        <f t="shared" si="39"/>
        <v>44922</v>
      </c>
      <c r="E240" s="10">
        <v>27</v>
      </c>
      <c r="F240" s="17">
        <v>454.58</v>
      </c>
      <c r="G240" s="18">
        <v>55158</v>
      </c>
      <c r="H240" s="20">
        <v>392</v>
      </c>
      <c r="I240">
        <f t="shared" si="40"/>
        <v>27</v>
      </c>
      <c r="J240">
        <f t="shared" si="41"/>
        <v>12</v>
      </c>
      <c r="K240">
        <f t="shared" si="42"/>
        <v>2022</v>
      </c>
      <c r="L240">
        <f t="shared" si="43"/>
        <v>2</v>
      </c>
      <c r="M240" s="29">
        <f t="shared" si="44"/>
        <v>3</v>
      </c>
      <c r="N240" s="29">
        <f t="shared" si="45"/>
        <v>0</v>
      </c>
      <c r="O240" s="29">
        <f t="shared" si="46"/>
        <v>1</v>
      </c>
      <c r="P240" s="29">
        <f t="shared" si="47"/>
        <v>0</v>
      </c>
      <c r="Q240" s="29">
        <f t="shared" si="48"/>
        <v>0</v>
      </c>
      <c r="R240" s="29">
        <f t="shared" si="49"/>
        <v>0</v>
      </c>
      <c r="S240" s="29">
        <f t="shared" si="50"/>
        <v>0</v>
      </c>
      <c r="T240" s="29">
        <f t="shared" si="51"/>
        <v>0</v>
      </c>
      <c r="U240" s="7">
        <v>772</v>
      </c>
      <c r="V240" s="8">
        <v>596</v>
      </c>
      <c r="W240" s="9">
        <v>72</v>
      </c>
    </row>
    <row r="241" spans="1:23" ht="14.5" x14ac:dyDescent="0.35">
      <c r="A241" s="6">
        <f t="shared" si="39"/>
        <v>44923</v>
      </c>
      <c r="E241" s="10">
        <v>35</v>
      </c>
      <c r="F241" s="7">
        <v>654.61</v>
      </c>
      <c r="G241" s="8">
        <v>48363</v>
      </c>
      <c r="H241" s="9">
        <v>352</v>
      </c>
      <c r="I241">
        <f t="shared" si="40"/>
        <v>28</v>
      </c>
      <c r="J241">
        <f t="shared" si="41"/>
        <v>12</v>
      </c>
      <c r="K241">
        <f t="shared" si="42"/>
        <v>2022</v>
      </c>
      <c r="L241">
        <f t="shared" si="43"/>
        <v>3</v>
      </c>
      <c r="M241" s="29">
        <f t="shared" si="44"/>
        <v>3</v>
      </c>
      <c r="N241" s="29">
        <f t="shared" si="45"/>
        <v>0</v>
      </c>
      <c r="O241" s="29">
        <f t="shared" si="46"/>
        <v>0</v>
      </c>
      <c r="P241" s="29">
        <f t="shared" si="47"/>
        <v>1</v>
      </c>
      <c r="Q241" s="29">
        <f t="shared" si="48"/>
        <v>0</v>
      </c>
      <c r="R241" s="29">
        <f t="shared" si="49"/>
        <v>0</v>
      </c>
      <c r="S241" s="29">
        <f t="shared" si="50"/>
        <v>0</v>
      </c>
      <c r="T241" s="29">
        <f t="shared" si="51"/>
        <v>0</v>
      </c>
      <c r="U241" s="17">
        <v>1080</v>
      </c>
      <c r="V241" s="8">
        <v>832</v>
      </c>
      <c r="W241" s="9">
        <v>132</v>
      </c>
    </row>
    <row r="242" spans="1:23" ht="14.5" x14ac:dyDescent="0.35">
      <c r="A242" s="6">
        <f t="shared" si="39"/>
        <v>44924</v>
      </c>
      <c r="E242" s="10">
        <v>38</v>
      </c>
      <c r="F242" s="7">
        <v>668.82</v>
      </c>
      <c r="G242" s="8">
        <v>51626</v>
      </c>
      <c r="H242" s="9">
        <v>371</v>
      </c>
      <c r="I242">
        <f t="shared" si="40"/>
        <v>29</v>
      </c>
      <c r="J242">
        <f t="shared" si="41"/>
        <v>12</v>
      </c>
      <c r="K242">
        <f t="shared" si="42"/>
        <v>2022</v>
      </c>
      <c r="L242">
        <f t="shared" si="43"/>
        <v>4</v>
      </c>
      <c r="M242" s="29">
        <f t="shared" si="44"/>
        <v>3</v>
      </c>
      <c r="N242" s="29">
        <f t="shared" si="45"/>
        <v>0</v>
      </c>
      <c r="O242" s="29">
        <f t="shared" si="46"/>
        <v>0</v>
      </c>
      <c r="P242" s="29">
        <f t="shared" si="47"/>
        <v>0</v>
      </c>
      <c r="Q242" s="29">
        <f t="shared" si="48"/>
        <v>1</v>
      </c>
      <c r="R242" s="29">
        <f t="shared" si="49"/>
        <v>0</v>
      </c>
      <c r="S242" s="29">
        <f t="shared" si="50"/>
        <v>0</v>
      </c>
      <c r="T242" s="29">
        <f t="shared" si="51"/>
        <v>0</v>
      </c>
      <c r="U242" s="7">
        <v>846</v>
      </c>
      <c r="V242" s="8">
        <v>662</v>
      </c>
      <c r="W242" s="9">
        <v>102</v>
      </c>
    </row>
    <row r="243" spans="1:23" ht="14.5" x14ac:dyDescent="0.35">
      <c r="A243" s="6">
        <f t="shared" si="39"/>
        <v>44925</v>
      </c>
      <c r="E243" s="10">
        <v>31</v>
      </c>
      <c r="F243" s="7">
        <v>665.88</v>
      </c>
      <c r="G243" s="8">
        <v>44565</v>
      </c>
      <c r="H243" s="9">
        <v>342</v>
      </c>
      <c r="I243">
        <f t="shared" si="40"/>
        <v>30</v>
      </c>
      <c r="J243">
        <f t="shared" si="41"/>
        <v>12</v>
      </c>
      <c r="K243">
        <f t="shared" si="42"/>
        <v>2022</v>
      </c>
      <c r="L243">
        <f t="shared" si="43"/>
        <v>5</v>
      </c>
      <c r="M243" s="29">
        <f t="shared" si="44"/>
        <v>3</v>
      </c>
      <c r="N243" s="29">
        <f t="shared" si="45"/>
        <v>0</v>
      </c>
      <c r="O243" s="29">
        <f t="shared" si="46"/>
        <v>0</v>
      </c>
      <c r="P243" s="29">
        <f t="shared" si="47"/>
        <v>0</v>
      </c>
      <c r="Q243" s="29">
        <f t="shared" si="48"/>
        <v>0</v>
      </c>
      <c r="R243" s="29">
        <f t="shared" si="49"/>
        <v>1</v>
      </c>
      <c r="S243" s="29">
        <f t="shared" si="50"/>
        <v>0</v>
      </c>
      <c r="T243" s="29">
        <f t="shared" si="51"/>
        <v>0</v>
      </c>
      <c r="U243" s="7">
        <v>0</v>
      </c>
      <c r="V243" s="8">
        <v>0</v>
      </c>
      <c r="W243" s="9">
        <v>119</v>
      </c>
    </row>
    <row r="244" spans="1:23" ht="14.5" x14ac:dyDescent="0.35">
      <c r="A244" s="6">
        <f t="shared" si="39"/>
        <v>44926</v>
      </c>
      <c r="E244" s="10">
        <v>47</v>
      </c>
      <c r="F244" s="7">
        <v>699.62</v>
      </c>
      <c r="G244" s="8">
        <v>51523</v>
      </c>
      <c r="H244" s="9">
        <v>367</v>
      </c>
      <c r="I244">
        <f t="shared" si="40"/>
        <v>31</v>
      </c>
      <c r="J244">
        <f t="shared" si="41"/>
        <v>12</v>
      </c>
      <c r="K244">
        <f t="shared" si="42"/>
        <v>2022</v>
      </c>
      <c r="L244">
        <f t="shared" si="43"/>
        <v>6</v>
      </c>
      <c r="M244" s="29">
        <f t="shared" si="44"/>
        <v>3</v>
      </c>
      <c r="N244" s="29">
        <f t="shared" si="45"/>
        <v>0</v>
      </c>
      <c r="O244" s="29">
        <f t="shared" si="46"/>
        <v>0</v>
      </c>
      <c r="P244" s="29">
        <f t="shared" si="47"/>
        <v>0</v>
      </c>
      <c r="Q244" s="29">
        <f t="shared" si="48"/>
        <v>0</v>
      </c>
      <c r="R244" s="29">
        <f t="shared" si="49"/>
        <v>0</v>
      </c>
      <c r="S244" s="29">
        <f t="shared" si="50"/>
        <v>1</v>
      </c>
      <c r="T244" s="29">
        <f t="shared" si="51"/>
        <v>0</v>
      </c>
      <c r="U244" s="7">
        <v>0</v>
      </c>
      <c r="V244" s="8">
        <v>0</v>
      </c>
      <c r="W244" s="9">
        <v>85</v>
      </c>
    </row>
    <row r="245" spans="1:23" ht="14.5" x14ac:dyDescent="0.35">
      <c r="A245" s="6">
        <f t="shared" si="39"/>
        <v>44927</v>
      </c>
      <c r="E245" s="10">
        <v>42</v>
      </c>
      <c r="F245" s="7">
        <v>728.67</v>
      </c>
      <c r="G245" s="8">
        <v>76585</v>
      </c>
      <c r="H245" s="9">
        <v>456</v>
      </c>
      <c r="I245">
        <f t="shared" si="40"/>
        <v>1</v>
      </c>
      <c r="J245">
        <f t="shared" si="41"/>
        <v>1</v>
      </c>
      <c r="K245">
        <f t="shared" si="42"/>
        <v>2023</v>
      </c>
      <c r="L245">
        <f t="shared" si="43"/>
        <v>7</v>
      </c>
      <c r="M245" s="29">
        <f t="shared" si="44"/>
        <v>1</v>
      </c>
      <c r="N245" s="29">
        <f t="shared" si="45"/>
        <v>0</v>
      </c>
      <c r="O245" s="29">
        <f t="shared" si="46"/>
        <v>0</v>
      </c>
      <c r="P245" s="29">
        <f t="shared" si="47"/>
        <v>0</v>
      </c>
      <c r="Q245" s="29">
        <f t="shared" si="48"/>
        <v>0</v>
      </c>
      <c r="R245" s="29">
        <f t="shared" si="49"/>
        <v>0</v>
      </c>
      <c r="S245" s="29">
        <f t="shared" si="50"/>
        <v>0</v>
      </c>
      <c r="T245" s="29">
        <f t="shared" si="51"/>
        <v>1</v>
      </c>
      <c r="U245" s="7">
        <v>0</v>
      </c>
      <c r="V245" s="8">
        <v>0</v>
      </c>
      <c r="W245" s="9">
        <v>101</v>
      </c>
    </row>
    <row r="246" spans="1:23" ht="14.5" x14ac:dyDescent="0.35">
      <c r="A246" s="6">
        <f t="shared" si="39"/>
        <v>44928</v>
      </c>
      <c r="E246" s="10">
        <v>62</v>
      </c>
      <c r="F246" s="7">
        <v>1056.23</v>
      </c>
      <c r="G246" s="8">
        <v>132464</v>
      </c>
      <c r="H246" s="9">
        <v>800</v>
      </c>
      <c r="I246">
        <f t="shared" si="40"/>
        <v>2</v>
      </c>
      <c r="J246">
        <f t="shared" si="41"/>
        <v>1</v>
      </c>
      <c r="K246">
        <f t="shared" si="42"/>
        <v>2023</v>
      </c>
      <c r="L246">
        <f t="shared" si="43"/>
        <v>1</v>
      </c>
      <c r="M246" s="29">
        <f t="shared" si="44"/>
        <v>1</v>
      </c>
      <c r="N246" s="29">
        <f t="shared" si="45"/>
        <v>1</v>
      </c>
      <c r="O246" s="29">
        <f t="shared" si="46"/>
        <v>0</v>
      </c>
      <c r="P246" s="29">
        <f t="shared" si="47"/>
        <v>0</v>
      </c>
      <c r="Q246" s="29">
        <f t="shared" si="48"/>
        <v>0</v>
      </c>
      <c r="R246" s="29">
        <f t="shared" si="49"/>
        <v>0</v>
      </c>
      <c r="S246" s="29">
        <f t="shared" si="50"/>
        <v>0</v>
      </c>
      <c r="T246" s="29">
        <f t="shared" si="51"/>
        <v>0</v>
      </c>
      <c r="U246" s="7">
        <v>0</v>
      </c>
      <c r="V246" s="8">
        <v>0</v>
      </c>
      <c r="W246" s="9">
        <v>143</v>
      </c>
    </row>
    <row r="247" spans="1:23" ht="14.5" x14ac:dyDescent="0.35">
      <c r="A247" s="6">
        <f t="shared" si="39"/>
        <v>44929</v>
      </c>
      <c r="E247" s="10">
        <v>101</v>
      </c>
      <c r="F247" s="7">
        <v>2074.77</v>
      </c>
      <c r="G247" s="8">
        <v>232095</v>
      </c>
      <c r="H247" s="9">
        <v>1507</v>
      </c>
      <c r="I247">
        <f t="shared" si="40"/>
        <v>3</v>
      </c>
      <c r="J247">
        <f t="shared" si="41"/>
        <v>1</v>
      </c>
      <c r="K247">
        <f t="shared" si="42"/>
        <v>2023</v>
      </c>
      <c r="L247">
        <f t="shared" si="43"/>
        <v>2</v>
      </c>
      <c r="M247" s="29">
        <f t="shared" si="44"/>
        <v>1</v>
      </c>
      <c r="N247" s="29">
        <f t="shared" si="45"/>
        <v>0</v>
      </c>
      <c r="O247" s="29">
        <f t="shared" si="46"/>
        <v>1</v>
      </c>
      <c r="P247" s="29">
        <f t="shared" si="47"/>
        <v>0</v>
      </c>
      <c r="Q247" s="29">
        <f t="shared" si="48"/>
        <v>0</v>
      </c>
      <c r="R247" s="29">
        <f t="shared" si="49"/>
        <v>0</v>
      </c>
      <c r="S247" s="29">
        <f t="shared" si="50"/>
        <v>0</v>
      </c>
      <c r="T247" s="29">
        <f t="shared" si="51"/>
        <v>0</v>
      </c>
      <c r="U247" s="7">
        <v>0</v>
      </c>
      <c r="V247" s="8">
        <v>0</v>
      </c>
      <c r="W247" s="9">
        <v>167</v>
      </c>
    </row>
    <row r="248" spans="1:23" ht="14.5" x14ac:dyDescent="0.35">
      <c r="A248" s="6">
        <f t="shared" si="39"/>
        <v>44930</v>
      </c>
      <c r="E248" s="10">
        <v>119</v>
      </c>
      <c r="F248" s="7">
        <v>2644.11</v>
      </c>
      <c r="G248" s="8">
        <v>261408</v>
      </c>
      <c r="H248" s="9">
        <v>1808</v>
      </c>
      <c r="I248">
        <f t="shared" si="40"/>
        <v>4</v>
      </c>
      <c r="J248">
        <f t="shared" si="41"/>
        <v>1</v>
      </c>
      <c r="K248">
        <f t="shared" si="42"/>
        <v>2023</v>
      </c>
      <c r="L248">
        <f t="shared" si="43"/>
        <v>3</v>
      </c>
      <c r="M248" s="29">
        <f t="shared" si="44"/>
        <v>1</v>
      </c>
      <c r="N248" s="29">
        <f t="shared" si="45"/>
        <v>0</v>
      </c>
      <c r="O248" s="29">
        <f t="shared" si="46"/>
        <v>0</v>
      </c>
      <c r="P248" s="29">
        <f t="shared" si="47"/>
        <v>1</v>
      </c>
      <c r="Q248" s="29">
        <f t="shared" si="48"/>
        <v>0</v>
      </c>
      <c r="R248" s="29">
        <f t="shared" si="49"/>
        <v>0</v>
      </c>
      <c r="S248" s="29">
        <f t="shared" si="50"/>
        <v>0</v>
      </c>
      <c r="T248" s="29">
        <f t="shared" si="51"/>
        <v>0</v>
      </c>
      <c r="U248" s="17">
        <v>1383</v>
      </c>
      <c r="V248" s="18">
        <v>1034</v>
      </c>
      <c r="W248" s="9">
        <v>209</v>
      </c>
    </row>
    <row r="249" spans="1:23" ht="14.5" x14ac:dyDescent="0.35">
      <c r="A249" s="6">
        <f t="shared" si="39"/>
        <v>44931</v>
      </c>
      <c r="E249" s="10">
        <v>132</v>
      </c>
      <c r="F249" s="7">
        <v>3035.05</v>
      </c>
      <c r="G249" s="8">
        <v>264327</v>
      </c>
      <c r="H249" s="9">
        <v>1791</v>
      </c>
      <c r="I249">
        <f t="shared" si="40"/>
        <v>5</v>
      </c>
      <c r="J249">
        <f t="shared" si="41"/>
        <v>1</v>
      </c>
      <c r="K249">
        <f t="shared" si="42"/>
        <v>2023</v>
      </c>
      <c r="L249">
        <f t="shared" si="43"/>
        <v>4</v>
      </c>
      <c r="M249" s="29">
        <f t="shared" si="44"/>
        <v>1</v>
      </c>
      <c r="N249" s="29">
        <f t="shared" si="45"/>
        <v>0</v>
      </c>
      <c r="O249" s="29">
        <f t="shared" si="46"/>
        <v>0</v>
      </c>
      <c r="P249" s="29">
        <f t="shared" si="47"/>
        <v>0</v>
      </c>
      <c r="Q249" s="29">
        <f t="shared" si="48"/>
        <v>1</v>
      </c>
      <c r="R249" s="29">
        <f t="shared" si="49"/>
        <v>0</v>
      </c>
      <c r="S249" s="29">
        <f t="shared" si="50"/>
        <v>0</v>
      </c>
      <c r="T249" s="29">
        <f t="shared" si="51"/>
        <v>0</v>
      </c>
      <c r="U249" s="17">
        <v>1205</v>
      </c>
      <c r="V249" s="8">
        <v>928</v>
      </c>
      <c r="W249" s="9">
        <v>199</v>
      </c>
    </row>
    <row r="250" spans="1:23" ht="14.5" x14ac:dyDescent="0.35">
      <c r="A250" s="6">
        <f t="shared" si="39"/>
        <v>44932</v>
      </c>
      <c r="E250" s="10">
        <v>166</v>
      </c>
      <c r="F250" s="7">
        <v>4210.34</v>
      </c>
      <c r="G250" s="8">
        <v>322715</v>
      </c>
      <c r="H250" s="9">
        <v>2249</v>
      </c>
      <c r="I250">
        <f t="shared" si="40"/>
        <v>6</v>
      </c>
      <c r="J250">
        <f t="shared" si="41"/>
        <v>1</v>
      </c>
      <c r="K250">
        <f t="shared" si="42"/>
        <v>2023</v>
      </c>
      <c r="L250">
        <f t="shared" si="43"/>
        <v>5</v>
      </c>
      <c r="M250" s="29">
        <f t="shared" si="44"/>
        <v>1</v>
      </c>
      <c r="N250" s="29">
        <f t="shared" si="45"/>
        <v>0</v>
      </c>
      <c r="O250" s="29">
        <f t="shared" si="46"/>
        <v>0</v>
      </c>
      <c r="P250" s="29">
        <f t="shared" si="47"/>
        <v>0</v>
      </c>
      <c r="Q250" s="29">
        <f t="shared" si="48"/>
        <v>0</v>
      </c>
      <c r="R250" s="29">
        <f t="shared" si="49"/>
        <v>1</v>
      </c>
      <c r="S250" s="29">
        <f t="shared" si="50"/>
        <v>0</v>
      </c>
      <c r="T250" s="29">
        <f t="shared" si="51"/>
        <v>0</v>
      </c>
      <c r="U250" s="17">
        <v>1455</v>
      </c>
      <c r="V250" s="18">
        <v>1044</v>
      </c>
      <c r="W250" s="9">
        <v>276</v>
      </c>
    </row>
    <row r="251" spans="1:23" ht="14.5" x14ac:dyDescent="0.35">
      <c r="A251" s="6">
        <f t="shared" si="39"/>
        <v>44933</v>
      </c>
      <c r="E251" s="10">
        <v>168</v>
      </c>
      <c r="F251" s="7">
        <v>4876.04</v>
      </c>
      <c r="G251" s="8">
        <v>325277</v>
      </c>
      <c r="H251" s="9">
        <v>2285</v>
      </c>
      <c r="I251">
        <f t="shared" si="40"/>
        <v>7</v>
      </c>
      <c r="J251">
        <f t="shared" si="41"/>
        <v>1</v>
      </c>
      <c r="K251">
        <f t="shared" si="42"/>
        <v>2023</v>
      </c>
      <c r="L251">
        <f t="shared" si="43"/>
        <v>6</v>
      </c>
      <c r="M251" s="29">
        <f t="shared" si="44"/>
        <v>1</v>
      </c>
      <c r="N251" s="29">
        <f t="shared" si="45"/>
        <v>0</v>
      </c>
      <c r="O251" s="29">
        <f t="shared" si="46"/>
        <v>0</v>
      </c>
      <c r="P251" s="29">
        <f t="shared" si="47"/>
        <v>0</v>
      </c>
      <c r="Q251" s="29">
        <f t="shared" si="48"/>
        <v>0</v>
      </c>
      <c r="R251" s="29">
        <f t="shared" si="49"/>
        <v>0</v>
      </c>
      <c r="S251" s="29">
        <f t="shared" si="50"/>
        <v>1</v>
      </c>
      <c r="T251" s="29">
        <f t="shared" si="51"/>
        <v>0</v>
      </c>
      <c r="U251" s="17">
        <v>1348</v>
      </c>
      <c r="V251" s="18">
        <v>1008</v>
      </c>
      <c r="W251" s="9">
        <v>251</v>
      </c>
    </row>
    <row r="252" spans="1:23" ht="14.5" x14ac:dyDescent="0.35">
      <c r="A252" s="6">
        <f t="shared" si="39"/>
        <v>44934</v>
      </c>
      <c r="E252" s="10">
        <v>165</v>
      </c>
      <c r="F252" s="7">
        <v>4061.67</v>
      </c>
      <c r="G252" s="8">
        <v>300845</v>
      </c>
      <c r="H252" s="9">
        <v>2141</v>
      </c>
      <c r="I252">
        <f t="shared" si="40"/>
        <v>8</v>
      </c>
      <c r="J252">
        <f t="shared" si="41"/>
        <v>1</v>
      </c>
      <c r="K252">
        <f t="shared" si="42"/>
        <v>2023</v>
      </c>
      <c r="L252">
        <f t="shared" si="43"/>
        <v>7</v>
      </c>
      <c r="M252" s="29">
        <f t="shared" si="44"/>
        <v>1</v>
      </c>
      <c r="N252" s="29">
        <f t="shared" si="45"/>
        <v>0</v>
      </c>
      <c r="O252" s="29">
        <f t="shared" si="46"/>
        <v>0</v>
      </c>
      <c r="P252" s="29">
        <f t="shared" si="47"/>
        <v>0</v>
      </c>
      <c r="Q252" s="29">
        <f t="shared" si="48"/>
        <v>0</v>
      </c>
      <c r="R252" s="29">
        <f t="shared" si="49"/>
        <v>0</v>
      </c>
      <c r="S252" s="29">
        <f t="shared" si="50"/>
        <v>0</v>
      </c>
      <c r="T252" s="29">
        <f t="shared" si="51"/>
        <v>1</v>
      </c>
      <c r="U252" s="7">
        <v>0</v>
      </c>
      <c r="V252" s="8">
        <v>0</v>
      </c>
      <c r="W252" s="9">
        <v>228</v>
      </c>
    </row>
    <row r="253" spans="1:23" ht="14.5" x14ac:dyDescent="0.35">
      <c r="A253" s="6">
        <f t="shared" si="39"/>
        <v>44935</v>
      </c>
      <c r="E253" s="10">
        <v>152</v>
      </c>
      <c r="F253" s="17">
        <v>3742.69</v>
      </c>
      <c r="G253" s="18">
        <v>303592</v>
      </c>
      <c r="H253" s="20">
        <v>2127</v>
      </c>
      <c r="I253">
        <f t="shared" si="40"/>
        <v>9</v>
      </c>
      <c r="J253">
        <f t="shared" si="41"/>
        <v>1</v>
      </c>
      <c r="K253">
        <f t="shared" si="42"/>
        <v>2023</v>
      </c>
      <c r="L253">
        <f t="shared" si="43"/>
        <v>1</v>
      </c>
      <c r="M253" s="29">
        <f t="shared" si="44"/>
        <v>1</v>
      </c>
      <c r="N253" s="29">
        <f t="shared" si="45"/>
        <v>1</v>
      </c>
      <c r="O253" s="29">
        <f t="shared" si="46"/>
        <v>0</v>
      </c>
      <c r="P253" s="29">
        <f t="shared" si="47"/>
        <v>0</v>
      </c>
      <c r="Q253" s="29">
        <f t="shared" si="48"/>
        <v>0</v>
      </c>
      <c r="R253" s="29">
        <f t="shared" si="49"/>
        <v>0</v>
      </c>
      <c r="S253" s="29">
        <f t="shared" si="50"/>
        <v>0</v>
      </c>
      <c r="T253" s="29">
        <f t="shared" si="51"/>
        <v>0</v>
      </c>
      <c r="U253" s="17">
        <v>4756</v>
      </c>
      <c r="V253" s="18">
        <v>3508</v>
      </c>
      <c r="W253" s="9">
        <v>178</v>
      </c>
    </row>
    <row r="254" spans="1:23" ht="14.5" x14ac:dyDescent="0.35">
      <c r="A254" s="6">
        <f t="shared" si="39"/>
        <v>44936</v>
      </c>
      <c r="E254" s="10">
        <v>108</v>
      </c>
      <c r="F254" s="7">
        <v>2679.58</v>
      </c>
      <c r="G254" s="8">
        <v>215473</v>
      </c>
      <c r="H254" s="9">
        <v>1366</v>
      </c>
      <c r="I254">
        <f t="shared" si="40"/>
        <v>10</v>
      </c>
      <c r="J254">
        <f t="shared" si="41"/>
        <v>1</v>
      </c>
      <c r="K254">
        <f t="shared" si="42"/>
        <v>2023</v>
      </c>
      <c r="L254">
        <f t="shared" si="43"/>
        <v>2</v>
      </c>
      <c r="M254" s="29">
        <f t="shared" si="44"/>
        <v>1</v>
      </c>
      <c r="N254" s="29">
        <f t="shared" si="45"/>
        <v>0</v>
      </c>
      <c r="O254" s="29">
        <f t="shared" si="46"/>
        <v>1</v>
      </c>
      <c r="P254" s="29">
        <f t="shared" si="47"/>
        <v>0</v>
      </c>
      <c r="Q254" s="29">
        <f t="shared" si="48"/>
        <v>0</v>
      </c>
      <c r="R254" s="29">
        <f t="shared" si="49"/>
        <v>0</v>
      </c>
      <c r="S254" s="29">
        <f t="shared" si="50"/>
        <v>0</v>
      </c>
      <c r="T254" s="29">
        <f t="shared" si="51"/>
        <v>0</v>
      </c>
      <c r="U254" s="7">
        <v>0</v>
      </c>
      <c r="V254" s="8">
        <v>0</v>
      </c>
      <c r="W254" s="9">
        <v>153</v>
      </c>
    </row>
    <row r="255" spans="1:23" ht="14.5" x14ac:dyDescent="0.35">
      <c r="A255" s="6">
        <f t="shared" si="39"/>
        <v>44937</v>
      </c>
      <c r="E255" s="10">
        <v>65</v>
      </c>
      <c r="F255" s="17">
        <v>948.12</v>
      </c>
      <c r="G255" s="18">
        <v>96156</v>
      </c>
      <c r="H255" s="20">
        <v>579</v>
      </c>
      <c r="I255">
        <f t="shared" si="40"/>
        <v>11</v>
      </c>
      <c r="J255">
        <f t="shared" si="41"/>
        <v>1</v>
      </c>
      <c r="K255">
        <f t="shared" si="42"/>
        <v>2023</v>
      </c>
      <c r="L255">
        <f t="shared" si="43"/>
        <v>3</v>
      </c>
      <c r="M255" s="29">
        <f t="shared" si="44"/>
        <v>1</v>
      </c>
      <c r="N255" s="29">
        <f t="shared" si="45"/>
        <v>0</v>
      </c>
      <c r="O255" s="29">
        <f t="shared" si="46"/>
        <v>0</v>
      </c>
      <c r="P255" s="29">
        <f t="shared" si="47"/>
        <v>1</v>
      </c>
      <c r="Q255" s="29">
        <f t="shared" si="48"/>
        <v>0</v>
      </c>
      <c r="R255" s="29">
        <f t="shared" si="49"/>
        <v>0</v>
      </c>
      <c r="S255" s="29">
        <f t="shared" si="50"/>
        <v>0</v>
      </c>
      <c r="T255" s="29">
        <f t="shared" si="51"/>
        <v>0</v>
      </c>
      <c r="U255" s="17">
        <v>1063</v>
      </c>
      <c r="V255" s="8">
        <v>803</v>
      </c>
      <c r="W255" s="9">
        <v>155</v>
      </c>
    </row>
    <row r="256" spans="1:23" ht="14.5" x14ac:dyDescent="0.35">
      <c r="A256" s="6">
        <f t="shared" si="39"/>
        <v>44938</v>
      </c>
      <c r="E256" s="10">
        <v>71</v>
      </c>
      <c r="F256" s="7">
        <v>1114.56</v>
      </c>
      <c r="G256" s="8">
        <v>117336</v>
      </c>
      <c r="H256" s="9">
        <v>647</v>
      </c>
      <c r="I256">
        <f t="shared" si="40"/>
        <v>12</v>
      </c>
      <c r="J256">
        <f t="shared" si="41"/>
        <v>1</v>
      </c>
      <c r="K256">
        <f t="shared" si="42"/>
        <v>2023</v>
      </c>
      <c r="L256">
        <f t="shared" si="43"/>
        <v>4</v>
      </c>
      <c r="M256" s="29">
        <f t="shared" si="44"/>
        <v>1</v>
      </c>
      <c r="N256" s="29">
        <f t="shared" si="45"/>
        <v>0</v>
      </c>
      <c r="O256" s="29">
        <f t="shared" si="46"/>
        <v>0</v>
      </c>
      <c r="P256" s="29">
        <f t="shared" si="47"/>
        <v>0</v>
      </c>
      <c r="Q256" s="29">
        <f t="shared" si="48"/>
        <v>1</v>
      </c>
      <c r="R256" s="29">
        <f t="shared" si="49"/>
        <v>0</v>
      </c>
      <c r="S256" s="29">
        <f t="shared" si="50"/>
        <v>0</v>
      </c>
      <c r="T256" s="29">
        <f t="shared" si="51"/>
        <v>0</v>
      </c>
      <c r="U256" s="17">
        <v>1144</v>
      </c>
      <c r="V256" s="8">
        <v>852</v>
      </c>
      <c r="W256" s="9">
        <v>205</v>
      </c>
    </row>
    <row r="257" spans="1:23" ht="14.5" x14ac:dyDescent="0.35">
      <c r="A257" s="6">
        <f t="shared" si="39"/>
        <v>44939</v>
      </c>
      <c r="E257" s="10">
        <v>115</v>
      </c>
      <c r="F257" s="7">
        <v>2377.5500000000002</v>
      </c>
      <c r="G257" s="8">
        <v>217056</v>
      </c>
      <c r="H257" s="9">
        <v>1424</v>
      </c>
      <c r="I257">
        <f t="shared" si="40"/>
        <v>13</v>
      </c>
      <c r="J257">
        <f t="shared" si="41"/>
        <v>1</v>
      </c>
      <c r="K257">
        <f t="shared" si="42"/>
        <v>2023</v>
      </c>
      <c r="L257">
        <f t="shared" si="43"/>
        <v>5</v>
      </c>
      <c r="M257" s="29">
        <f t="shared" si="44"/>
        <v>1</v>
      </c>
      <c r="N257" s="29">
        <f t="shared" si="45"/>
        <v>0</v>
      </c>
      <c r="O257" s="29">
        <f t="shared" si="46"/>
        <v>0</v>
      </c>
      <c r="P257" s="29">
        <f t="shared" si="47"/>
        <v>0</v>
      </c>
      <c r="Q257" s="29">
        <f t="shared" si="48"/>
        <v>0</v>
      </c>
      <c r="R257" s="29">
        <f t="shared" si="49"/>
        <v>1</v>
      </c>
      <c r="S257" s="29">
        <f t="shared" si="50"/>
        <v>0</v>
      </c>
      <c r="T257" s="29">
        <f t="shared" si="51"/>
        <v>0</v>
      </c>
      <c r="U257" s="17">
        <v>1209</v>
      </c>
      <c r="V257" s="8">
        <v>904</v>
      </c>
      <c r="W257" s="9">
        <v>221</v>
      </c>
    </row>
    <row r="258" spans="1:23" ht="14.5" x14ac:dyDescent="0.35">
      <c r="A258" s="6">
        <f t="shared" si="39"/>
        <v>44940</v>
      </c>
      <c r="E258" s="10">
        <v>157</v>
      </c>
      <c r="F258" s="7">
        <v>3657.05</v>
      </c>
      <c r="G258" s="8">
        <v>300374</v>
      </c>
      <c r="H258" s="9">
        <v>2027</v>
      </c>
      <c r="I258">
        <f t="shared" si="40"/>
        <v>14</v>
      </c>
      <c r="J258">
        <f t="shared" si="41"/>
        <v>1</v>
      </c>
      <c r="K258">
        <f t="shared" si="42"/>
        <v>2023</v>
      </c>
      <c r="L258">
        <f t="shared" si="43"/>
        <v>6</v>
      </c>
      <c r="M258" s="29">
        <f t="shared" si="44"/>
        <v>1</v>
      </c>
      <c r="N258" s="29">
        <f t="shared" si="45"/>
        <v>0</v>
      </c>
      <c r="O258" s="29">
        <f t="shared" si="46"/>
        <v>0</v>
      </c>
      <c r="P258" s="29">
        <f t="shared" si="47"/>
        <v>0</v>
      </c>
      <c r="Q258" s="29">
        <f t="shared" si="48"/>
        <v>0</v>
      </c>
      <c r="R258" s="29">
        <f t="shared" si="49"/>
        <v>0</v>
      </c>
      <c r="S258" s="29">
        <f t="shared" si="50"/>
        <v>1</v>
      </c>
      <c r="T258" s="29">
        <f t="shared" si="51"/>
        <v>0</v>
      </c>
      <c r="U258" s="17">
        <v>1297</v>
      </c>
      <c r="V258" s="8">
        <v>963</v>
      </c>
      <c r="W258" s="9">
        <v>217</v>
      </c>
    </row>
    <row r="259" spans="1:23" ht="14.5" x14ac:dyDescent="0.35">
      <c r="A259" s="6">
        <f t="shared" ref="A259:A289" si="52">A258+1</f>
        <v>44941</v>
      </c>
      <c r="E259" s="10">
        <v>134</v>
      </c>
      <c r="F259" s="7">
        <v>3554.89</v>
      </c>
      <c r="G259" s="8">
        <v>308485</v>
      </c>
      <c r="H259" s="9">
        <v>2138</v>
      </c>
      <c r="I259">
        <f t="shared" ref="I259:I289" si="53">DAY(A259)</f>
        <v>15</v>
      </c>
      <c r="J259">
        <f t="shared" ref="J259:J289" si="54">MONTH(A259)</f>
        <v>1</v>
      </c>
      <c r="K259">
        <f t="shared" ref="K259:K289" si="55">YEAR(A259)</f>
        <v>2023</v>
      </c>
      <c r="L259">
        <f t="shared" ref="L259:L289" si="56">WEEKDAY(A259,2)</f>
        <v>7</v>
      </c>
      <c r="M259" s="29">
        <f t="shared" ref="M259:M289" si="57">ROUNDUP((J259/4),0)</f>
        <v>1</v>
      </c>
      <c r="N259" s="29">
        <f t="shared" ref="N259:N289" si="58">IF($L259=1,1,0)</f>
        <v>0</v>
      </c>
      <c r="O259" s="29">
        <f t="shared" ref="O259:O289" si="59">IF($L259=2,1,0)</f>
        <v>0</v>
      </c>
      <c r="P259" s="29">
        <f t="shared" ref="P259:P289" si="60">IF($L259=3,1,0)</f>
        <v>0</v>
      </c>
      <c r="Q259" s="29">
        <f t="shared" ref="Q259:Q289" si="61">IF($L259=4,1,0)</f>
        <v>0</v>
      </c>
      <c r="R259" s="29">
        <f t="shared" ref="R259:R289" si="62">IF($L259=5,1,0)</f>
        <v>0</v>
      </c>
      <c r="S259" s="29">
        <f t="shared" ref="S259:S289" si="63">IF($L259=6,1,0)</f>
        <v>0</v>
      </c>
      <c r="T259" s="29">
        <f t="shared" ref="T259:T289" si="64">IF($L259=7,1,0)</f>
        <v>1</v>
      </c>
      <c r="U259" s="17">
        <v>1188</v>
      </c>
      <c r="V259" s="8">
        <v>905</v>
      </c>
      <c r="W259" s="9">
        <v>205</v>
      </c>
    </row>
    <row r="260" spans="1:23" ht="14.5" x14ac:dyDescent="0.35">
      <c r="A260" s="6">
        <f t="shared" si="52"/>
        <v>44942</v>
      </c>
      <c r="E260" s="10">
        <v>146</v>
      </c>
      <c r="F260" s="7">
        <v>3199.33</v>
      </c>
      <c r="G260" s="8">
        <v>279309</v>
      </c>
      <c r="H260" s="9">
        <v>1772</v>
      </c>
      <c r="I260">
        <f t="shared" si="53"/>
        <v>16</v>
      </c>
      <c r="J260">
        <f t="shared" si="54"/>
        <v>1</v>
      </c>
      <c r="K260">
        <f t="shared" si="55"/>
        <v>2023</v>
      </c>
      <c r="L260">
        <f t="shared" si="56"/>
        <v>1</v>
      </c>
      <c r="M260" s="29">
        <f t="shared" si="57"/>
        <v>1</v>
      </c>
      <c r="N260" s="29">
        <f t="shared" si="58"/>
        <v>1</v>
      </c>
      <c r="O260" s="29">
        <f t="shared" si="59"/>
        <v>0</v>
      </c>
      <c r="P260" s="29">
        <f t="shared" si="60"/>
        <v>0</v>
      </c>
      <c r="Q260" s="29">
        <f t="shared" si="61"/>
        <v>0</v>
      </c>
      <c r="R260" s="29">
        <f t="shared" si="62"/>
        <v>0</v>
      </c>
      <c r="S260" s="29">
        <f t="shared" si="63"/>
        <v>0</v>
      </c>
      <c r="T260" s="29">
        <f t="shared" si="64"/>
        <v>0</v>
      </c>
      <c r="U260" s="17">
        <v>2698</v>
      </c>
      <c r="V260" s="18">
        <v>2066</v>
      </c>
      <c r="W260" s="9">
        <v>234</v>
      </c>
    </row>
    <row r="261" spans="1:23" ht="14.5" x14ac:dyDescent="0.35">
      <c r="A261" s="6">
        <f t="shared" si="52"/>
        <v>44943</v>
      </c>
      <c r="E261" s="10">
        <v>149</v>
      </c>
      <c r="F261" s="7">
        <v>3046.66</v>
      </c>
      <c r="G261" s="8">
        <v>261133</v>
      </c>
      <c r="H261" s="9">
        <v>1892</v>
      </c>
      <c r="I261">
        <f t="shared" si="53"/>
        <v>17</v>
      </c>
      <c r="J261">
        <f t="shared" si="54"/>
        <v>1</v>
      </c>
      <c r="K261">
        <f t="shared" si="55"/>
        <v>2023</v>
      </c>
      <c r="L261">
        <f t="shared" si="56"/>
        <v>2</v>
      </c>
      <c r="M261" s="29">
        <f t="shared" si="57"/>
        <v>1</v>
      </c>
      <c r="N261" s="29">
        <f t="shared" si="58"/>
        <v>0</v>
      </c>
      <c r="O261" s="29">
        <f t="shared" si="59"/>
        <v>1</v>
      </c>
      <c r="P261" s="29">
        <f t="shared" si="60"/>
        <v>0</v>
      </c>
      <c r="Q261" s="29">
        <f t="shared" si="61"/>
        <v>0</v>
      </c>
      <c r="R261" s="29">
        <f t="shared" si="62"/>
        <v>0</v>
      </c>
      <c r="S261" s="29">
        <f t="shared" si="63"/>
        <v>0</v>
      </c>
      <c r="T261" s="29">
        <f t="shared" si="64"/>
        <v>0</v>
      </c>
      <c r="U261" s="17">
        <v>2378</v>
      </c>
      <c r="V261" s="8">
        <v>1750</v>
      </c>
      <c r="W261" s="9">
        <v>179</v>
      </c>
    </row>
    <row r="262" spans="1:23" ht="14.5" x14ac:dyDescent="0.35">
      <c r="A262" s="6">
        <f t="shared" si="52"/>
        <v>44944</v>
      </c>
      <c r="E262" s="10">
        <v>130</v>
      </c>
      <c r="F262" s="7">
        <v>2458.0100000000002</v>
      </c>
      <c r="G262" s="8">
        <v>191263</v>
      </c>
      <c r="H262" s="9">
        <v>1366</v>
      </c>
      <c r="I262">
        <f t="shared" si="53"/>
        <v>18</v>
      </c>
      <c r="J262">
        <f t="shared" si="54"/>
        <v>1</v>
      </c>
      <c r="K262">
        <f t="shared" si="55"/>
        <v>2023</v>
      </c>
      <c r="L262">
        <f t="shared" si="56"/>
        <v>3</v>
      </c>
      <c r="M262" s="29">
        <f t="shared" si="57"/>
        <v>1</v>
      </c>
      <c r="N262" s="29">
        <f t="shared" si="58"/>
        <v>0</v>
      </c>
      <c r="O262" s="29">
        <f t="shared" si="59"/>
        <v>0</v>
      </c>
      <c r="P262" s="29">
        <f t="shared" si="60"/>
        <v>1</v>
      </c>
      <c r="Q262" s="29">
        <f t="shared" si="61"/>
        <v>0</v>
      </c>
      <c r="R262" s="29">
        <f t="shared" si="62"/>
        <v>0</v>
      </c>
      <c r="S262" s="29">
        <f t="shared" si="63"/>
        <v>0</v>
      </c>
      <c r="T262" s="29">
        <f t="shared" si="64"/>
        <v>0</v>
      </c>
      <c r="U262" s="17">
        <v>2202</v>
      </c>
      <c r="V262" s="8">
        <v>1700</v>
      </c>
      <c r="W262" s="9">
        <v>219</v>
      </c>
    </row>
    <row r="263" spans="1:23" ht="14.5" x14ac:dyDescent="0.35">
      <c r="A263" s="6">
        <f t="shared" si="52"/>
        <v>44945</v>
      </c>
      <c r="E263" s="10">
        <v>133</v>
      </c>
      <c r="F263" s="7">
        <v>2374.14</v>
      </c>
      <c r="G263" s="8">
        <v>197661</v>
      </c>
      <c r="H263" s="9">
        <v>1322</v>
      </c>
      <c r="I263">
        <f t="shared" si="53"/>
        <v>19</v>
      </c>
      <c r="J263">
        <f t="shared" si="54"/>
        <v>1</v>
      </c>
      <c r="K263">
        <f t="shared" si="55"/>
        <v>2023</v>
      </c>
      <c r="L263">
        <f t="shared" si="56"/>
        <v>4</v>
      </c>
      <c r="M263" s="29">
        <f t="shared" si="57"/>
        <v>1</v>
      </c>
      <c r="N263" s="29">
        <f t="shared" si="58"/>
        <v>0</v>
      </c>
      <c r="O263" s="29">
        <f t="shared" si="59"/>
        <v>0</v>
      </c>
      <c r="P263" s="29">
        <f t="shared" si="60"/>
        <v>0</v>
      </c>
      <c r="Q263" s="29">
        <f t="shared" si="61"/>
        <v>1</v>
      </c>
      <c r="R263" s="29">
        <f t="shared" si="62"/>
        <v>0</v>
      </c>
      <c r="S263" s="29">
        <f t="shared" si="63"/>
        <v>0</v>
      </c>
      <c r="T263" s="29">
        <f t="shared" si="64"/>
        <v>0</v>
      </c>
      <c r="U263" s="17">
        <v>1152</v>
      </c>
      <c r="V263" s="8">
        <v>870</v>
      </c>
      <c r="W263" s="9">
        <v>181</v>
      </c>
    </row>
    <row r="264" spans="1:23" ht="14.5" x14ac:dyDescent="0.35">
      <c r="A264" s="6">
        <f t="shared" si="52"/>
        <v>44946</v>
      </c>
      <c r="E264" s="10">
        <v>144</v>
      </c>
      <c r="F264" s="7">
        <v>2391.16</v>
      </c>
      <c r="G264" s="8">
        <v>182973</v>
      </c>
      <c r="H264" s="9">
        <v>1280</v>
      </c>
      <c r="I264">
        <f t="shared" si="53"/>
        <v>20</v>
      </c>
      <c r="J264">
        <f t="shared" si="54"/>
        <v>1</v>
      </c>
      <c r="K264">
        <f t="shared" si="55"/>
        <v>2023</v>
      </c>
      <c r="L264">
        <f t="shared" si="56"/>
        <v>5</v>
      </c>
      <c r="M264" s="29">
        <f t="shared" si="57"/>
        <v>1</v>
      </c>
      <c r="N264" s="29">
        <f t="shared" si="58"/>
        <v>0</v>
      </c>
      <c r="O264" s="29">
        <f t="shared" si="59"/>
        <v>0</v>
      </c>
      <c r="P264" s="29">
        <f t="shared" si="60"/>
        <v>0</v>
      </c>
      <c r="Q264" s="29">
        <f t="shared" si="61"/>
        <v>0</v>
      </c>
      <c r="R264" s="29">
        <f t="shared" si="62"/>
        <v>1</v>
      </c>
      <c r="S264" s="29">
        <f t="shared" si="63"/>
        <v>0</v>
      </c>
      <c r="T264" s="29">
        <f t="shared" si="64"/>
        <v>0</v>
      </c>
      <c r="U264" s="17">
        <v>2200</v>
      </c>
      <c r="V264" s="8">
        <v>1690</v>
      </c>
      <c r="W264" s="9">
        <v>172</v>
      </c>
    </row>
    <row r="265" spans="1:23" ht="14.5" x14ac:dyDescent="0.35">
      <c r="A265" s="6">
        <f t="shared" si="52"/>
        <v>44947</v>
      </c>
      <c r="E265" s="10">
        <v>121</v>
      </c>
      <c r="F265" s="7">
        <v>2413.86</v>
      </c>
      <c r="G265" s="8">
        <v>172749</v>
      </c>
      <c r="H265" s="9">
        <v>1091</v>
      </c>
      <c r="I265">
        <f t="shared" si="53"/>
        <v>21</v>
      </c>
      <c r="J265">
        <f t="shared" si="54"/>
        <v>1</v>
      </c>
      <c r="K265">
        <f t="shared" si="55"/>
        <v>2023</v>
      </c>
      <c r="L265">
        <f t="shared" si="56"/>
        <v>6</v>
      </c>
      <c r="M265" s="29">
        <f t="shared" si="57"/>
        <v>1</v>
      </c>
      <c r="N265" s="29">
        <f t="shared" si="58"/>
        <v>0</v>
      </c>
      <c r="O265" s="29">
        <f t="shared" si="59"/>
        <v>0</v>
      </c>
      <c r="P265" s="29">
        <f t="shared" si="60"/>
        <v>0</v>
      </c>
      <c r="Q265" s="29">
        <f t="shared" si="61"/>
        <v>0</v>
      </c>
      <c r="R265" s="29">
        <f t="shared" si="62"/>
        <v>0</v>
      </c>
      <c r="S265" s="29">
        <f t="shared" si="63"/>
        <v>1</v>
      </c>
      <c r="T265" s="29">
        <f t="shared" si="64"/>
        <v>0</v>
      </c>
      <c r="U265" s="17">
        <v>1043</v>
      </c>
      <c r="V265" s="8">
        <v>799</v>
      </c>
      <c r="W265" s="9">
        <v>155</v>
      </c>
    </row>
    <row r="266" spans="1:23" ht="14.5" x14ac:dyDescent="0.35">
      <c r="A266" s="6">
        <f t="shared" si="52"/>
        <v>44948</v>
      </c>
      <c r="E266" s="10">
        <v>122</v>
      </c>
      <c r="F266" s="17">
        <v>2603.2600000000002</v>
      </c>
      <c r="G266" s="18">
        <v>184630</v>
      </c>
      <c r="H266" s="20">
        <v>1243</v>
      </c>
      <c r="I266">
        <f t="shared" si="53"/>
        <v>22</v>
      </c>
      <c r="J266">
        <f t="shared" si="54"/>
        <v>1</v>
      </c>
      <c r="K266">
        <f t="shared" si="55"/>
        <v>2023</v>
      </c>
      <c r="L266">
        <f t="shared" si="56"/>
        <v>7</v>
      </c>
      <c r="M266" s="29">
        <f t="shared" si="57"/>
        <v>1</v>
      </c>
      <c r="N266" s="29">
        <f t="shared" si="58"/>
        <v>0</v>
      </c>
      <c r="O266" s="29">
        <f t="shared" si="59"/>
        <v>0</v>
      </c>
      <c r="P266" s="29">
        <f t="shared" si="60"/>
        <v>0</v>
      </c>
      <c r="Q266" s="29">
        <f t="shared" si="61"/>
        <v>0</v>
      </c>
      <c r="R266" s="29">
        <f t="shared" si="62"/>
        <v>0</v>
      </c>
      <c r="S266" s="29">
        <f t="shared" si="63"/>
        <v>0</v>
      </c>
      <c r="T266" s="29">
        <f t="shared" si="64"/>
        <v>1</v>
      </c>
      <c r="U266" s="17">
        <v>1065</v>
      </c>
      <c r="V266" s="8">
        <v>795</v>
      </c>
      <c r="W266" s="9">
        <v>186</v>
      </c>
    </row>
    <row r="267" spans="1:23" ht="14.5" x14ac:dyDescent="0.35">
      <c r="A267" s="6">
        <f t="shared" si="52"/>
        <v>44949</v>
      </c>
      <c r="E267" s="10">
        <v>138</v>
      </c>
      <c r="F267" s="7">
        <v>2534</v>
      </c>
      <c r="G267" s="8">
        <v>181378</v>
      </c>
      <c r="H267" s="9">
        <v>1333</v>
      </c>
      <c r="I267">
        <f t="shared" si="53"/>
        <v>23</v>
      </c>
      <c r="J267">
        <f t="shared" si="54"/>
        <v>1</v>
      </c>
      <c r="K267">
        <f t="shared" si="55"/>
        <v>2023</v>
      </c>
      <c r="L267">
        <f t="shared" si="56"/>
        <v>1</v>
      </c>
      <c r="M267" s="29">
        <f t="shared" si="57"/>
        <v>1</v>
      </c>
      <c r="N267" s="29">
        <f t="shared" si="58"/>
        <v>1</v>
      </c>
      <c r="O267" s="29">
        <f t="shared" si="59"/>
        <v>0</v>
      </c>
      <c r="P267" s="29">
        <f t="shared" si="60"/>
        <v>0</v>
      </c>
      <c r="Q267" s="29">
        <f t="shared" si="61"/>
        <v>0</v>
      </c>
      <c r="R267" s="29">
        <f t="shared" si="62"/>
        <v>0</v>
      </c>
      <c r="S267" s="29">
        <f t="shared" si="63"/>
        <v>0</v>
      </c>
      <c r="T267" s="29">
        <f t="shared" si="64"/>
        <v>0</v>
      </c>
      <c r="U267" s="17">
        <v>1020</v>
      </c>
      <c r="V267" s="8">
        <v>777</v>
      </c>
      <c r="W267" s="9">
        <v>176</v>
      </c>
    </row>
    <row r="268" spans="1:23" ht="14.5" x14ac:dyDescent="0.35">
      <c r="A268" s="6">
        <f t="shared" si="52"/>
        <v>44950</v>
      </c>
      <c r="E268" s="10">
        <v>126</v>
      </c>
      <c r="F268" s="7">
        <v>2282.48</v>
      </c>
      <c r="G268" s="8">
        <v>185328</v>
      </c>
      <c r="H268" s="9">
        <v>1260</v>
      </c>
      <c r="I268">
        <f t="shared" si="53"/>
        <v>24</v>
      </c>
      <c r="J268">
        <f t="shared" si="54"/>
        <v>1</v>
      </c>
      <c r="K268">
        <f t="shared" si="55"/>
        <v>2023</v>
      </c>
      <c r="L268">
        <f t="shared" si="56"/>
        <v>2</v>
      </c>
      <c r="M268" s="29">
        <f t="shared" si="57"/>
        <v>1</v>
      </c>
      <c r="N268" s="29">
        <f t="shared" si="58"/>
        <v>0</v>
      </c>
      <c r="O268" s="29">
        <f t="shared" si="59"/>
        <v>1</v>
      </c>
      <c r="P268" s="29">
        <f t="shared" si="60"/>
        <v>0</v>
      </c>
      <c r="Q268" s="29">
        <f t="shared" si="61"/>
        <v>0</v>
      </c>
      <c r="R268" s="29">
        <f t="shared" si="62"/>
        <v>0</v>
      </c>
      <c r="S268" s="29">
        <f t="shared" si="63"/>
        <v>0</v>
      </c>
      <c r="T268" s="29">
        <f t="shared" si="64"/>
        <v>0</v>
      </c>
      <c r="U268" s="7">
        <v>996</v>
      </c>
      <c r="V268" s="8">
        <v>755</v>
      </c>
      <c r="W268" s="9">
        <v>173</v>
      </c>
    </row>
    <row r="269" spans="1:23" ht="14.5" x14ac:dyDescent="0.35">
      <c r="A269" s="6">
        <f t="shared" si="52"/>
        <v>44951</v>
      </c>
      <c r="E269" s="10">
        <v>129</v>
      </c>
      <c r="F269" s="17">
        <v>2519.25</v>
      </c>
      <c r="G269" s="18">
        <v>205054</v>
      </c>
      <c r="H269" s="20">
        <v>1436</v>
      </c>
      <c r="I269">
        <f t="shared" si="53"/>
        <v>25</v>
      </c>
      <c r="J269">
        <f t="shared" si="54"/>
        <v>1</v>
      </c>
      <c r="K269">
        <f t="shared" si="55"/>
        <v>2023</v>
      </c>
      <c r="L269">
        <f t="shared" si="56"/>
        <v>3</v>
      </c>
      <c r="M269" s="29">
        <f t="shared" si="57"/>
        <v>1</v>
      </c>
      <c r="N269" s="29">
        <f t="shared" si="58"/>
        <v>0</v>
      </c>
      <c r="O269" s="29">
        <f t="shared" si="59"/>
        <v>0</v>
      </c>
      <c r="P269" s="29">
        <f t="shared" si="60"/>
        <v>1</v>
      </c>
      <c r="Q269" s="29">
        <f t="shared" si="61"/>
        <v>0</v>
      </c>
      <c r="R269" s="29">
        <f t="shared" si="62"/>
        <v>0</v>
      </c>
      <c r="S269" s="29">
        <f t="shared" si="63"/>
        <v>0</v>
      </c>
      <c r="T269" s="29">
        <f t="shared" si="64"/>
        <v>0</v>
      </c>
      <c r="U269" s="17">
        <v>1160</v>
      </c>
      <c r="V269" s="8">
        <v>876</v>
      </c>
      <c r="W269" s="9">
        <v>208</v>
      </c>
    </row>
    <row r="270" spans="1:23" ht="14.5" x14ac:dyDescent="0.35">
      <c r="A270" s="6">
        <f t="shared" si="52"/>
        <v>44952</v>
      </c>
      <c r="E270" s="10">
        <v>162</v>
      </c>
      <c r="F270" s="7">
        <v>3138.87</v>
      </c>
      <c r="G270" s="8">
        <v>242590</v>
      </c>
      <c r="H270" s="9">
        <v>1801</v>
      </c>
      <c r="I270">
        <f t="shared" si="53"/>
        <v>26</v>
      </c>
      <c r="J270">
        <f t="shared" si="54"/>
        <v>1</v>
      </c>
      <c r="K270">
        <f t="shared" si="55"/>
        <v>2023</v>
      </c>
      <c r="L270">
        <f t="shared" si="56"/>
        <v>4</v>
      </c>
      <c r="M270" s="29">
        <f t="shared" si="57"/>
        <v>1</v>
      </c>
      <c r="N270" s="29">
        <f t="shared" si="58"/>
        <v>0</v>
      </c>
      <c r="O270" s="29">
        <f t="shared" si="59"/>
        <v>0</v>
      </c>
      <c r="P270" s="29">
        <f t="shared" si="60"/>
        <v>0</v>
      </c>
      <c r="Q270" s="29">
        <f t="shared" si="61"/>
        <v>1</v>
      </c>
      <c r="R270" s="29">
        <f t="shared" si="62"/>
        <v>0</v>
      </c>
      <c r="S270" s="29">
        <f t="shared" si="63"/>
        <v>0</v>
      </c>
      <c r="T270" s="29">
        <f t="shared" si="64"/>
        <v>0</v>
      </c>
      <c r="U270" s="17">
        <v>1283</v>
      </c>
      <c r="V270" s="8">
        <v>973</v>
      </c>
      <c r="W270" s="9">
        <v>220</v>
      </c>
    </row>
    <row r="271" spans="1:23" ht="14.5" x14ac:dyDescent="0.35">
      <c r="A271" s="6">
        <f t="shared" si="52"/>
        <v>44953</v>
      </c>
      <c r="E271" s="10">
        <v>147</v>
      </c>
      <c r="F271" s="7">
        <v>3226.68</v>
      </c>
      <c r="G271" s="8">
        <v>250024</v>
      </c>
      <c r="H271" s="9">
        <v>1791</v>
      </c>
      <c r="I271">
        <f t="shared" si="53"/>
        <v>27</v>
      </c>
      <c r="J271">
        <f t="shared" si="54"/>
        <v>1</v>
      </c>
      <c r="K271">
        <f t="shared" si="55"/>
        <v>2023</v>
      </c>
      <c r="L271">
        <f t="shared" si="56"/>
        <v>5</v>
      </c>
      <c r="M271" s="29">
        <f t="shared" si="57"/>
        <v>1</v>
      </c>
      <c r="N271" s="29">
        <f t="shared" si="58"/>
        <v>0</v>
      </c>
      <c r="O271" s="29">
        <f t="shared" si="59"/>
        <v>0</v>
      </c>
      <c r="P271" s="29">
        <f t="shared" si="60"/>
        <v>0</v>
      </c>
      <c r="Q271" s="29">
        <f t="shared" si="61"/>
        <v>0</v>
      </c>
      <c r="R271" s="29">
        <f t="shared" si="62"/>
        <v>1</v>
      </c>
      <c r="S271" s="29">
        <f t="shared" si="63"/>
        <v>0</v>
      </c>
      <c r="T271" s="29">
        <f t="shared" si="64"/>
        <v>0</v>
      </c>
      <c r="U271" s="17">
        <v>1158</v>
      </c>
      <c r="V271" s="8">
        <v>890</v>
      </c>
      <c r="W271" s="9">
        <v>200</v>
      </c>
    </row>
    <row r="272" spans="1:23" ht="14.5" x14ac:dyDescent="0.35">
      <c r="A272" s="6">
        <f t="shared" si="52"/>
        <v>44954</v>
      </c>
      <c r="E272" s="10">
        <v>94</v>
      </c>
      <c r="F272" s="7">
        <v>2563.21</v>
      </c>
      <c r="G272" s="8">
        <v>168572</v>
      </c>
      <c r="H272" s="9">
        <v>1292</v>
      </c>
      <c r="I272">
        <f t="shared" si="53"/>
        <v>28</v>
      </c>
      <c r="J272">
        <f t="shared" si="54"/>
        <v>1</v>
      </c>
      <c r="K272">
        <f t="shared" si="55"/>
        <v>2023</v>
      </c>
      <c r="L272">
        <f t="shared" si="56"/>
        <v>6</v>
      </c>
      <c r="M272" s="29">
        <f t="shared" si="57"/>
        <v>1</v>
      </c>
      <c r="N272" s="29">
        <f t="shared" si="58"/>
        <v>0</v>
      </c>
      <c r="O272" s="29">
        <f t="shared" si="59"/>
        <v>0</v>
      </c>
      <c r="P272" s="29">
        <f t="shared" si="60"/>
        <v>0</v>
      </c>
      <c r="Q272" s="29">
        <f t="shared" si="61"/>
        <v>0</v>
      </c>
      <c r="R272" s="29">
        <f t="shared" si="62"/>
        <v>0</v>
      </c>
      <c r="S272" s="29">
        <f t="shared" si="63"/>
        <v>1</v>
      </c>
      <c r="T272" s="29">
        <f t="shared" si="64"/>
        <v>0</v>
      </c>
      <c r="U272" s="17">
        <v>1069</v>
      </c>
      <c r="V272" s="8">
        <v>829</v>
      </c>
      <c r="W272" s="9">
        <v>159</v>
      </c>
    </row>
    <row r="273" spans="1:23" ht="14.5" x14ac:dyDescent="0.35">
      <c r="A273" s="6">
        <f t="shared" si="52"/>
        <v>44955</v>
      </c>
      <c r="E273" s="10">
        <v>79</v>
      </c>
      <c r="F273" s="7">
        <v>1966.88</v>
      </c>
      <c r="G273" s="8">
        <v>133351</v>
      </c>
      <c r="H273" s="9">
        <v>1031</v>
      </c>
      <c r="I273">
        <f t="shared" si="53"/>
        <v>29</v>
      </c>
      <c r="J273">
        <f t="shared" si="54"/>
        <v>1</v>
      </c>
      <c r="K273">
        <f t="shared" si="55"/>
        <v>2023</v>
      </c>
      <c r="L273">
        <f t="shared" si="56"/>
        <v>7</v>
      </c>
      <c r="M273" s="29">
        <f t="shared" si="57"/>
        <v>1</v>
      </c>
      <c r="N273" s="29">
        <f t="shared" si="58"/>
        <v>0</v>
      </c>
      <c r="O273" s="29">
        <f t="shared" si="59"/>
        <v>0</v>
      </c>
      <c r="P273" s="29">
        <f t="shared" si="60"/>
        <v>0</v>
      </c>
      <c r="Q273" s="29">
        <f t="shared" si="61"/>
        <v>0</v>
      </c>
      <c r="R273" s="29">
        <f t="shared" si="62"/>
        <v>0</v>
      </c>
      <c r="S273" s="29">
        <f t="shared" si="63"/>
        <v>0</v>
      </c>
      <c r="T273" s="29">
        <f t="shared" si="64"/>
        <v>1</v>
      </c>
      <c r="U273" s="17">
        <v>1123</v>
      </c>
      <c r="V273" s="8">
        <v>853</v>
      </c>
      <c r="W273" s="9">
        <v>132</v>
      </c>
    </row>
    <row r="274" spans="1:23" ht="14.5" x14ac:dyDescent="0.35">
      <c r="A274" s="6">
        <f t="shared" si="52"/>
        <v>44956</v>
      </c>
      <c r="E274" s="10">
        <v>76</v>
      </c>
      <c r="F274" s="7">
        <v>1447.59</v>
      </c>
      <c r="G274" s="8">
        <v>101618</v>
      </c>
      <c r="H274" s="9">
        <v>786</v>
      </c>
      <c r="I274">
        <f t="shared" si="53"/>
        <v>30</v>
      </c>
      <c r="J274">
        <f t="shared" si="54"/>
        <v>1</v>
      </c>
      <c r="K274">
        <f t="shared" si="55"/>
        <v>2023</v>
      </c>
      <c r="L274">
        <f t="shared" si="56"/>
        <v>1</v>
      </c>
      <c r="M274" s="29">
        <f t="shared" si="57"/>
        <v>1</v>
      </c>
      <c r="N274" s="29">
        <f t="shared" si="58"/>
        <v>1</v>
      </c>
      <c r="O274" s="29">
        <f t="shared" si="59"/>
        <v>0</v>
      </c>
      <c r="P274" s="29">
        <f t="shared" si="60"/>
        <v>0</v>
      </c>
      <c r="Q274" s="29">
        <f t="shared" si="61"/>
        <v>0</v>
      </c>
      <c r="R274" s="29">
        <f t="shared" si="62"/>
        <v>0</v>
      </c>
      <c r="S274" s="29">
        <f t="shared" si="63"/>
        <v>0</v>
      </c>
      <c r="T274" s="29">
        <f t="shared" si="64"/>
        <v>0</v>
      </c>
      <c r="U274" s="7">
        <v>0</v>
      </c>
      <c r="V274" s="8">
        <v>0</v>
      </c>
      <c r="W274" s="9">
        <v>148</v>
      </c>
    </row>
    <row r="275" spans="1:23" ht="14.5" x14ac:dyDescent="0.35">
      <c r="A275" s="6">
        <f t="shared" si="52"/>
        <v>44957</v>
      </c>
      <c r="E275" s="10">
        <v>108</v>
      </c>
      <c r="F275" s="7">
        <v>1921.03</v>
      </c>
      <c r="G275" s="8">
        <v>151179</v>
      </c>
      <c r="H275" s="9">
        <v>1043</v>
      </c>
      <c r="I275">
        <f t="shared" si="53"/>
        <v>31</v>
      </c>
      <c r="J275">
        <f t="shared" si="54"/>
        <v>1</v>
      </c>
      <c r="K275">
        <f t="shared" si="55"/>
        <v>2023</v>
      </c>
      <c r="L275">
        <f t="shared" si="56"/>
        <v>2</v>
      </c>
      <c r="M275" s="29">
        <f t="shared" si="57"/>
        <v>1</v>
      </c>
      <c r="N275" s="29">
        <f t="shared" si="58"/>
        <v>0</v>
      </c>
      <c r="O275" s="29">
        <f t="shared" si="59"/>
        <v>1</v>
      </c>
      <c r="P275" s="29">
        <f t="shared" si="60"/>
        <v>0</v>
      </c>
      <c r="Q275" s="29">
        <f t="shared" si="61"/>
        <v>0</v>
      </c>
      <c r="R275" s="29">
        <f t="shared" si="62"/>
        <v>0</v>
      </c>
      <c r="S275" s="29">
        <f t="shared" si="63"/>
        <v>0</v>
      </c>
      <c r="T275" s="29">
        <f t="shared" si="64"/>
        <v>0</v>
      </c>
      <c r="U275" s="17">
        <v>1335</v>
      </c>
      <c r="V275" s="18">
        <v>1008</v>
      </c>
      <c r="W275" s="9">
        <v>185</v>
      </c>
    </row>
    <row r="276" spans="1:23" ht="14.5" x14ac:dyDescent="0.35">
      <c r="A276" s="6">
        <f t="shared" si="52"/>
        <v>44958</v>
      </c>
      <c r="E276" s="10">
        <v>116</v>
      </c>
      <c r="F276" s="7">
        <v>2153.4899999999998</v>
      </c>
      <c r="G276" s="8">
        <v>159813</v>
      </c>
      <c r="H276" s="9">
        <v>1150</v>
      </c>
      <c r="I276">
        <f t="shared" si="53"/>
        <v>1</v>
      </c>
      <c r="J276">
        <f t="shared" si="54"/>
        <v>2</v>
      </c>
      <c r="K276">
        <f t="shared" si="55"/>
        <v>2023</v>
      </c>
      <c r="L276">
        <f t="shared" si="56"/>
        <v>3</v>
      </c>
      <c r="M276" s="29">
        <f t="shared" si="57"/>
        <v>1</v>
      </c>
      <c r="N276" s="29">
        <f t="shared" si="58"/>
        <v>0</v>
      </c>
      <c r="O276" s="29">
        <f t="shared" si="59"/>
        <v>0</v>
      </c>
      <c r="P276" s="29">
        <f t="shared" si="60"/>
        <v>1</v>
      </c>
      <c r="Q276" s="29">
        <f t="shared" si="61"/>
        <v>0</v>
      </c>
      <c r="R276" s="29">
        <f t="shared" si="62"/>
        <v>0</v>
      </c>
      <c r="S276" s="29">
        <f t="shared" si="63"/>
        <v>0</v>
      </c>
      <c r="T276" s="29">
        <f t="shared" si="64"/>
        <v>0</v>
      </c>
      <c r="U276" s="7">
        <v>0</v>
      </c>
      <c r="V276" s="8">
        <v>0</v>
      </c>
      <c r="W276" s="9">
        <v>217</v>
      </c>
    </row>
    <row r="277" spans="1:23" ht="14.5" x14ac:dyDescent="0.35">
      <c r="A277" s="6">
        <f t="shared" si="52"/>
        <v>44959</v>
      </c>
      <c r="E277" s="10">
        <v>121</v>
      </c>
      <c r="F277" s="7">
        <v>2461.29</v>
      </c>
      <c r="G277" s="8">
        <v>181798</v>
      </c>
      <c r="H277" s="9">
        <v>1231</v>
      </c>
      <c r="I277">
        <f t="shared" si="53"/>
        <v>2</v>
      </c>
      <c r="J277">
        <f t="shared" si="54"/>
        <v>2</v>
      </c>
      <c r="K277">
        <f t="shared" si="55"/>
        <v>2023</v>
      </c>
      <c r="L277">
        <f t="shared" si="56"/>
        <v>4</v>
      </c>
      <c r="M277" s="29">
        <f t="shared" si="57"/>
        <v>1</v>
      </c>
      <c r="N277" s="29">
        <f t="shared" si="58"/>
        <v>0</v>
      </c>
      <c r="O277" s="29">
        <f t="shared" si="59"/>
        <v>0</v>
      </c>
      <c r="P277" s="29">
        <f t="shared" si="60"/>
        <v>0</v>
      </c>
      <c r="Q277" s="29">
        <f t="shared" si="61"/>
        <v>1</v>
      </c>
      <c r="R277" s="29">
        <f t="shared" si="62"/>
        <v>0</v>
      </c>
      <c r="S277" s="29">
        <f t="shared" si="63"/>
        <v>0</v>
      </c>
      <c r="T277" s="29">
        <f t="shared" si="64"/>
        <v>0</v>
      </c>
      <c r="U277" s="7">
        <v>0</v>
      </c>
      <c r="V277" s="8">
        <v>0</v>
      </c>
      <c r="W277" s="9">
        <v>205</v>
      </c>
    </row>
    <row r="278" spans="1:23" ht="14.5" x14ac:dyDescent="0.35">
      <c r="A278" s="6">
        <f t="shared" si="52"/>
        <v>44960</v>
      </c>
      <c r="E278" s="10">
        <v>137</v>
      </c>
      <c r="F278" s="7">
        <v>2583.9699999999998</v>
      </c>
      <c r="G278" s="8">
        <v>170947</v>
      </c>
      <c r="H278" s="9">
        <v>1292</v>
      </c>
      <c r="I278">
        <f t="shared" si="53"/>
        <v>3</v>
      </c>
      <c r="J278">
        <f t="shared" si="54"/>
        <v>2</v>
      </c>
      <c r="K278">
        <f t="shared" si="55"/>
        <v>2023</v>
      </c>
      <c r="L278">
        <f t="shared" si="56"/>
        <v>5</v>
      </c>
      <c r="M278" s="29">
        <f t="shared" si="57"/>
        <v>1</v>
      </c>
      <c r="N278" s="29">
        <f t="shared" si="58"/>
        <v>0</v>
      </c>
      <c r="O278" s="29">
        <f t="shared" si="59"/>
        <v>0</v>
      </c>
      <c r="P278" s="29">
        <f t="shared" si="60"/>
        <v>0</v>
      </c>
      <c r="Q278" s="29">
        <f t="shared" si="61"/>
        <v>0</v>
      </c>
      <c r="R278" s="29">
        <f t="shared" si="62"/>
        <v>1</v>
      </c>
      <c r="S278" s="29">
        <f t="shared" si="63"/>
        <v>0</v>
      </c>
      <c r="T278" s="29">
        <f t="shared" si="64"/>
        <v>0</v>
      </c>
      <c r="U278" s="17">
        <v>1024</v>
      </c>
      <c r="V278" s="8">
        <v>800</v>
      </c>
      <c r="W278" s="9">
        <v>163</v>
      </c>
    </row>
    <row r="279" spans="1:23" ht="14.5" x14ac:dyDescent="0.35">
      <c r="A279" s="6">
        <f t="shared" si="52"/>
        <v>44961</v>
      </c>
      <c r="E279" s="10">
        <v>119</v>
      </c>
      <c r="F279" s="7">
        <v>3212.3</v>
      </c>
      <c r="G279" s="8">
        <v>180054</v>
      </c>
      <c r="H279" s="9">
        <v>1303</v>
      </c>
      <c r="I279">
        <f t="shared" si="53"/>
        <v>4</v>
      </c>
      <c r="J279">
        <f t="shared" si="54"/>
        <v>2</v>
      </c>
      <c r="K279">
        <f t="shared" si="55"/>
        <v>2023</v>
      </c>
      <c r="L279">
        <f t="shared" si="56"/>
        <v>6</v>
      </c>
      <c r="M279" s="29">
        <f t="shared" si="57"/>
        <v>1</v>
      </c>
      <c r="N279" s="29">
        <f t="shared" si="58"/>
        <v>0</v>
      </c>
      <c r="O279" s="29">
        <f t="shared" si="59"/>
        <v>0</v>
      </c>
      <c r="P279" s="29">
        <f t="shared" si="60"/>
        <v>0</v>
      </c>
      <c r="Q279" s="29">
        <f t="shared" si="61"/>
        <v>0</v>
      </c>
      <c r="R279" s="29">
        <f t="shared" si="62"/>
        <v>0</v>
      </c>
      <c r="S279" s="29">
        <f t="shared" si="63"/>
        <v>1</v>
      </c>
      <c r="T279" s="29">
        <f t="shared" si="64"/>
        <v>0</v>
      </c>
      <c r="U279" s="17">
        <v>1094</v>
      </c>
      <c r="V279" s="8">
        <v>782</v>
      </c>
      <c r="W279" s="9">
        <v>180</v>
      </c>
    </row>
    <row r="280" spans="1:23" ht="14.5" x14ac:dyDescent="0.35">
      <c r="A280" s="6">
        <f t="shared" si="52"/>
        <v>44962</v>
      </c>
      <c r="E280" s="10">
        <v>80</v>
      </c>
      <c r="F280" s="7">
        <v>2230.5</v>
      </c>
      <c r="G280" s="8">
        <v>155138</v>
      </c>
      <c r="H280" s="9">
        <v>1059</v>
      </c>
      <c r="I280">
        <f t="shared" si="53"/>
        <v>5</v>
      </c>
      <c r="J280">
        <f t="shared" si="54"/>
        <v>2</v>
      </c>
      <c r="K280">
        <f t="shared" si="55"/>
        <v>2023</v>
      </c>
      <c r="L280">
        <f t="shared" si="56"/>
        <v>7</v>
      </c>
      <c r="M280" s="29">
        <f t="shared" si="57"/>
        <v>1</v>
      </c>
      <c r="N280" s="29">
        <f t="shared" si="58"/>
        <v>0</v>
      </c>
      <c r="O280" s="29">
        <f t="shared" si="59"/>
        <v>0</v>
      </c>
      <c r="P280" s="29">
        <f t="shared" si="60"/>
        <v>0</v>
      </c>
      <c r="Q280" s="29">
        <f t="shared" si="61"/>
        <v>0</v>
      </c>
      <c r="R280" s="29">
        <f t="shared" si="62"/>
        <v>0</v>
      </c>
      <c r="S280" s="29">
        <f t="shared" si="63"/>
        <v>0</v>
      </c>
      <c r="T280" s="29">
        <f t="shared" si="64"/>
        <v>1</v>
      </c>
      <c r="U280" s="7">
        <v>989</v>
      </c>
      <c r="V280" s="8">
        <v>755</v>
      </c>
      <c r="W280" s="9">
        <v>163</v>
      </c>
    </row>
    <row r="281" spans="1:23" ht="14.5" x14ac:dyDescent="0.35">
      <c r="A281" s="6">
        <f t="shared" si="52"/>
        <v>44963</v>
      </c>
      <c r="E281" s="10">
        <v>88</v>
      </c>
      <c r="F281" s="7">
        <v>1850.24</v>
      </c>
      <c r="G281" s="8">
        <v>147500</v>
      </c>
      <c r="H281" s="9">
        <v>958</v>
      </c>
      <c r="I281">
        <f t="shared" si="53"/>
        <v>6</v>
      </c>
      <c r="J281">
        <f t="shared" si="54"/>
        <v>2</v>
      </c>
      <c r="K281">
        <f t="shared" si="55"/>
        <v>2023</v>
      </c>
      <c r="L281">
        <f t="shared" si="56"/>
        <v>1</v>
      </c>
      <c r="M281" s="29">
        <f t="shared" si="57"/>
        <v>1</v>
      </c>
      <c r="N281" s="29">
        <f t="shared" si="58"/>
        <v>1</v>
      </c>
      <c r="O281" s="29">
        <f t="shared" si="59"/>
        <v>0</v>
      </c>
      <c r="P281" s="29">
        <f t="shared" si="60"/>
        <v>0</v>
      </c>
      <c r="Q281" s="29">
        <f t="shared" si="61"/>
        <v>0</v>
      </c>
      <c r="R281" s="29">
        <f t="shared" si="62"/>
        <v>0</v>
      </c>
      <c r="S281" s="29">
        <f t="shared" si="63"/>
        <v>0</v>
      </c>
      <c r="T281" s="29">
        <f t="shared" si="64"/>
        <v>0</v>
      </c>
      <c r="U281" s="7">
        <v>947</v>
      </c>
      <c r="V281" s="8">
        <v>689</v>
      </c>
      <c r="W281" s="9">
        <v>143</v>
      </c>
    </row>
    <row r="282" spans="1:23" ht="14.5" x14ac:dyDescent="0.35">
      <c r="A282" s="6">
        <f t="shared" si="52"/>
        <v>44964</v>
      </c>
      <c r="E282" s="10">
        <v>61</v>
      </c>
      <c r="F282" s="7">
        <v>1501.29</v>
      </c>
      <c r="G282" s="8">
        <v>125778</v>
      </c>
      <c r="H282" s="9">
        <v>738</v>
      </c>
      <c r="I282">
        <f t="shared" si="53"/>
        <v>7</v>
      </c>
      <c r="J282">
        <f t="shared" si="54"/>
        <v>2</v>
      </c>
      <c r="K282">
        <f t="shared" si="55"/>
        <v>2023</v>
      </c>
      <c r="L282">
        <f t="shared" si="56"/>
        <v>2</v>
      </c>
      <c r="M282" s="29">
        <f t="shared" si="57"/>
        <v>1</v>
      </c>
      <c r="N282" s="29">
        <f t="shared" si="58"/>
        <v>0</v>
      </c>
      <c r="O282" s="29">
        <f t="shared" si="59"/>
        <v>1</v>
      </c>
      <c r="P282" s="29">
        <f t="shared" si="60"/>
        <v>0</v>
      </c>
      <c r="Q282" s="29">
        <f t="shared" si="61"/>
        <v>0</v>
      </c>
      <c r="R282" s="29">
        <f t="shared" si="62"/>
        <v>0</v>
      </c>
      <c r="S282" s="29">
        <f t="shared" si="63"/>
        <v>0</v>
      </c>
      <c r="T282" s="29">
        <f t="shared" si="64"/>
        <v>0</v>
      </c>
      <c r="U282" s="17">
        <v>1061</v>
      </c>
      <c r="V282" s="8">
        <v>790</v>
      </c>
      <c r="W282" s="9">
        <v>118</v>
      </c>
    </row>
    <row r="283" spans="1:23" ht="14.5" x14ac:dyDescent="0.35">
      <c r="A283" s="6">
        <f t="shared" si="52"/>
        <v>44965</v>
      </c>
      <c r="E283" s="10">
        <v>63</v>
      </c>
      <c r="F283" s="7">
        <v>1463.11</v>
      </c>
      <c r="G283" s="8">
        <v>112179</v>
      </c>
      <c r="H283" s="9">
        <v>619</v>
      </c>
      <c r="I283">
        <f t="shared" si="53"/>
        <v>8</v>
      </c>
      <c r="J283">
        <f t="shared" si="54"/>
        <v>2</v>
      </c>
      <c r="K283">
        <f t="shared" si="55"/>
        <v>2023</v>
      </c>
      <c r="L283">
        <f t="shared" si="56"/>
        <v>3</v>
      </c>
      <c r="M283" s="29">
        <f t="shared" si="57"/>
        <v>1</v>
      </c>
      <c r="N283" s="29">
        <f t="shared" si="58"/>
        <v>0</v>
      </c>
      <c r="O283" s="29">
        <f t="shared" si="59"/>
        <v>0</v>
      </c>
      <c r="P283" s="29">
        <f t="shared" si="60"/>
        <v>1</v>
      </c>
      <c r="Q283" s="29">
        <f t="shared" si="61"/>
        <v>0</v>
      </c>
      <c r="R283" s="29">
        <f t="shared" si="62"/>
        <v>0</v>
      </c>
      <c r="S283" s="29">
        <f t="shared" si="63"/>
        <v>0</v>
      </c>
      <c r="T283" s="29">
        <f t="shared" si="64"/>
        <v>0</v>
      </c>
      <c r="U283" s="17">
        <v>1237</v>
      </c>
      <c r="V283" s="8">
        <v>918</v>
      </c>
      <c r="W283" s="9">
        <v>143</v>
      </c>
    </row>
    <row r="284" spans="1:23" ht="14.5" x14ac:dyDescent="0.35">
      <c r="A284" s="6">
        <f t="shared" si="52"/>
        <v>44966</v>
      </c>
      <c r="E284" s="10">
        <v>107</v>
      </c>
      <c r="F284" s="7">
        <v>2316.98</v>
      </c>
      <c r="G284" s="8">
        <v>170446</v>
      </c>
      <c r="H284" s="9">
        <v>971</v>
      </c>
      <c r="I284">
        <f t="shared" si="53"/>
        <v>9</v>
      </c>
      <c r="J284">
        <f t="shared" si="54"/>
        <v>2</v>
      </c>
      <c r="K284">
        <f t="shared" si="55"/>
        <v>2023</v>
      </c>
      <c r="L284">
        <f t="shared" si="56"/>
        <v>4</v>
      </c>
      <c r="M284" s="29">
        <f t="shared" si="57"/>
        <v>1</v>
      </c>
      <c r="N284" s="29">
        <f t="shared" si="58"/>
        <v>0</v>
      </c>
      <c r="O284" s="29">
        <f t="shared" si="59"/>
        <v>0</v>
      </c>
      <c r="P284" s="29">
        <f t="shared" si="60"/>
        <v>0</v>
      </c>
      <c r="Q284" s="29">
        <f t="shared" si="61"/>
        <v>1</v>
      </c>
      <c r="R284" s="29">
        <f t="shared" si="62"/>
        <v>0</v>
      </c>
      <c r="S284" s="29">
        <f t="shared" si="63"/>
        <v>0</v>
      </c>
      <c r="T284" s="29">
        <f t="shared" si="64"/>
        <v>0</v>
      </c>
      <c r="U284" s="17">
        <v>1310</v>
      </c>
      <c r="V284" s="8">
        <v>984</v>
      </c>
      <c r="W284" s="9">
        <v>189</v>
      </c>
    </row>
    <row r="285" spans="1:23" ht="14.5" x14ac:dyDescent="0.35">
      <c r="A285" s="6">
        <f t="shared" si="52"/>
        <v>44967</v>
      </c>
      <c r="E285" s="10">
        <v>107</v>
      </c>
      <c r="F285" s="7">
        <v>2464.1799999999998</v>
      </c>
      <c r="G285" s="8">
        <v>163244</v>
      </c>
      <c r="H285" s="9">
        <v>1011</v>
      </c>
      <c r="I285">
        <f t="shared" si="53"/>
        <v>10</v>
      </c>
      <c r="J285">
        <f t="shared" si="54"/>
        <v>2</v>
      </c>
      <c r="K285">
        <f t="shared" si="55"/>
        <v>2023</v>
      </c>
      <c r="L285">
        <f t="shared" si="56"/>
        <v>5</v>
      </c>
      <c r="M285" s="29">
        <f t="shared" si="57"/>
        <v>1</v>
      </c>
      <c r="N285" s="29">
        <f t="shared" si="58"/>
        <v>0</v>
      </c>
      <c r="O285" s="29">
        <f t="shared" si="59"/>
        <v>0</v>
      </c>
      <c r="P285" s="29">
        <f t="shared" si="60"/>
        <v>0</v>
      </c>
      <c r="Q285" s="29">
        <f t="shared" si="61"/>
        <v>0</v>
      </c>
      <c r="R285" s="29">
        <f t="shared" si="62"/>
        <v>1</v>
      </c>
      <c r="S285" s="29">
        <f t="shared" si="63"/>
        <v>0</v>
      </c>
      <c r="T285" s="29">
        <f t="shared" si="64"/>
        <v>0</v>
      </c>
      <c r="U285" s="7">
        <v>0</v>
      </c>
      <c r="V285" s="8">
        <v>0</v>
      </c>
      <c r="W285" s="9">
        <v>156</v>
      </c>
    </row>
    <row r="286" spans="1:23" ht="14.5" x14ac:dyDescent="0.35">
      <c r="A286" s="6">
        <f t="shared" si="52"/>
        <v>44968</v>
      </c>
      <c r="E286" s="10">
        <v>98</v>
      </c>
      <c r="F286" s="7">
        <v>2381.7199999999998</v>
      </c>
      <c r="G286" s="8">
        <v>140133</v>
      </c>
      <c r="H286" s="9">
        <v>1036</v>
      </c>
      <c r="I286">
        <f t="shared" si="53"/>
        <v>11</v>
      </c>
      <c r="J286">
        <f t="shared" si="54"/>
        <v>2</v>
      </c>
      <c r="K286">
        <f t="shared" si="55"/>
        <v>2023</v>
      </c>
      <c r="L286">
        <f t="shared" si="56"/>
        <v>6</v>
      </c>
      <c r="M286" s="29">
        <f t="shared" si="57"/>
        <v>1</v>
      </c>
      <c r="N286" s="29">
        <f t="shared" si="58"/>
        <v>0</v>
      </c>
      <c r="O286" s="29">
        <f t="shared" si="59"/>
        <v>0</v>
      </c>
      <c r="P286" s="29">
        <f t="shared" si="60"/>
        <v>0</v>
      </c>
      <c r="Q286" s="29">
        <f t="shared" si="61"/>
        <v>0</v>
      </c>
      <c r="R286" s="29">
        <f t="shared" si="62"/>
        <v>0</v>
      </c>
      <c r="S286" s="29">
        <f t="shared" si="63"/>
        <v>1</v>
      </c>
      <c r="T286" s="29">
        <f t="shared" si="64"/>
        <v>0</v>
      </c>
      <c r="U286" s="7">
        <v>964</v>
      </c>
      <c r="V286" s="8">
        <v>733</v>
      </c>
      <c r="W286" s="9">
        <v>123</v>
      </c>
    </row>
    <row r="287" spans="1:23" ht="14.5" x14ac:dyDescent="0.35">
      <c r="A287" s="6">
        <f t="shared" si="52"/>
        <v>44969</v>
      </c>
      <c r="E287" s="10">
        <v>84</v>
      </c>
      <c r="F287" s="7">
        <v>1809.46</v>
      </c>
      <c r="G287" s="8">
        <v>91056</v>
      </c>
      <c r="H287" s="9">
        <v>706</v>
      </c>
      <c r="I287">
        <f t="shared" si="53"/>
        <v>12</v>
      </c>
      <c r="J287">
        <f t="shared" si="54"/>
        <v>2</v>
      </c>
      <c r="K287">
        <f t="shared" si="55"/>
        <v>2023</v>
      </c>
      <c r="L287">
        <f t="shared" si="56"/>
        <v>7</v>
      </c>
      <c r="M287" s="29">
        <f t="shared" si="57"/>
        <v>1</v>
      </c>
      <c r="N287" s="29">
        <f t="shared" si="58"/>
        <v>0</v>
      </c>
      <c r="O287" s="29">
        <f t="shared" si="59"/>
        <v>0</v>
      </c>
      <c r="P287" s="29">
        <f t="shared" si="60"/>
        <v>0</v>
      </c>
      <c r="Q287" s="29">
        <f t="shared" si="61"/>
        <v>0</v>
      </c>
      <c r="R287" s="29">
        <f t="shared" si="62"/>
        <v>0</v>
      </c>
      <c r="S287" s="29">
        <f t="shared" si="63"/>
        <v>0</v>
      </c>
      <c r="T287" s="29">
        <f t="shared" si="64"/>
        <v>1</v>
      </c>
      <c r="U287" s="7">
        <v>911</v>
      </c>
      <c r="V287" s="8">
        <v>674</v>
      </c>
      <c r="W287" s="9">
        <v>117</v>
      </c>
    </row>
    <row r="288" spans="1:23" ht="14.5" x14ac:dyDescent="0.35">
      <c r="A288" s="6">
        <f t="shared" si="52"/>
        <v>44970</v>
      </c>
      <c r="E288" s="10">
        <v>66</v>
      </c>
      <c r="F288" s="7">
        <v>1622.82</v>
      </c>
      <c r="G288" s="8">
        <v>101713</v>
      </c>
      <c r="H288" s="9">
        <v>697</v>
      </c>
      <c r="I288">
        <f t="shared" si="53"/>
        <v>13</v>
      </c>
      <c r="J288">
        <f t="shared" si="54"/>
        <v>2</v>
      </c>
      <c r="K288">
        <f t="shared" si="55"/>
        <v>2023</v>
      </c>
      <c r="L288">
        <f t="shared" si="56"/>
        <v>1</v>
      </c>
      <c r="M288" s="29">
        <f t="shared" si="57"/>
        <v>1</v>
      </c>
      <c r="N288" s="29">
        <f t="shared" si="58"/>
        <v>1</v>
      </c>
      <c r="O288" s="29">
        <f t="shared" si="59"/>
        <v>0</v>
      </c>
      <c r="P288" s="29">
        <f t="shared" si="60"/>
        <v>0</v>
      </c>
      <c r="Q288" s="29">
        <f t="shared" si="61"/>
        <v>0</v>
      </c>
      <c r="R288" s="29">
        <f t="shared" si="62"/>
        <v>0</v>
      </c>
      <c r="S288" s="29">
        <f t="shared" si="63"/>
        <v>0</v>
      </c>
      <c r="T288" s="29">
        <f t="shared" si="64"/>
        <v>0</v>
      </c>
      <c r="U288" s="7">
        <v>934</v>
      </c>
      <c r="V288" s="8">
        <v>710</v>
      </c>
      <c r="W288" s="9">
        <v>137</v>
      </c>
    </row>
    <row r="289" spans="1:23" ht="14.5" x14ac:dyDescent="0.35">
      <c r="A289" s="6">
        <f t="shared" si="52"/>
        <v>44971</v>
      </c>
      <c r="E289" s="10">
        <v>73</v>
      </c>
      <c r="F289" s="7">
        <v>1570.97</v>
      </c>
      <c r="G289" s="8">
        <v>118422</v>
      </c>
      <c r="H289" s="9">
        <v>797</v>
      </c>
      <c r="I289">
        <f t="shared" si="53"/>
        <v>14</v>
      </c>
      <c r="J289">
        <f t="shared" si="54"/>
        <v>2</v>
      </c>
      <c r="K289">
        <f t="shared" si="55"/>
        <v>2023</v>
      </c>
      <c r="L289">
        <f t="shared" si="56"/>
        <v>2</v>
      </c>
      <c r="M289" s="29">
        <f t="shared" si="57"/>
        <v>1</v>
      </c>
      <c r="N289" s="29">
        <f t="shared" si="58"/>
        <v>0</v>
      </c>
      <c r="O289" s="29">
        <f t="shared" si="59"/>
        <v>1</v>
      </c>
      <c r="P289" s="29">
        <f t="shared" si="60"/>
        <v>0</v>
      </c>
      <c r="Q289" s="29">
        <f t="shared" si="61"/>
        <v>0</v>
      </c>
      <c r="R289" s="29">
        <f t="shared" si="62"/>
        <v>0</v>
      </c>
      <c r="S289" s="29">
        <f t="shared" si="63"/>
        <v>0</v>
      </c>
      <c r="T289" s="29">
        <f t="shared" si="64"/>
        <v>0</v>
      </c>
      <c r="U289" s="11">
        <v>0</v>
      </c>
      <c r="V289" s="13">
        <v>0</v>
      </c>
      <c r="W289" s="12">
        <v>0</v>
      </c>
    </row>
    <row r="290" spans="1:23" ht="12.5" x14ac:dyDescent="0.25">
      <c r="A290" s="22"/>
      <c r="E290" s="21"/>
      <c r="F290" s="11"/>
      <c r="H290" s="12"/>
      <c r="T290" s="11"/>
      <c r="V290" s="12"/>
    </row>
    <row r="291" spans="1:23" ht="12.5" x14ac:dyDescent="0.25">
      <c r="A291" s="22"/>
      <c r="E291" s="21"/>
      <c r="F291" s="11"/>
      <c r="H291" s="12"/>
      <c r="T291" s="11"/>
      <c r="V291" s="12"/>
    </row>
    <row r="292" spans="1:23" ht="12.5" x14ac:dyDescent="0.25">
      <c r="A292" s="22"/>
      <c r="E292" s="21"/>
      <c r="F292" s="11"/>
      <c r="H292" s="12"/>
      <c r="T292" s="11"/>
      <c r="V292" s="12"/>
    </row>
    <row r="293" spans="1:23" ht="12.5" x14ac:dyDescent="0.25">
      <c r="A293" s="22"/>
      <c r="E293" s="21"/>
      <c r="F293" s="11"/>
      <c r="H293" s="12"/>
      <c r="T293" s="11"/>
      <c r="V293" s="12"/>
    </row>
    <row r="294" spans="1:23" ht="12.5" x14ac:dyDescent="0.25">
      <c r="A294" s="22"/>
      <c r="E294" s="21"/>
      <c r="F294" s="11"/>
      <c r="H294" s="12"/>
      <c r="U294" s="11"/>
      <c r="W294" s="12"/>
    </row>
    <row r="295" spans="1:23" ht="12.5" x14ac:dyDescent="0.25">
      <c r="A295" s="22"/>
      <c r="E295" s="21"/>
      <c r="F295" s="11"/>
      <c r="H295" s="12"/>
      <c r="U295" s="11"/>
      <c r="W295" s="12"/>
    </row>
    <row r="296" spans="1:23" ht="12.5" x14ac:dyDescent="0.25">
      <c r="A296" s="22"/>
      <c r="E296" s="21"/>
      <c r="F296" s="11"/>
      <c r="H296" s="12"/>
      <c r="U296" s="11"/>
      <c r="W296" s="12"/>
    </row>
    <row r="297" spans="1:23" ht="12.5" x14ac:dyDescent="0.25">
      <c r="A297" s="22"/>
      <c r="E297" s="21"/>
      <c r="F297" s="11"/>
      <c r="H297" s="12"/>
      <c r="U297" s="11"/>
      <c r="W297" s="12"/>
    </row>
    <row r="298" spans="1:23" ht="12.5" x14ac:dyDescent="0.25">
      <c r="A298" s="22"/>
      <c r="E298" s="21"/>
      <c r="F298" s="11"/>
      <c r="H298" s="12"/>
      <c r="U298" s="11"/>
      <c r="W298" s="12"/>
    </row>
    <row r="299" spans="1:23" ht="12.5" x14ac:dyDescent="0.25">
      <c r="A299" s="22"/>
      <c r="E299" s="21"/>
      <c r="F299" s="11"/>
      <c r="H299" s="12"/>
      <c r="U299" s="11"/>
      <c r="W299" s="12"/>
    </row>
    <row r="300" spans="1:23" ht="12.5" x14ac:dyDescent="0.25">
      <c r="A300" s="22"/>
      <c r="E300" s="21"/>
      <c r="F300" s="11"/>
      <c r="H300" s="12"/>
      <c r="U300" s="11"/>
      <c r="W300" s="12"/>
    </row>
    <row r="301" spans="1:23" ht="12.5" x14ac:dyDescent="0.25">
      <c r="A301" s="22"/>
      <c r="E301" s="21"/>
      <c r="F301" s="11"/>
      <c r="H301" s="12"/>
      <c r="U301" s="11"/>
      <c r="W301" s="12"/>
    </row>
    <row r="302" spans="1:23" ht="12.5" x14ac:dyDescent="0.25">
      <c r="A302" s="22"/>
      <c r="E302" s="21"/>
      <c r="F302" s="11"/>
      <c r="H302" s="12"/>
      <c r="U302" s="11"/>
      <c r="W302" s="12"/>
    </row>
    <row r="303" spans="1:23" ht="12.5" x14ac:dyDescent="0.25">
      <c r="A303" s="22"/>
      <c r="E303" s="21"/>
      <c r="F303" s="11"/>
      <c r="H303" s="12"/>
      <c r="U303" s="11"/>
      <c r="W303" s="12"/>
    </row>
    <row r="304" spans="1:23" ht="12.5" x14ac:dyDescent="0.25">
      <c r="A304" s="22"/>
      <c r="E304" s="21"/>
      <c r="F304" s="11"/>
      <c r="H304" s="12"/>
      <c r="U304" s="11"/>
      <c r="W304" s="12"/>
    </row>
    <row r="305" spans="1:23" ht="12.5" x14ac:dyDescent="0.25">
      <c r="A305" s="22"/>
      <c r="E305" s="21"/>
      <c r="F305" s="11"/>
      <c r="H305" s="12"/>
      <c r="U305" s="11"/>
      <c r="W305" s="12"/>
    </row>
    <row r="306" spans="1:23" ht="12.5" x14ac:dyDescent="0.25">
      <c r="A306" s="22"/>
      <c r="E306" s="21"/>
      <c r="F306" s="11"/>
      <c r="H306" s="12"/>
      <c r="U306" s="11"/>
      <c r="W306" s="12"/>
    </row>
    <row r="307" spans="1:23" ht="12.5" x14ac:dyDescent="0.25">
      <c r="A307" s="22"/>
      <c r="E307" s="21"/>
      <c r="F307" s="11"/>
      <c r="H307" s="12"/>
      <c r="U307" s="11"/>
      <c r="W307" s="12"/>
    </row>
    <row r="308" spans="1:23" ht="12.5" x14ac:dyDescent="0.25">
      <c r="A308" s="22"/>
      <c r="E308" s="21"/>
      <c r="F308" s="11"/>
      <c r="H308" s="12"/>
      <c r="U308" s="11"/>
      <c r="W308" s="12"/>
    </row>
    <row r="309" spans="1:23" ht="12.5" x14ac:dyDescent="0.25">
      <c r="A309" s="22"/>
      <c r="E309" s="21"/>
      <c r="F309" s="11"/>
      <c r="H309" s="12"/>
      <c r="U309" s="11"/>
      <c r="W309" s="12"/>
    </row>
    <row r="310" spans="1:23" ht="12.5" x14ac:dyDescent="0.25">
      <c r="A310" s="22"/>
      <c r="E310" s="21"/>
      <c r="F310" s="11"/>
      <c r="H310" s="12"/>
      <c r="U310" s="11"/>
      <c r="W310" s="12"/>
    </row>
    <row r="311" spans="1:23" ht="12.5" x14ac:dyDescent="0.25">
      <c r="A311" s="22"/>
      <c r="E311" s="21"/>
      <c r="F311" s="11"/>
      <c r="H311" s="12"/>
      <c r="U311" s="11"/>
      <c r="W311" s="12"/>
    </row>
    <row r="312" spans="1:23" ht="12.5" x14ac:dyDescent="0.25">
      <c r="A312" s="22"/>
      <c r="E312" s="21"/>
      <c r="F312" s="11"/>
      <c r="H312" s="12"/>
      <c r="U312" s="11"/>
      <c r="W312" s="12"/>
    </row>
    <row r="313" spans="1:23" ht="12.5" x14ac:dyDescent="0.25">
      <c r="A313" s="22"/>
      <c r="E313" s="21"/>
      <c r="F313" s="11"/>
      <c r="H313" s="12"/>
      <c r="U313" s="11"/>
      <c r="W313" s="12"/>
    </row>
    <row r="314" spans="1:23" ht="12.5" x14ac:dyDescent="0.25">
      <c r="A314" s="22"/>
      <c r="E314" s="21"/>
      <c r="F314" s="11"/>
      <c r="H314" s="12"/>
      <c r="U314" s="11"/>
      <c r="W314" s="12"/>
    </row>
    <row r="315" spans="1:23" ht="12.5" x14ac:dyDescent="0.25">
      <c r="A315" s="22"/>
      <c r="E315" s="21"/>
      <c r="F315" s="11"/>
      <c r="H315" s="12"/>
      <c r="U315" s="11"/>
      <c r="W315" s="12"/>
    </row>
    <row r="316" spans="1:23" ht="12.5" x14ac:dyDescent="0.25">
      <c r="A316" s="22"/>
      <c r="E316" s="21"/>
      <c r="F316" s="11"/>
      <c r="H316" s="12"/>
      <c r="U316" s="11"/>
      <c r="W316" s="12"/>
    </row>
    <row r="317" spans="1:23" ht="12.5" x14ac:dyDescent="0.25">
      <c r="A317" s="22"/>
      <c r="E317" s="21"/>
      <c r="F317" s="11"/>
      <c r="H317" s="12"/>
      <c r="U317" s="11"/>
      <c r="W317" s="12"/>
    </row>
    <row r="318" spans="1:23" ht="12.5" x14ac:dyDescent="0.25">
      <c r="A318" s="22"/>
      <c r="E318" s="21"/>
      <c r="F318" s="11"/>
      <c r="H318" s="12"/>
      <c r="U318" s="11"/>
      <c r="W318" s="12"/>
    </row>
    <row r="319" spans="1:23" ht="12.5" x14ac:dyDescent="0.25">
      <c r="A319" s="22"/>
      <c r="E319" s="21"/>
      <c r="F319" s="11"/>
      <c r="H319" s="12"/>
      <c r="U319" s="11"/>
      <c r="W319" s="12"/>
    </row>
    <row r="320" spans="1:23" ht="12.5" x14ac:dyDescent="0.25">
      <c r="A320" s="22"/>
      <c r="E320" s="21"/>
      <c r="F320" s="11"/>
      <c r="H320" s="12"/>
      <c r="U320" s="11"/>
      <c r="W320" s="12"/>
    </row>
    <row r="321" spans="1:23" ht="12.5" x14ac:dyDescent="0.25">
      <c r="A321" s="22"/>
      <c r="E321" s="21"/>
      <c r="F321" s="11"/>
      <c r="H321" s="12"/>
      <c r="U321" s="11"/>
      <c r="W321" s="12"/>
    </row>
    <row r="322" spans="1:23" ht="12.5" x14ac:dyDescent="0.25">
      <c r="A322" s="22"/>
      <c r="E322" s="21"/>
      <c r="F322" s="11"/>
      <c r="H322" s="12"/>
      <c r="U322" s="11"/>
      <c r="W322" s="12"/>
    </row>
    <row r="323" spans="1:23" ht="12.5" x14ac:dyDescent="0.25">
      <c r="A323" s="22"/>
      <c r="E323" s="21"/>
      <c r="F323" s="11"/>
      <c r="H323" s="12"/>
      <c r="U323" s="11"/>
      <c r="W323" s="12"/>
    </row>
    <row r="324" spans="1:23" ht="12.5" x14ac:dyDescent="0.25">
      <c r="A324" s="22"/>
      <c r="E324" s="21"/>
      <c r="F324" s="11"/>
      <c r="H324" s="12"/>
      <c r="U324" s="11"/>
      <c r="W324" s="12"/>
    </row>
    <row r="325" spans="1:23" ht="12.5" x14ac:dyDescent="0.25">
      <c r="A325" s="22"/>
      <c r="E325" s="21"/>
      <c r="F325" s="11"/>
      <c r="H325" s="12"/>
      <c r="U325" s="11"/>
      <c r="W325" s="12"/>
    </row>
    <row r="326" spans="1:23" ht="12.5" x14ac:dyDescent="0.25">
      <c r="A326" s="22"/>
      <c r="E326" s="21"/>
      <c r="F326" s="11"/>
      <c r="H326" s="12"/>
      <c r="U326" s="11"/>
      <c r="W326" s="12"/>
    </row>
    <row r="327" spans="1:23" ht="12.5" x14ac:dyDescent="0.25">
      <c r="A327" s="22"/>
      <c r="E327" s="21"/>
      <c r="F327" s="11"/>
      <c r="H327" s="12"/>
      <c r="U327" s="11"/>
      <c r="W327" s="12"/>
    </row>
    <row r="328" spans="1:23" ht="12.5" x14ac:dyDescent="0.25">
      <c r="A328" s="22"/>
      <c r="E328" s="21"/>
      <c r="F328" s="11"/>
      <c r="H328" s="12"/>
      <c r="U328" s="11"/>
      <c r="W328" s="12"/>
    </row>
    <row r="329" spans="1:23" ht="12.5" x14ac:dyDescent="0.25">
      <c r="A329" s="22"/>
      <c r="E329" s="21"/>
      <c r="F329" s="11"/>
      <c r="H329" s="12"/>
      <c r="U329" s="11"/>
      <c r="W329" s="12"/>
    </row>
    <row r="330" spans="1:23" ht="12.5" x14ac:dyDescent="0.25">
      <c r="A330" s="22"/>
      <c r="E330" s="21"/>
      <c r="F330" s="11"/>
      <c r="H330" s="12"/>
      <c r="U330" s="11"/>
      <c r="W330" s="12"/>
    </row>
    <row r="331" spans="1:23" ht="12.5" x14ac:dyDescent="0.25">
      <c r="A331" s="22"/>
      <c r="E331" s="21"/>
      <c r="F331" s="11"/>
      <c r="H331" s="12"/>
      <c r="U331" s="11"/>
      <c r="W331" s="12"/>
    </row>
    <row r="332" spans="1:23" ht="12.5" x14ac:dyDescent="0.25">
      <c r="A332" s="22"/>
      <c r="E332" s="21"/>
      <c r="F332" s="11"/>
      <c r="H332" s="12"/>
      <c r="U332" s="11"/>
      <c r="W332" s="12"/>
    </row>
    <row r="333" spans="1:23" ht="12.5" x14ac:dyDescent="0.25">
      <c r="A333" s="22"/>
      <c r="E333" s="21"/>
      <c r="F333" s="11"/>
      <c r="H333" s="12"/>
      <c r="U333" s="11"/>
      <c r="W333" s="12"/>
    </row>
    <row r="334" spans="1:23" ht="12.5" x14ac:dyDescent="0.25">
      <c r="A334" s="22"/>
      <c r="E334" s="21"/>
      <c r="F334" s="11"/>
      <c r="H334" s="12"/>
      <c r="U334" s="11"/>
      <c r="W334" s="12"/>
    </row>
    <row r="335" spans="1:23" ht="12.5" x14ac:dyDescent="0.25">
      <c r="A335" s="22"/>
      <c r="E335" s="21"/>
      <c r="F335" s="11"/>
      <c r="H335" s="12"/>
      <c r="U335" s="11"/>
      <c r="W335" s="12"/>
    </row>
    <row r="336" spans="1:23" ht="12.5" x14ac:dyDescent="0.25">
      <c r="A336" s="22"/>
      <c r="E336" s="21"/>
      <c r="F336" s="11"/>
      <c r="H336" s="12"/>
      <c r="U336" s="11"/>
      <c r="W336" s="12"/>
    </row>
    <row r="337" spans="1:23" ht="12.5" x14ac:dyDescent="0.25">
      <c r="A337" s="22"/>
      <c r="E337" s="21"/>
      <c r="F337" s="11"/>
      <c r="H337" s="12"/>
      <c r="U337" s="11"/>
      <c r="W337" s="12"/>
    </row>
    <row r="338" spans="1:23" ht="12.5" x14ac:dyDescent="0.25">
      <c r="A338" s="22"/>
      <c r="E338" s="21"/>
      <c r="F338" s="11"/>
      <c r="H338" s="12"/>
      <c r="U338" s="11"/>
      <c r="W338" s="12"/>
    </row>
    <row r="339" spans="1:23" ht="12.5" x14ac:dyDescent="0.25">
      <c r="A339" s="22"/>
      <c r="E339" s="21"/>
      <c r="F339" s="11"/>
      <c r="H339" s="12"/>
      <c r="U339" s="11"/>
      <c r="W339" s="12"/>
    </row>
    <row r="340" spans="1:23" ht="12.5" x14ac:dyDescent="0.25">
      <c r="A340" s="22"/>
      <c r="E340" s="21"/>
      <c r="F340" s="11"/>
      <c r="H340" s="12"/>
      <c r="U340" s="11"/>
      <c r="W340" s="12"/>
    </row>
    <row r="341" spans="1:23" ht="12.5" x14ac:dyDescent="0.25">
      <c r="A341" s="22"/>
      <c r="E341" s="21"/>
      <c r="F341" s="11"/>
      <c r="H341" s="12"/>
      <c r="U341" s="11"/>
      <c r="W341" s="12"/>
    </row>
    <row r="342" spans="1:23" ht="12.5" x14ac:dyDescent="0.25">
      <c r="A342" s="22"/>
      <c r="E342" s="21"/>
      <c r="F342" s="11"/>
      <c r="H342" s="12"/>
      <c r="U342" s="11"/>
      <c r="W342" s="12"/>
    </row>
    <row r="343" spans="1:23" ht="12.5" x14ac:dyDescent="0.25">
      <c r="A343" s="22"/>
      <c r="E343" s="21"/>
      <c r="F343" s="11"/>
      <c r="H343" s="12"/>
      <c r="U343" s="11"/>
      <c r="W343" s="12"/>
    </row>
    <row r="344" spans="1:23" ht="12.5" x14ac:dyDescent="0.25">
      <c r="A344" s="22"/>
      <c r="E344" s="21"/>
      <c r="F344" s="11"/>
      <c r="H344" s="12"/>
      <c r="U344" s="11"/>
      <c r="W344" s="12"/>
    </row>
    <row r="345" spans="1:23" ht="12.5" x14ac:dyDescent="0.25">
      <c r="A345" s="22"/>
      <c r="E345" s="21"/>
      <c r="F345" s="11"/>
      <c r="H345" s="12"/>
      <c r="U345" s="11"/>
      <c r="W345" s="12"/>
    </row>
    <row r="346" spans="1:23" ht="12.5" x14ac:dyDescent="0.25">
      <c r="A346" s="22"/>
      <c r="E346" s="21"/>
      <c r="F346" s="11"/>
      <c r="H346" s="12"/>
      <c r="U346" s="11"/>
      <c r="W346" s="12"/>
    </row>
    <row r="347" spans="1:23" ht="12.5" x14ac:dyDescent="0.25">
      <c r="A347" s="22"/>
      <c r="E347" s="21"/>
      <c r="F347" s="11"/>
      <c r="H347" s="12"/>
      <c r="U347" s="11"/>
      <c r="W347" s="12"/>
    </row>
    <row r="348" spans="1:23" ht="12.5" x14ac:dyDescent="0.25">
      <c r="A348" s="22"/>
      <c r="E348" s="21"/>
      <c r="F348" s="11"/>
      <c r="H348" s="12"/>
      <c r="U348" s="11"/>
      <c r="W348" s="12"/>
    </row>
    <row r="349" spans="1:23" ht="12.5" x14ac:dyDescent="0.25">
      <c r="A349" s="22"/>
      <c r="E349" s="21"/>
      <c r="F349" s="11"/>
      <c r="H349" s="12"/>
      <c r="U349" s="11"/>
      <c r="W349" s="12"/>
    </row>
    <row r="350" spans="1:23" ht="12.5" x14ac:dyDescent="0.25">
      <c r="A350" s="22"/>
      <c r="E350" s="21"/>
      <c r="F350" s="11"/>
      <c r="H350" s="12"/>
      <c r="U350" s="11"/>
      <c r="W350" s="12"/>
    </row>
    <row r="351" spans="1:23" ht="12.5" x14ac:dyDescent="0.25">
      <c r="A351" s="22"/>
      <c r="E351" s="21"/>
      <c r="F351" s="11"/>
      <c r="H351" s="12"/>
      <c r="U351" s="11"/>
      <c r="W351" s="12"/>
    </row>
    <row r="352" spans="1:23" ht="12.5" x14ac:dyDescent="0.25">
      <c r="A352" s="22"/>
      <c r="E352" s="21"/>
      <c r="F352" s="11"/>
      <c r="H352" s="12"/>
      <c r="U352" s="11"/>
      <c r="W352" s="12"/>
    </row>
    <row r="353" spans="1:23" ht="12.5" x14ac:dyDescent="0.25">
      <c r="A353" s="22"/>
      <c r="E353" s="21"/>
      <c r="F353" s="11"/>
      <c r="H353" s="12"/>
      <c r="U353" s="11"/>
      <c r="W353" s="12"/>
    </row>
    <row r="354" spans="1:23" ht="12.5" x14ac:dyDescent="0.25">
      <c r="A354" s="22"/>
      <c r="E354" s="21"/>
      <c r="F354" s="11"/>
      <c r="H354" s="12"/>
      <c r="U354" s="11"/>
      <c r="W354" s="12"/>
    </row>
    <row r="355" spans="1:23" ht="12.5" x14ac:dyDescent="0.25">
      <c r="A355" s="22"/>
      <c r="E355" s="21"/>
      <c r="F355" s="11"/>
      <c r="H355" s="12"/>
      <c r="U355" s="11"/>
      <c r="W355" s="12"/>
    </row>
    <row r="356" spans="1:23" ht="12.5" x14ac:dyDescent="0.25">
      <c r="A356" s="22"/>
      <c r="E356" s="21"/>
      <c r="F356" s="11"/>
      <c r="H356" s="12"/>
      <c r="U356" s="11"/>
      <c r="W356" s="12"/>
    </row>
    <row r="357" spans="1:23" ht="12.5" x14ac:dyDescent="0.25">
      <c r="A357" s="22"/>
      <c r="E357" s="21"/>
      <c r="F357" s="11"/>
      <c r="H357" s="12"/>
      <c r="U357" s="11"/>
      <c r="W357" s="12"/>
    </row>
    <row r="358" spans="1:23" ht="12.5" x14ac:dyDescent="0.25">
      <c r="A358" s="22"/>
      <c r="E358" s="21"/>
      <c r="F358" s="11"/>
      <c r="H358" s="12"/>
      <c r="U358" s="11"/>
      <c r="W358" s="12"/>
    </row>
    <row r="359" spans="1:23" ht="12.5" x14ac:dyDescent="0.25">
      <c r="A359" s="22"/>
      <c r="E359" s="21"/>
      <c r="F359" s="11"/>
      <c r="H359" s="12"/>
      <c r="U359" s="11"/>
      <c r="W359" s="12"/>
    </row>
    <row r="360" spans="1:23" ht="12.5" x14ac:dyDescent="0.25">
      <c r="A360" s="22"/>
      <c r="E360" s="21"/>
      <c r="F360" s="11"/>
      <c r="H360" s="12"/>
      <c r="U360" s="11"/>
      <c r="W360" s="12"/>
    </row>
    <row r="361" spans="1:23" ht="12.5" x14ac:dyDescent="0.25">
      <c r="A361" s="22"/>
      <c r="E361" s="21"/>
      <c r="F361" s="11"/>
      <c r="H361" s="12"/>
      <c r="U361" s="11"/>
      <c r="W361" s="12"/>
    </row>
    <row r="362" spans="1:23" ht="12.5" x14ac:dyDescent="0.25">
      <c r="A362" s="22"/>
      <c r="E362" s="21"/>
      <c r="F362" s="11"/>
      <c r="H362" s="12"/>
      <c r="U362" s="11"/>
      <c r="W362" s="12"/>
    </row>
    <row r="363" spans="1:23" ht="12.5" x14ac:dyDescent="0.25">
      <c r="A363" s="22"/>
      <c r="E363" s="21"/>
      <c r="F363" s="11"/>
      <c r="H363" s="12"/>
      <c r="U363" s="11"/>
      <c r="W363" s="12"/>
    </row>
    <row r="364" spans="1:23" ht="12.5" x14ac:dyDescent="0.25">
      <c r="A364" s="22"/>
      <c r="E364" s="21"/>
      <c r="F364" s="11"/>
      <c r="H364" s="12"/>
      <c r="U364" s="11"/>
      <c r="W364" s="12"/>
    </row>
    <row r="365" spans="1:23" ht="12.5" x14ac:dyDescent="0.25">
      <c r="A365" s="22"/>
      <c r="E365" s="21"/>
      <c r="F365" s="11"/>
      <c r="H365" s="12"/>
      <c r="U365" s="11"/>
      <c r="W365" s="12"/>
    </row>
    <row r="366" spans="1:23" ht="12.5" x14ac:dyDescent="0.25">
      <c r="A366" s="22"/>
      <c r="E366" s="21"/>
      <c r="F366" s="11"/>
      <c r="H366" s="12"/>
      <c r="U366" s="11"/>
      <c r="W366" s="12"/>
    </row>
    <row r="367" spans="1:23" ht="12.5" x14ac:dyDescent="0.25">
      <c r="A367" s="22"/>
      <c r="E367" s="21"/>
      <c r="F367" s="11"/>
      <c r="H367" s="12"/>
      <c r="U367" s="11"/>
      <c r="W367" s="12"/>
    </row>
    <row r="368" spans="1:23" ht="12.5" x14ac:dyDescent="0.25">
      <c r="A368" s="22"/>
      <c r="E368" s="21"/>
      <c r="F368" s="11"/>
      <c r="H368" s="12"/>
      <c r="U368" s="11"/>
      <c r="W368" s="12"/>
    </row>
    <row r="369" spans="1:23" ht="12.5" x14ac:dyDescent="0.25">
      <c r="A369" s="22"/>
      <c r="E369" s="21"/>
      <c r="F369" s="11"/>
      <c r="H369" s="12"/>
      <c r="U369" s="11"/>
      <c r="W369" s="12"/>
    </row>
    <row r="370" spans="1:23" ht="12.5" x14ac:dyDescent="0.25">
      <c r="A370" s="22"/>
      <c r="E370" s="21"/>
      <c r="F370" s="11"/>
      <c r="H370" s="12"/>
      <c r="U370" s="11"/>
      <c r="W370" s="12"/>
    </row>
    <row r="371" spans="1:23" ht="12.5" x14ac:dyDescent="0.25">
      <c r="A371" s="22"/>
      <c r="E371" s="21"/>
      <c r="F371" s="11"/>
      <c r="H371" s="12"/>
      <c r="U371" s="11"/>
      <c r="W371" s="12"/>
    </row>
    <row r="372" spans="1:23" ht="12.5" x14ac:dyDescent="0.25">
      <c r="A372" s="22"/>
      <c r="E372" s="21"/>
      <c r="F372" s="11"/>
      <c r="H372" s="12"/>
      <c r="U372" s="11"/>
      <c r="W372" s="12"/>
    </row>
    <row r="373" spans="1:23" ht="12.5" x14ac:dyDescent="0.25">
      <c r="A373" s="22"/>
      <c r="E373" s="21"/>
      <c r="F373" s="11"/>
      <c r="H373" s="12"/>
      <c r="U373" s="11"/>
      <c r="W373" s="12"/>
    </row>
    <row r="374" spans="1:23" ht="12.5" x14ac:dyDescent="0.25">
      <c r="A374" s="22"/>
      <c r="E374" s="21"/>
      <c r="F374" s="11"/>
      <c r="H374" s="12"/>
      <c r="U374" s="11"/>
      <c r="W374" s="12"/>
    </row>
    <row r="375" spans="1:23" ht="12.5" x14ac:dyDescent="0.25">
      <c r="A375" s="22"/>
      <c r="E375" s="21"/>
      <c r="F375" s="11"/>
      <c r="H375" s="12"/>
      <c r="U375" s="11"/>
      <c r="W375" s="12"/>
    </row>
    <row r="376" spans="1:23" ht="12.5" x14ac:dyDescent="0.25">
      <c r="A376" s="22"/>
      <c r="E376" s="21"/>
      <c r="F376" s="11"/>
      <c r="H376" s="12"/>
      <c r="U376" s="11"/>
      <c r="W376" s="12"/>
    </row>
    <row r="377" spans="1:23" ht="12.5" x14ac:dyDescent="0.25">
      <c r="A377" s="22"/>
      <c r="E377" s="21"/>
      <c r="F377" s="11"/>
      <c r="H377" s="12"/>
      <c r="U377" s="11"/>
      <c r="W377" s="12"/>
    </row>
    <row r="378" spans="1:23" ht="12.5" x14ac:dyDescent="0.25">
      <c r="A378" s="22"/>
      <c r="E378" s="21"/>
      <c r="F378" s="11"/>
      <c r="H378" s="12"/>
      <c r="U378" s="11"/>
      <c r="W378" s="12"/>
    </row>
    <row r="379" spans="1:23" ht="12.5" x14ac:dyDescent="0.25">
      <c r="A379" s="22"/>
      <c r="E379" s="21"/>
      <c r="F379" s="11"/>
      <c r="H379" s="12"/>
      <c r="U379" s="11"/>
      <c r="W379" s="12"/>
    </row>
    <row r="380" spans="1:23" ht="12.5" x14ac:dyDescent="0.25">
      <c r="A380" s="22"/>
      <c r="E380" s="21"/>
      <c r="F380" s="11"/>
      <c r="H380" s="12"/>
      <c r="U380" s="11"/>
      <c r="W380" s="12"/>
    </row>
    <row r="381" spans="1:23" ht="12.5" x14ac:dyDescent="0.25">
      <c r="A381" s="22"/>
      <c r="E381" s="21"/>
      <c r="F381" s="11"/>
      <c r="H381" s="12"/>
      <c r="U381" s="11"/>
      <c r="W381" s="12"/>
    </row>
    <row r="382" spans="1:23" ht="12.5" x14ac:dyDescent="0.25">
      <c r="A382" s="22"/>
      <c r="E382" s="21"/>
      <c r="F382" s="11"/>
      <c r="H382" s="12"/>
      <c r="U382" s="11"/>
      <c r="W382" s="12"/>
    </row>
    <row r="383" spans="1:23" ht="12.5" x14ac:dyDescent="0.25">
      <c r="A383" s="22"/>
      <c r="E383" s="21"/>
      <c r="F383" s="11"/>
      <c r="H383" s="12"/>
      <c r="U383" s="11"/>
      <c r="W383" s="12"/>
    </row>
    <row r="384" spans="1:23" ht="12.5" x14ac:dyDescent="0.25">
      <c r="A384" s="22"/>
      <c r="E384" s="21"/>
      <c r="F384" s="11"/>
      <c r="H384" s="12"/>
      <c r="U384" s="11"/>
      <c r="W384" s="12"/>
    </row>
    <row r="385" spans="1:23" ht="12.5" x14ac:dyDescent="0.25">
      <c r="A385" s="22"/>
      <c r="E385" s="21"/>
      <c r="F385" s="11"/>
      <c r="H385" s="12"/>
      <c r="U385" s="11"/>
      <c r="W385" s="12"/>
    </row>
    <row r="386" spans="1:23" ht="12.5" x14ac:dyDescent="0.25">
      <c r="A386" s="22"/>
      <c r="E386" s="21"/>
      <c r="F386" s="11"/>
      <c r="H386" s="12"/>
      <c r="U386" s="11"/>
      <c r="W386" s="12"/>
    </row>
    <row r="387" spans="1:23" ht="12.5" x14ac:dyDescent="0.25">
      <c r="A387" s="22"/>
      <c r="E387" s="21"/>
      <c r="F387" s="11"/>
      <c r="H387" s="12"/>
      <c r="U387" s="11"/>
      <c r="W387" s="12"/>
    </row>
    <row r="388" spans="1:23" ht="12.5" x14ac:dyDescent="0.25">
      <c r="A388" s="22"/>
      <c r="E388" s="21"/>
      <c r="F388" s="11"/>
      <c r="H388" s="12"/>
      <c r="U388" s="11"/>
      <c r="W388" s="12"/>
    </row>
    <row r="389" spans="1:23" ht="12.5" x14ac:dyDescent="0.25">
      <c r="A389" s="22"/>
      <c r="E389" s="21"/>
      <c r="F389" s="11"/>
      <c r="H389" s="12"/>
      <c r="U389" s="11"/>
      <c r="W389" s="12"/>
    </row>
    <row r="390" spans="1:23" ht="12.5" x14ac:dyDescent="0.25">
      <c r="A390" s="22"/>
      <c r="E390" s="21"/>
      <c r="F390" s="11"/>
      <c r="H390" s="12"/>
      <c r="U390" s="11"/>
      <c r="W390" s="12"/>
    </row>
    <row r="391" spans="1:23" ht="12.5" x14ac:dyDescent="0.25">
      <c r="A391" s="22"/>
      <c r="E391" s="21"/>
      <c r="F391" s="11"/>
      <c r="H391" s="12"/>
      <c r="U391" s="11"/>
      <c r="W391" s="12"/>
    </row>
    <row r="392" spans="1:23" ht="12.5" x14ac:dyDescent="0.25">
      <c r="A392" s="22"/>
      <c r="E392" s="21"/>
      <c r="F392" s="11"/>
      <c r="H392" s="12"/>
      <c r="U392" s="11"/>
      <c r="W392" s="12"/>
    </row>
    <row r="393" spans="1:23" ht="12.5" x14ac:dyDescent="0.25">
      <c r="A393" s="22"/>
      <c r="E393" s="21"/>
      <c r="F393" s="11"/>
      <c r="H393" s="12"/>
      <c r="U393" s="11"/>
      <c r="W393" s="12"/>
    </row>
    <row r="394" spans="1:23" ht="12.5" x14ac:dyDescent="0.25">
      <c r="A394" s="22"/>
      <c r="E394" s="21"/>
      <c r="F394" s="11"/>
      <c r="H394" s="12"/>
      <c r="U394" s="11"/>
      <c r="W394" s="12"/>
    </row>
    <row r="395" spans="1:23" ht="12.5" x14ac:dyDescent="0.25">
      <c r="A395" s="22"/>
      <c r="E395" s="21"/>
      <c r="F395" s="11"/>
      <c r="H395" s="12"/>
      <c r="U395" s="11"/>
      <c r="W395" s="12"/>
    </row>
    <row r="396" spans="1:23" ht="12.5" x14ac:dyDescent="0.25">
      <c r="A396" s="22"/>
      <c r="E396" s="21"/>
      <c r="F396" s="11"/>
      <c r="H396" s="12"/>
      <c r="U396" s="11"/>
      <c r="W396" s="12"/>
    </row>
    <row r="397" spans="1:23" ht="12.5" x14ac:dyDescent="0.25">
      <c r="A397" s="22"/>
      <c r="E397" s="21"/>
      <c r="F397" s="11"/>
      <c r="H397" s="12"/>
      <c r="U397" s="11"/>
      <c r="W397" s="12"/>
    </row>
    <row r="398" spans="1:23" ht="12.5" x14ac:dyDescent="0.25">
      <c r="A398" s="22"/>
      <c r="E398" s="21"/>
      <c r="F398" s="11"/>
      <c r="H398" s="12"/>
      <c r="U398" s="11"/>
      <c r="W398" s="12"/>
    </row>
    <row r="399" spans="1:23" ht="12.5" x14ac:dyDescent="0.25">
      <c r="A399" s="22"/>
      <c r="E399" s="21"/>
      <c r="F399" s="11"/>
      <c r="H399" s="12"/>
      <c r="U399" s="11"/>
      <c r="W399" s="12"/>
    </row>
    <row r="400" spans="1:23" ht="12.5" x14ac:dyDescent="0.25">
      <c r="A400" s="22"/>
      <c r="E400" s="21"/>
      <c r="F400" s="11"/>
      <c r="H400" s="12"/>
      <c r="U400" s="11"/>
      <c r="W400" s="12"/>
    </row>
    <row r="401" spans="1:23" ht="12.5" x14ac:dyDescent="0.25">
      <c r="A401" s="22"/>
      <c r="E401" s="21"/>
      <c r="F401" s="11"/>
      <c r="H401" s="12"/>
      <c r="U401" s="11"/>
      <c r="W401" s="12"/>
    </row>
    <row r="402" spans="1:23" ht="12.5" x14ac:dyDescent="0.25">
      <c r="A402" s="22"/>
      <c r="E402" s="21"/>
      <c r="F402" s="11"/>
      <c r="H402" s="12"/>
      <c r="U402" s="11"/>
      <c r="W402" s="12"/>
    </row>
    <row r="403" spans="1:23" ht="12.5" x14ac:dyDescent="0.25">
      <c r="A403" s="22"/>
      <c r="E403" s="21"/>
      <c r="F403" s="11"/>
      <c r="H403" s="12"/>
      <c r="U403" s="11"/>
      <c r="W403" s="12"/>
    </row>
    <row r="404" spans="1:23" ht="12.5" x14ac:dyDescent="0.25">
      <c r="A404" s="22"/>
      <c r="E404" s="21"/>
      <c r="F404" s="11"/>
      <c r="H404" s="12"/>
      <c r="U404" s="11"/>
      <c r="W404" s="12"/>
    </row>
    <row r="405" spans="1:23" ht="12.5" x14ac:dyDescent="0.25">
      <c r="A405" s="22"/>
      <c r="E405" s="21"/>
      <c r="F405" s="11"/>
      <c r="H405" s="12"/>
      <c r="U405" s="11"/>
      <c r="W405" s="12"/>
    </row>
    <row r="406" spans="1:23" ht="12.5" x14ac:dyDescent="0.25">
      <c r="A406" s="22"/>
      <c r="E406" s="21"/>
      <c r="F406" s="11"/>
      <c r="H406" s="12"/>
      <c r="U406" s="11"/>
      <c r="W406" s="12"/>
    </row>
    <row r="407" spans="1:23" ht="12.5" x14ac:dyDescent="0.25">
      <c r="A407" s="22"/>
      <c r="E407" s="21"/>
      <c r="F407" s="11"/>
      <c r="H407" s="12"/>
      <c r="U407" s="11"/>
      <c r="W407" s="12"/>
    </row>
    <row r="408" spans="1:23" ht="12.5" x14ac:dyDescent="0.25">
      <c r="A408" s="22"/>
      <c r="E408" s="21"/>
      <c r="F408" s="11"/>
      <c r="H408" s="12"/>
      <c r="U408" s="11"/>
      <c r="W408" s="12"/>
    </row>
    <row r="409" spans="1:23" ht="12.5" x14ac:dyDescent="0.25">
      <c r="A409" s="22"/>
      <c r="E409" s="21"/>
      <c r="F409" s="11"/>
      <c r="H409" s="12"/>
      <c r="U409" s="11"/>
      <c r="W409" s="12"/>
    </row>
    <row r="410" spans="1:23" ht="12.5" x14ac:dyDescent="0.25">
      <c r="A410" s="22"/>
      <c r="E410" s="21"/>
      <c r="F410" s="11"/>
      <c r="H410" s="12"/>
      <c r="U410" s="11"/>
      <c r="W410" s="12"/>
    </row>
    <row r="411" spans="1:23" ht="12.5" x14ac:dyDescent="0.25">
      <c r="A411" s="22"/>
      <c r="E411" s="21"/>
      <c r="F411" s="11"/>
      <c r="H411" s="12"/>
      <c r="U411" s="11"/>
      <c r="W411" s="12"/>
    </row>
    <row r="412" spans="1:23" ht="12.5" x14ac:dyDescent="0.25">
      <c r="A412" s="22"/>
      <c r="E412" s="21"/>
      <c r="F412" s="11"/>
      <c r="H412" s="12"/>
      <c r="U412" s="11"/>
      <c r="W412" s="12"/>
    </row>
    <row r="413" spans="1:23" ht="12.5" x14ac:dyDescent="0.25">
      <c r="A413" s="22"/>
      <c r="E413" s="21"/>
      <c r="F413" s="11"/>
      <c r="H413" s="12"/>
      <c r="U413" s="11"/>
      <c r="W413" s="12"/>
    </row>
    <row r="414" spans="1:23" ht="12.5" x14ac:dyDescent="0.25">
      <c r="A414" s="22"/>
      <c r="E414" s="21"/>
      <c r="F414" s="11"/>
      <c r="H414" s="12"/>
      <c r="U414" s="11"/>
      <c r="W414" s="12"/>
    </row>
    <row r="415" spans="1:23" ht="12.5" x14ac:dyDescent="0.25">
      <c r="A415" s="22"/>
      <c r="E415" s="21"/>
      <c r="F415" s="11"/>
      <c r="H415" s="12"/>
      <c r="U415" s="11"/>
      <c r="W415" s="12"/>
    </row>
    <row r="416" spans="1:23" ht="12.5" x14ac:dyDescent="0.25">
      <c r="A416" s="22"/>
      <c r="E416" s="21"/>
      <c r="F416" s="11"/>
      <c r="H416" s="12"/>
      <c r="U416" s="11"/>
      <c r="W416" s="12"/>
    </row>
    <row r="417" spans="1:23" ht="12.5" x14ac:dyDescent="0.25">
      <c r="A417" s="22"/>
      <c r="E417" s="21"/>
      <c r="F417" s="11"/>
      <c r="H417" s="12"/>
      <c r="U417" s="11"/>
      <c r="W417" s="12"/>
    </row>
    <row r="418" spans="1:23" ht="12.5" x14ac:dyDescent="0.25">
      <c r="A418" s="22"/>
      <c r="E418" s="21"/>
      <c r="F418" s="11"/>
      <c r="H418" s="12"/>
      <c r="U418" s="11"/>
      <c r="W418" s="12"/>
    </row>
    <row r="419" spans="1:23" ht="12.5" x14ac:dyDescent="0.25">
      <c r="A419" s="22"/>
      <c r="E419" s="21"/>
      <c r="F419" s="11"/>
      <c r="H419" s="12"/>
      <c r="U419" s="11"/>
      <c r="W419" s="12"/>
    </row>
    <row r="420" spans="1:23" ht="12.5" x14ac:dyDescent="0.25">
      <c r="A420" s="22"/>
      <c r="E420" s="21"/>
      <c r="F420" s="11"/>
      <c r="H420" s="12"/>
      <c r="U420" s="11"/>
      <c r="W420" s="12"/>
    </row>
    <row r="421" spans="1:23" ht="12.5" x14ac:dyDescent="0.25">
      <c r="A421" s="22"/>
      <c r="E421" s="21"/>
      <c r="F421" s="11"/>
      <c r="H421" s="12"/>
      <c r="U421" s="11"/>
      <c r="W421" s="12"/>
    </row>
    <row r="422" spans="1:23" ht="12.5" x14ac:dyDescent="0.25">
      <c r="A422" s="22"/>
      <c r="E422" s="21"/>
      <c r="F422" s="11"/>
      <c r="H422" s="12"/>
      <c r="U422" s="11"/>
      <c r="W422" s="12"/>
    </row>
    <row r="423" spans="1:23" ht="12.5" x14ac:dyDescent="0.25">
      <c r="A423" s="22"/>
      <c r="E423" s="21"/>
      <c r="F423" s="11"/>
      <c r="H423" s="12"/>
      <c r="U423" s="11"/>
      <c r="W423" s="12"/>
    </row>
    <row r="424" spans="1:23" ht="12.5" x14ac:dyDescent="0.25">
      <c r="A424" s="22"/>
      <c r="E424" s="21"/>
      <c r="F424" s="11"/>
      <c r="H424" s="12"/>
      <c r="U424" s="11"/>
      <c r="W424" s="12"/>
    </row>
    <row r="425" spans="1:23" ht="12.5" x14ac:dyDescent="0.25">
      <c r="A425" s="22"/>
      <c r="E425" s="21"/>
      <c r="F425" s="11"/>
      <c r="H425" s="12"/>
      <c r="U425" s="11"/>
      <c r="W425" s="12"/>
    </row>
    <row r="426" spans="1:23" ht="12.5" x14ac:dyDescent="0.25">
      <c r="A426" s="22"/>
      <c r="E426" s="21"/>
      <c r="F426" s="11"/>
      <c r="H426" s="12"/>
      <c r="U426" s="11"/>
      <c r="W426" s="12"/>
    </row>
    <row r="427" spans="1:23" ht="12.5" x14ac:dyDescent="0.25">
      <c r="A427" s="22"/>
      <c r="E427" s="21"/>
      <c r="F427" s="11"/>
      <c r="H427" s="12"/>
      <c r="U427" s="11"/>
      <c r="W427" s="12"/>
    </row>
    <row r="428" spans="1:23" ht="12.5" x14ac:dyDescent="0.25">
      <c r="A428" s="22"/>
      <c r="E428" s="21"/>
      <c r="F428" s="11"/>
      <c r="H428" s="12"/>
      <c r="U428" s="11"/>
      <c r="W428" s="12"/>
    </row>
    <row r="429" spans="1:23" ht="12.5" x14ac:dyDescent="0.25">
      <c r="A429" s="22"/>
      <c r="E429" s="21"/>
      <c r="F429" s="11"/>
      <c r="H429" s="12"/>
      <c r="U429" s="11"/>
      <c r="W429" s="12"/>
    </row>
    <row r="430" spans="1:23" ht="12.5" x14ac:dyDescent="0.25">
      <c r="A430" s="22"/>
      <c r="E430" s="21"/>
      <c r="F430" s="11"/>
      <c r="H430" s="12"/>
      <c r="U430" s="11"/>
      <c r="W430" s="12"/>
    </row>
    <row r="431" spans="1:23" ht="12.5" x14ac:dyDescent="0.25">
      <c r="A431" s="22"/>
      <c r="E431" s="21"/>
      <c r="F431" s="11"/>
      <c r="H431" s="12"/>
      <c r="U431" s="11"/>
      <c r="W431" s="12"/>
    </row>
    <row r="432" spans="1:23" ht="12.5" x14ac:dyDescent="0.25">
      <c r="A432" s="22"/>
      <c r="E432" s="21"/>
      <c r="F432" s="11"/>
      <c r="H432" s="12"/>
      <c r="U432" s="11"/>
      <c r="W432" s="12"/>
    </row>
    <row r="433" spans="1:23" ht="12.5" x14ac:dyDescent="0.25">
      <c r="A433" s="22"/>
      <c r="E433" s="21"/>
      <c r="F433" s="11"/>
      <c r="H433" s="12"/>
      <c r="U433" s="11"/>
      <c r="W433" s="12"/>
    </row>
    <row r="434" spans="1:23" ht="12.5" x14ac:dyDescent="0.25">
      <c r="A434" s="22"/>
      <c r="E434" s="21"/>
      <c r="F434" s="11"/>
      <c r="H434" s="12"/>
      <c r="U434" s="11"/>
      <c r="W434" s="12"/>
    </row>
    <row r="435" spans="1:23" ht="12.5" x14ac:dyDescent="0.25">
      <c r="A435" s="22"/>
      <c r="E435" s="21"/>
      <c r="F435" s="11"/>
      <c r="H435" s="12"/>
      <c r="U435" s="11"/>
      <c r="W435" s="12"/>
    </row>
    <row r="436" spans="1:23" ht="12.5" x14ac:dyDescent="0.25">
      <c r="A436" s="22"/>
      <c r="E436" s="21"/>
      <c r="F436" s="11"/>
      <c r="H436" s="12"/>
      <c r="U436" s="11"/>
      <c r="W436" s="12"/>
    </row>
    <row r="437" spans="1:23" ht="12.5" x14ac:dyDescent="0.25">
      <c r="A437" s="22"/>
      <c r="E437" s="21"/>
      <c r="F437" s="11"/>
      <c r="H437" s="12"/>
      <c r="U437" s="11"/>
      <c r="W437" s="12"/>
    </row>
    <row r="438" spans="1:23" ht="12.5" x14ac:dyDescent="0.25">
      <c r="A438" s="22"/>
      <c r="E438" s="21"/>
      <c r="F438" s="11"/>
      <c r="H438" s="12"/>
      <c r="U438" s="11"/>
      <c r="W438" s="12"/>
    </row>
    <row r="439" spans="1:23" ht="12.5" x14ac:dyDescent="0.25">
      <c r="A439" s="22"/>
      <c r="E439" s="21"/>
      <c r="F439" s="11"/>
      <c r="H439" s="12"/>
      <c r="U439" s="11"/>
      <c r="W439" s="12"/>
    </row>
    <row r="440" spans="1:23" ht="12.5" x14ac:dyDescent="0.25">
      <c r="A440" s="22"/>
      <c r="E440" s="21"/>
      <c r="F440" s="11"/>
      <c r="H440" s="12"/>
      <c r="U440" s="11"/>
      <c r="W440" s="12"/>
    </row>
    <row r="441" spans="1:23" ht="12.5" x14ac:dyDescent="0.25">
      <c r="A441" s="22"/>
      <c r="E441" s="21"/>
      <c r="F441" s="11"/>
      <c r="H441" s="12"/>
      <c r="U441" s="11"/>
      <c r="W441" s="12"/>
    </row>
    <row r="442" spans="1:23" ht="12.5" x14ac:dyDescent="0.25">
      <c r="A442" s="22"/>
      <c r="E442" s="21"/>
      <c r="F442" s="11"/>
      <c r="H442" s="12"/>
      <c r="U442" s="11"/>
      <c r="W442" s="12"/>
    </row>
    <row r="443" spans="1:23" ht="12.5" x14ac:dyDescent="0.25">
      <c r="A443" s="22"/>
      <c r="E443" s="21"/>
      <c r="F443" s="11"/>
      <c r="H443" s="12"/>
      <c r="U443" s="11"/>
      <c r="W443" s="12"/>
    </row>
    <row r="444" spans="1:23" ht="12.5" x14ac:dyDescent="0.25">
      <c r="A444" s="22"/>
      <c r="E444" s="21"/>
      <c r="F444" s="11"/>
      <c r="H444" s="12"/>
      <c r="U444" s="11"/>
      <c r="W444" s="12"/>
    </row>
    <row r="445" spans="1:23" ht="12.5" x14ac:dyDescent="0.25">
      <c r="A445" s="22"/>
      <c r="E445" s="21"/>
      <c r="F445" s="11"/>
      <c r="H445" s="12"/>
      <c r="U445" s="11"/>
      <c r="W445" s="12"/>
    </row>
    <row r="446" spans="1:23" ht="12.5" x14ac:dyDescent="0.25">
      <c r="A446" s="22"/>
      <c r="E446" s="21"/>
      <c r="F446" s="11"/>
      <c r="H446" s="12"/>
      <c r="U446" s="11"/>
      <c r="W446" s="12"/>
    </row>
    <row r="447" spans="1:23" ht="12.5" x14ac:dyDescent="0.25">
      <c r="A447" s="22"/>
      <c r="E447" s="21"/>
      <c r="F447" s="11"/>
      <c r="H447" s="12"/>
      <c r="U447" s="11"/>
      <c r="W447" s="12"/>
    </row>
    <row r="448" spans="1:23" ht="12.5" x14ac:dyDescent="0.25">
      <c r="A448" s="22"/>
      <c r="E448" s="21"/>
      <c r="F448" s="11"/>
      <c r="H448" s="12"/>
      <c r="U448" s="11"/>
      <c r="W448" s="12"/>
    </row>
    <row r="449" spans="1:23" ht="12.5" x14ac:dyDescent="0.25">
      <c r="A449" s="22"/>
      <c r="E449" s="21"/>
      <c r="F449" s="11"/>
      <c r="H449" s="12"/>
      <c r="U449" s="11"/>
      <c r="W449" s="12"/>
    </row>
    <row r="450" spans="1:23" ht="12.5" x14ac:dyDescent="0.25">
      <c r="A450" s="22"/>
      <c r="E450" s="21"/>
      <c r="F450" s="11"/>
      <c r="H450" s="12"/>
      <c r="U450" s="11"/>
      <c r="W450" s="12"/>
    </row>
    <row r="451" spans="1:23" ht="12.5" x14ac:dyDescent="0.25">
      <c r="A451" s="22"/>
      <c r="E451" s="21"/>
      <c r="F451" s="11"/>
      <c r="H451" s="12"/>
      <c r="U451" s="11"/>
      <c r="W451" s="12"/>
    </row>
    <row r="452" spans="1:23" ht="12.5" x14ac:dyDescent="0.25">
      <c r="A452" s="22"/>
      <c r="E452" s="21"/>
      <c r="F452" s="11"/>
      <c r="H452" s="12"/>
      <c r="U452" s="11"/>
      <c r="W452" s="12"/>
    </row>
    <row r="453" spans="1:23" ht="12.5" x14ac:dyDescent="0.25">
      <c r="A453" s="22"/>
      <c r="E453" s="21"/>
      <c r="F453" s="11"/>
      <c r="H453" s="12"/>
      <c r="U453" s="11"/>
      <c r="W453" s="12"/>
    </row>
    <row r="454" spans="1:23" ht="12.5" x14ac:dyDescent="0.25">
      <c r="A454" s="22"/>
      <c r="E454" s="21"/>
      <c r="F454" s="11"/>
      <c r="H454" s="12"/>
      <c r="U454" s="11"/>
      <c r="W454" s="12"/>
    </row>
    <row r="455" spans="1:23" ht="12.5" x14ac:dyDescent="0.25">
      <c r="A455" s="22"/>
      <c r="E455" s="21"/>
      <c r="F455" s="11"/>
      <c r="H455" s="12"/>
      <c r="U455" s="11"/>
      <c r="W455" s="12"/>
    </row>
    <row r="456" spans="1:23" ht="12.5" x14ac:dyDescent="0.25">
      <c r="A456" s="22"/>
      <c r="E456" s="21"/>
      <c r="F456" s="11"/>
      <c r="H456" s="12"/>
      <c r="U456" s="11"/>
      <c r="W456" s="12"/>
    </row>
    <row r="457" spans="1:23" ht="12.5" x14ac:dyDescent="0.25">
      <c r="A457" s="22"/>
      <c r="E457" s="21"/>
      <c r="F457" s="11"/>
      <c r="H457" s="12"/>
      <c r="U457" s="11"/>
      <c r="W457" s="12"/>
    </row>
    <row r="458" spans="1:23" ht="12.5" x14ac:dyDescent="0.25">
      <c r="A458" s="22"/>
      <c r="E458" s="21"/>
      <c r="F458" s="11"/>
      <c r="H458" s="12"/>
      <c r="U458" s="11"/>
      <c r="W458" s="12"/>
    </row>
    <row r="459" spans="1:23" ht="12.5" x14ac:dyDescent="0.25">
      <c r="A459" s="22"/>
      <c r="E459" s="21"/>
      <c r="F459" s="11"/>
      <c r="H459" s="12"/>
      <c r="U459" s="11"/>
      <c r="W459" s="12"/>
    </row>
    <row r="460" spans="1:23" ht="12.5" x14ac:dyDescent="0.25">
      <c r="A460" s="22"/>
      <c r="E460" s="21"/>
      <c r="F460" s="11"/>
      <c r="H460" s="12"/>
      <c r="U460" s="11"/>
      <c r="W460" s="12"/>
    </row>
    <row r="461" spans="1:23" ht="12.5" x14ac:dyDescent="0.25">
      <c r="A461" s="22"/>
      <c r="E461" s="21"/>
      <c r="F461" s="11"/>
      <c r="H461" s="12"/>
      <c r="U461" s="11"/>
      <c r="W461" s="12"/>
    </row>
    <row r="462" spans="1:23" ht="12.5" x14ac:dyDescent="0.25">
      <c r="A462" s="22"/>
      <c r="E462" s="21"/>
      <c r="F462" s="11"/>
      <c r="H462" s="12"/>
      <c r="U462" s="11"/>
      <c r="W462" s="12"/>
    </row>
    <row r="463" spans="1:23" ht="12.5" x14ac:dyDescent="0.25">
      <c r="A463" s="22"/>
      <c r="E463" s="21"/>
      <c r="F463" s="11"/>
      <c r="H463" s="12"/>
      <c r="U463" s="11"/>
      <c r="W463" s="12"/>
    </row>
    <row r="464" spans="1:23" ht="12.5" x14ac:dyDescent="0.25">
      <c r="A464" s="22"/>
      <c r="E464" s="21"/>
      <c r="F464" s="11"/>
      <c r="H464" s="12"/>
      <c r="U464" s="11"/>
      <c r="W464" s="12"/>
    </row>
    <row r="465" spans="1:23" ht="12.5" x14ac:dyDescent="0.25">
      <c r="A465" s="22"/>
      <c r="E465" s="21"/>
      <c r="F465" s="11"/>
      <c r="H465" s="12"/>
      <c r="U465" s="11"/>
      <c r="W465" s="12"/>
    </row>
    <row r="466" spans="1:23" ht="12.5" x14ac:dyDescent="0.25">
      <c r="A466" s="22"/>
      <c r="E466" s="21"/>
      <c r="F466" s="11"/>
      <c r="H466" s="12"/>
      <c r="U466" s="11"/>
      <c r="W466" s="12"/>
    </row>
    <row r="467" spans="1:23" ht="12.5" x14ac:dyDescent="0.25">
      <c r="A467" s="22"/>
      <c r="E467" s="21"/>
      <c r="F467" s="11"/>
      <c r="H467" s="12"/>
      <c r="U467" s="11"/>
      <c r="W467" s="12"/>
    </row>
    <row r="468" spans="1:23" ht="12.5" x14ac:dyDescent="0.25">
      <c r="A468" s="22"/>
      <c r="E468" s="21"/>
      <c r="F468" s="11"/>
      <c r="H468" s="12"/>
      <c r="U468" s="11"/>
      <c r="W468" s="12"/>
    </row>
    <row r="469" spans="1:23" ht="12.5" x14ac:dyDescent="0.25">
      <c r="A469" s="22"/>
      <c r="E469" s="21"/>
      <c r="F469" s="11"/>
      <c r="H469" s="12"/>
      <c r="U469" s="11"/>
      <c r="W469" s="12"/>
    </row>
    <row r="470" spans="1:23" ht="12.5" x14ac:dyDescent="0.25">
      <c r="A470" s="22"/>
      <c r="E470" s="21"/>
      <c r="F470" s="11"/>
      <c r="H470" s="12"/>
      <c r="U470" s="11"/>
      <c r="W470" s="12"/>
    </row>
    <row r="471" spans="1:23" ht="12.5" x14ac:dyDescent="0.25">
      <c r="A471" s="22"/>
      <c r="E471" s="21"/>
      <c r="F471" s="11"/>
      <c r="H471" s="12"/>
      <c r="U471" s="11"/>
      <c r="W471" s="12"/>
    </row>
    <row r="472" spans="1:23" ht="12.5" x14ac:dyDescent="0.25">
      <c r="A472" s="22"/>
      <c r="E472" s="21"/>
      <c r="F472" s="11"/>
      <c r="H472" s="12"/>
      <c r="U472" s="11"/>
      <c r="W472" s="12"/>
    </row>
    <row r="473" spans="1:23" ht="12.5" x14ac:dyDescent="0.25">
      <c r="A473" s="22"/>
      <c r="E473" s="21"/>
      <c r="F473" s="11"/>
      <c r="H473" s="12"/>
      <c r="U473" s="11"/>
      <c r="W473" s="12"/>
    </row>
    <row r="474" spans="1:23" ht="12.5" x14ac:dyDescent="0.25">
      <c r="A474" s="22"/>
      <c r="E474" s="21"/>
      <c r="F474" s="11"/>
      <c r="H474" s="12"/>
      <c r="U474" s="11"/>
      <c r="W474" s="12"/>
    </row>
    <row r="475" spans="1:23" ht="12.5" x14ac:dyDescent="0.25">
      <c r="A475" s="22"/>
      <c r="E475" s="21"/>
      <c r="F475" s="11"/>
      <c r="H475" s="12"/>
      <c r="U475" s="11"/>
      <c r="W475" s="12"/>
    </row>
    <row r="476" spans="1:23" ht="12.5" x14ac:dyDescent="0.25">
      <c r="A476" s="22"/>
      <c r="E476" s="21"/>
      <c r="F476" s="11"/>
      <c r="H476" s="12"/>
      <c r="U476" s="11"/>
      <c r="W476" s="12"/>
    </row>
    <row r="477" spans="1:23" ht="12.5" x14ac:dyDescent="0.25">
      <c r="A477" s="22"/>
      <c r="E477" s="21"/>
      <c r="F477" s="11"/>
      <c r="H477" s="12"/>
      <c r="U477" s="11"/>
      <c r="W477" s="12"/>
    </row>
    <row r="478" spans="1:23" ht="12.5" x14ac:dyDescent="0.25">
      <c r="A478" s="22"/>
      <c r="E478" s="21"/>
      <c r="F478" s="11"/>
      <c r="H478" s="12"/>
      <c r="U478" s="11"/>
      <c r="W478" s="12"/>
    </row>
    <row r="479" spans="1:23" ht="12.5" x14ac:dyDescent="0.25">
      <c r="A479" s="22"/>
      <c r="E479" s="21"/>
      <c r="F479" s="11"/>
      <c r="H479" s="12"/>
      <c r="U479" s="11"/>
      <c r="W479" s="12"/>
    </row>
    <row r="480" spans="1:23" ht="12.5" x14ac:dyDescent="0.25">
      <c r="A480" s="22"/>
      <c r="E480" s="21"/>
      <c r="F480" s="11"/>
      <c r="H480" s="12"/>
      <c r="U480" s="11"/>
      <c r="W480" s="12"/>
    </row>
    <row r="481" spans="1:23" ht="12.5" x14ac:dyDescent="0.25">
      <c r="A481" s="22"/>
      <c r="E481" s="21"/>
      <c r="F481" s="11"/>
      <c r="H481" s="12"/>
      <c r="U481" s="11"/>
      <c r="W481" s="12"/>
    </row>
    <row r="482" spans="1:23" ht="12.5" x14ac:dyDescent="0.25">
      <c r="A482" s="22"/>
      <c r="E482" s="21"/>
      <c r="F482" s="11"/>
      <c r="H482" s="12"/>
      <c r="U482" s="11"/>
      <c r="W482" s="12"/>
    </row>
    <row r="483" spans="1:23" ht="12.5" x14ac:dyDescent="0.25">
      <c r="A483" s="22"/>
      <c r="E483" s="21"/>
      <c r="F483" s="11"/>
      <c r="H483" s="12"/>
      <c r="U483" s="11"/>
      <c r="W483" s="12"/>
    </row>
    <row r="484" spans="1:23" ht="12.5" x14ac:dyDescent="0.25">
      <c r="A484" s="22"/>
      <c r="E484" s="21"/>
      <c r="F484" s="11"/>
      <c r="H484" s="12"/>
      <c r="U484" s="11"/>
      <c r="W484" s="12"/>
    </row>
    <row r="485" spans="1:23" ht="12.5" x14ac:dyDescent="0.25">
      <c r="A485" s="22"/>
      <c r="E485" s="21"/>
      <c r="F485" s="11"/>
      <c r="H485" s="12"/>
      <c r="U485" s="11"/>
      <c r="W485" s="12"/>
    </row>
    <row r="486" spans="1:23" ht="12.5" x14ac:dyDescent="0.25">
      <c r="A486" s="22"/>
      <c r="E486" s="21"/>
      <c r="F486" s="11"/>
      <c r="H486" s="12"/>
      <c r="U486" s="11"/>
      <c r="W486" s="12"/>
    </row>
    <row r="487" spans="1:23" ht="12.5" x14ac:dyDescent="0.25">
      <c r="A487" s="22"/>
      <c r="E487" s="21"/>
      <c r="F487" s="11"/>
      <c r="H487" s="12"/>
      <c r="U487" s="11"/>
      <c r="W487" s="12"/>
    </row>
    <row r="488" spans="1:23" ht="12.5" x14ac:dyDescent="0.25">
      <c r="A488" s="22"/>
      <c r="E488" s="21"/>
      <c r="F488" s="11"/>
      <c r="H488" s="12"/>
      <c r="U488" s="11"/>
      <c r="W488" s="12"/>
    </row>
    <row r="489" spans="1:23" ht="12.5" x14ac:dyDescent="0.25">
      <c r="A489" s="22"/>
      <c r="E489" s="21"/>
      <c r="F489" s="11"/>
      <c r="H489" s="12"/>
      <c r="U489" s="11"/>
      <c r="W489" s="12"/>
    </row>
    <row r="490" spans="1:23" ht="12.5" x14ac:dyDescent="0.25">
      <c r="A490" s="22"/>
      <c r="E490" s="21"/>
      <c r="F490" s="11"/>
      <c r="H490" s="12"/>
      <c r="U490" s="11"/>
      <c r="W490" s="12"/>
    </row>
    <row r="491" spans="1:23" ht="12.5" x14ac:dyDescent="0.25">
      <c r="A491" s="22"/>
      <c r="E491" s="21"/>
      <c r="F491" s="11"/>
      <c r="H491" s="12"/>
      <c r="U491" s="11"/>
      <c r="W491" s="12"/>
    </row>
    <row r="492" spans="1:23" ht="12.5" x14ac:dyDescent="0.25">
      <c r="A492" s="22"/>
      <c r="E492" s="21"/>
      <c r="F492" s="11"/>
      <c r="H492" s="12"/>
      <c r="U492" s="11"/>
      <c r="W492" s="12"/>
    </row>
    <row r="493" spans="1:23" ht="12.5" x14ac:dyDescent="0.25">
      <c r="A493" s="22"/>
      <c r="E493" s="21"/>
      <c r="F493" s="11"/>
      <c r="H493" s="12"/>
      <c r="U493" s="11"/>
      <c r="W493" s="12"/>
    </row>
    <row r="494" spans="1:23" ht="12.5" x14ac:dyDescent="0.25">
      <c r="A494" s="22"/>
      <c r="E494" s="21"/>
      <c r="F494" s="11"/>
      <c r="H494" s="12"/>
      <c r="U494" s="11"/>
      <c r="W494" s="12"/>
    </row>
    <row r="495" spans="1:23" ht="12.5" x14ac:dyDescent="0.25">
      <c r="A495" s="22"/>
      <c r="E495" s="21"/>
      <c r="F495" s="11"/>
      <c r="H495" s="12"/>
      <c r="U495" s="11"/>
      <c r="W495" s="12"/>
    </row>
    <row r="496" spans="1:23" ht="12.5" x14ac:dyDescent="0.25">
      <c r="A496" s="22"/>
      <c r="E496" s="21"/>
      <c r="F496" s="11"/>
      <c r="H496" s="12"/>
      <c r="U496" s="11"/>
      <c r="W496" s="12"/>
    </row>
    <row r="497" spans="1:23" ht="12.5" x14ac:dyDescent="0.25">
      <c r="A497" s="22"/>
      <c r="E497" s="21"/>
      <c r="F497" s="11"/>
      <c r="H497" s="12"/>
      <c r="U497" s="11"/>
      <c r="W497" s="12"/>
    </row>
    <row r="498" spans="1:23" ht="12.5" x14ac:dyDescent="0.25">
      <c r="A498" s="22"/>
      <c r="E498" s="21"/>
      <c r="F498" s="11"/>
      <c r="H498" s="12"/>
      <c r="U498" s="11"/>
      <c r="W498" s="12"/>
    </row>
    <row r="499" spans="1:23" ht="12.5" x14ac:dyDescent="0.25">
      <c r="A499" s="22"/>
      <c r="E499" s="21"/>
      <c r="F499" s="11"/>
      <c r="H499" s="12"/>
      <c r="U499" s="11"/>
      <c r="W499" s="12"/>
    </row>
    <row r="500" spans="1:23" ht="12.5" x14ac:dyDescent="0.25">
      <c r="A500" s="22"/>
      <c r="E500" s="21"/>
      <c r="F500" s="11"/>
      <c r="H500" s="12"/>
      <c r="U500" s="11"/>
      <c r="W500" s="12"/>
    </row>
    <row r="501" spans="1:23" ht="12.5" x14ac:dyDescent="0.25">
      <c r="A501" s="22"/>
      <c r="E501" s="21"/>
      <c r="F501" s="11"/>
      <c r="H501" s="12"/>
      <c r="U501" s="11"/>
      <c r="W501" s="12"/>
    </row>
    <row r="502" spans="1:23" ht="12.5" x14ac:dyDescent="0.25">
      <c r="A502" s="22"/>
      <c r="E502" s="21"/>
      <c r="F502" s="11"/>
      <c r="H502" s="12"/>
      <c r="U502" s="11"/>
      <c r="W502" s="12"/>
    </row>
    <row r="503" spans="1:23" ht="12.5" x14ac:dyDescent="0.25">
      <c r="A503" s="22"/>
      <c r="E503" s="21"/>
      <c r="F503" s="11"/>
      <c r="H503" s="12"/>
      <c r="U503" s="11"/>
      <c r="W503" s="12"/>
    </row>
    <row r="504" spans="1:23" ht="12.5" x14ac:dyDescent="0.25">
      <c r="A504" s="22"/>
      <c r="E504" s="21"/>
      <c r="F504" s="11"/>
      <c r="H504" s="12"/>
      <c r="U504" s="11"/>
      <c r="W504" s="12"/>
    </row>
    <row r="505" spans="1:23" ht="12.5" x14ac:dyDescent="0.25">
      <c r="A505" s="22"/>
      <c r="E505" s="21"/>
      <c r="F505" s="11"/>
      <c r="H505" s="12"/>
      <c r="U505" s="11"/>
      <c r="W505" s="12"/>
    </row>
    <row r="506" spans="1:23" ht="12.5" x14ac:dyDescent="0.25">
      <c r="A506" s="22"/>
      <c r="E506" s="21"/>
      <c r="F506" s="11"/>
      <c r="H506" s="12"/>
      <c r="U506" s="11"/>
      <c r="W506" s="12"/>
    </row>
    <row r="507" spans="1:23" ht="12.5" x14ac:dyDescent="0.25">
      <c r="A507" s="22"/>
      <c r="E507" s="21"/>
      <c r="F507" s="11"/>
      <c r="H507" s="12"/>
      <c r="U507" s="11"/>
      <c r="W507" s="12"/>
    </row>
    <row r="508" spans="1:23" ht="12.5" x14ac:dyDescent="0.25">
      <c r="A508" s="22"/>
      <c r="E508" s="21"/>
      <c r="F508" s="11"/>
      <c r="H508" s="12"/>
      <c r="U508" s="11"/>
      <c r="W508" s="12"/>
    </row>
    <row r="509" spans="1:23" ht="12.5" x14ac:dyDescent="0.25">
      <c r="A509" s="22"/>
      <c r="E509" s="21"/>
      <c r="F509" s="11"/>
      <c r="H509" s="12"/>
      <c r="U509" s="11"/>
      <c r="W509" s="12"/>
    </row>
    <row r="510" spans="1:23" ht="12.5" x14ac:dyDescent="0.25">
      <c r="A510" s="22"/>
      <c r="E510" s="21"/>
      <c r="F510" s="11"/>
      <c r="H510" s="12"/>
      <c r="U510" s="11"/>
      <c r="W510" s="12"/>
    </row>
    <row r="511" spans="1:23" ht="12.5" x14ac:dyDescent="0.25">
      <c r="A511" s="22"/>
      <c r="E511" s="21"/>
      <c r="F511" s="11"/>
      <c r="H511" s="12"/>
      <c r="U511" s="11"/>
      <c r="W511" s="12"/>
    </row>
    <row r="512" spans="1:23" ht="12.5" x14ac:dyDescent="0.25">
      <c r="A512" s="22"/>
      <c r="E512" s="21"/>
      <c r="F512" s="11"/>
      <c r="H512" s="12"/>
      <c r="U512" s="11"/>
      <c r="W512" s="12"/>
    </row>
    <row r="513" spans="1:23" ht="12.5" x14ac:dyDescent="0.25">
      <c r="A513" s="22"/>
      <c r="E513" s="21"/>
      <c r="F513" s="11"/>
      <c r="H513" s="12"/>
      <c r="U513" s="11"/>
      <c r="W513" s="12"/>
    </row>
    <row r="514" spans="1:23" ht="12.5" x14ac:dyDescent="0.25">
      <c r="A514" s="22"/>
      <c r="E514" s="21"/>
      <c r="F514" s="11"/>
      <c r="H514" s="12"/>
      <c r="U514" s="11"/>
      <c r="W514" s="12"/>
    </row>
    <row r="515" spans="1:23" ht="12.5" x14ac:dyDescent="0.25">
      <c r="A515" s="22"/>
      <c r="E515" s="21"/>
      <c r="F515" s="11"/>
      <c r="H515" s="12"/>
      <c r="U515" s="11"/>
      <c r="W515" s="12"/>
    </row>
    <row r="516" spans="1:23" ht="12.5" x14ac:dyDescent="0.25">
      <c r="A516" s="22"/>
      <c r="E516" s="21"/>
      <c r="F516" s="11"/>
      <c r="H516" s="12"/>
      <c r="U516" s="11"/>
      <c r="W516" s="12"/>
    </row>
    <row r="517" spans="1:23" ht="12.5" x14ac:dyDescent="0.25">
      <c r="A517" s="22"/>
      <c r="E517" s="21"/>
      <c r="F517" s="11"/>
      <c r="H517" s="12"/>
      <c r="U517" s="11"/>
      <c r="W517" s="12"/>
    </row>
    <row r="518" spans="1:23" ht="12.5" x14ac:dyDescent="0.25">
      <c r="A518" s="22"/>
      <c r="E518" s="21"/>
      <c r="F518" s="11"/>
      <c r="H518" s="12"/>
      <c r="U518" s="11"/>
      <c r="W518" s="12"/>
    </row>
    <row r="519" spans="1:23" ht="12.5" x14ac:dyDescent="0.25">
      <c r="A519" s="22"/>
      <c r="E519" s="21"/>
      <c r="F519" s="11"/>
      <c r="H519" s="12"/>
      <c r="U519" s="11"/>
      <c r="W519" s="12"/>
    </row>
    <row r="520" spans="1:23" ht="12.5" x14ac:dyDescent="0.25">
      <c r="A520" s="22"/>
      <c r="E520" s="21"/>
      <c r="F520" s="11"/>
      <c r="H520" s="12"/>
      <c r="U520" s="11"/>
      <c r="W520" s="12"/>
    </row>
    <row r="521" spans="1:23" ht="12.5" x14ac:dyDescent="0.25">
      <c r="A521" s="22"/>
      <c r="E521" s="21"/>
      <c r="F521" s="11"/>
      <c r="H521" s="12"/>
      <c r="U521" s="11"/>
      <c r="W521" s="12"/>
    </row>
    <row r="522" spans="1:23" ht="12.5" x14ac:dyDescent="0.25">
      <c r="A522" s="22"/>
      <c r="E522" s="21"/>
      <c r="F522" s="11"/>
      <c r="H522" s="12"/>
      <c r="U522" s="11"/>
      <c r="W522" s="12"/>
    </row>
    <row r="523" spans="1:23" ht="12.5" x14ac:dyDescent="0.25">
      <c r="A523" s="22"/>
      <c r="E523" s="21"/>
      <c r="F523" s="11"/>
      <c r="H523" s="12"/>
      <c r="U523" s="11"/>
      <c r="W523" s="12"/>
    </row>
    <row r="524" spans="1:23" ht="12.5" x14ac:dyDescent="0.25">
      <c r="A524" s="22"/>
      <c r="E524" s="21"/>
      <c r="F524" s="11"/>
      <c r="H524" s="12"/>
      <c r="U524" s="11"/>
      <c r="W524" s="12"/>
    </row>
    <row r="525" spans="1:23" ht="12.5" x14ac:dyDescent="0.25">
      <c r="A525" s="22"/>
      <c r="E525" s="21"/>
      <c r="F525" s="11"/>
      <c r="H525" s="12"/>
      <c r="U525" s="11"/>
      <c r="W525" s="12"/>
    </row>
    <row r="526" spans="1:23" ht="12.5" x14ac:dyDescent="0.25">
      <c r="A526" s="22"/>
      <c r="E526" s="21"/>
      <c r="F526" s="11"/>
      <c r="H526" s="12"/>
      <c r="U526" s="11"/>
      <c r="W526" s="12"/>
    </row>
    <row r="527" spans="1:23" ht="12.5" x14ac:dyDescent="0.25">
      <c r="A527" s="22"/>
      <c r="E527" s="21"/>
      <c r="F527" s="11"/>
      <c r="H527" s="12"/>
      <c r="U527" s="11"/>
      <c r="W527" s="12"/>
    </row>
    <row r="528" spans="1:23" ht="12.5" x14ac:dyDescent="0.25">
      <c r="A528" s="22"/>
      <c r="E528" s="21"/>
      <c r="F528" s="11"/>
      <c r="H528" s="12"/>
      <c r="U528" s="11"/>
      <c r="W528" s="12"/>
    </row>
    <row r="529" spans="1:23" ht="12.5" x14ac:dyDescent="0.25">
      <c r="A529" s="22"/>
      <c r="E529" s="21"/>
      <c r="F529" s="11"/>
      <c r="H529" s="12"/>
      <c r="U529" s="11"/>
      <c r="W529" s="12"/>
    </row>
    <row r="530" spans="1:23" ht="12.5" x14ac:dyDescent="0.25">
      <c r="A530" s="22"/>
      <c r="E530" s="21"/>
      <c r="F530" s="11"/>
      <c r="H530" s="12"/>
      <c r="U530" s="11"/>
      <c r="W530" s="12"/>
    </row>
    <row r="531" spans="1:23" ht="12.5" x14ac:dyDescent="0.25">
      <c r="A531" s="22"/>
      <c r="E531" s="21"/>
      <c r="F531" s="11"/>
      <c r="H531" s="12"/>
      <c r="U531" s="11"/>
      <c r="W531" s="12"/>
    </row>
    <row r="532" spans="1:23" ht="12.5" x14ac:dyDescent="0.25">
      <c r="A532" s="22"/>
      <c r="E532" s="21"/>
      <c r="F532" s="11"/>
      <c r="H532" s="12"/>
      <c r="U532" s="11"/>
      <c r="W532" s="12"/>
    </row>
    <row r="533" spans="1:23" ht="12.5" x14ac:dyDescent="0.25">
      <c r="A533" s="22"/>
      <c r="E533" s="21"/>
      <c r="F533" s="11"/>
      <c r="H533" s="12"/>
      <c r="U533" s="11"/>
      <c r="W533" s="12"/>
    </row>
    <row r="534" spans="1:23" ht="12.5" x14ac:dyDescent="0.25">
      <c r="A534" s="22"/>
      <c r="E534" s="21"/>
      <c r="F534" s="11"/>
      <c r="H534" s="12"/>
      <c r="U534" s="11"/>
      <c r="W534" s="12"/>
    </row>
    <row r="535" spans="1:23" ht="12.5" x14ac:dyDescent="0.25">
      <c r="A535" s="22"/>
      <c r="E535" s="21"/>
      <c r="F535" s="11"/>
      <c r="H535" s="12"/>
      <c r="U535" s="11"/>
      <c r="W535" s="12"/>
    </row>
    <row r="536" spans="1:23" ht="12.5" x14ac:dyDescent="0.25">
      <c r="A536" s="22"/>
      <c r="E536" s="21"/>
      <c r="F536" s="11"/>
      <c r="H536" s="12"/>
      <c r="U536" s="11"/>
      <c r="W536" s="12"/>
    </row>
    <row r="537" spans="1:23" ht="12.5" x14ac:dyDescent="0.25">
      <c r="A537" s="22"/>
      <c r="E537" s="21"/>
      <c r="F537" s="11"/>
      <c r="H537" s="12"/>
      <c r="U537" s="11"/>
      <c r="W537" s="12"/>
    </row>
    <row r="538" spans="1:23" ht="12.5" x14ac:dyDescent="0.25">
      <c r="A538" s="22"/>
      <c r="E538" s="21"/>
      <c r="F538" s="11"/>
      <c r="H538" s="12"/>
      <c r="U538" s="11"/>
      <c r="W538" s="12"/>
    </row>
    <row r="539" spans="1:23" ht="12.5" x14ac:dyDescent="0.25">
      <c r="A539" s="22"/>
      <c r="E539" s="21"/>
      <c r="F539" s="11"/>
      <c r="H539" s="12"/>
      <c r="U539" s="11"/>
      <c r="W539" s="12"/>
    </row>
    <row r="540" spans="1:23" ht="12.5" x14ac:dyDescent="0.25">
      <c r="A540" s="22"/>
      <c r="E540" s="21"/>
      <c r="F540" s="11"/>
      <c r="H540" s="12"/>
      <c r="U540" s="11"/>
      <c r="W540" s="12"/>
    </row>
    <row r="541" spans="1:23" ht="12.5" x14ac:dyDescent="0.25">
      <c r="A541" s="22"/>
      <c r="E541" s="21"/>
      <c r="F541" s="11"/>
      <c r="H541" s="12"/>
      <c r="U541" s="11"/>
      <c r="W541" s="12"/>
    </row>
    <row r="542" spans="1:23" ht="12.5" x14ac:dyDescent="0.25">
      <c r="A542" s="22"/>
      <c r="E542" s="21"/>
      <c r="F542" s="11"/>
      <c r="H542" s="12"/>
      <c r="U542" s="11"/>
      <c r="W542" s="12"/>
    </row>
    <row r="543" spans="1:23" ht="12.5" x14ac:dyDescent="0.25">
      <c r="A543" s="22"/>
      <c r="E543" s="21"/>
      <c r="F543" s="11"/>
      <c r="H543" s="12"/>
      <c r="U543" s="11"/>
      <c r="W543" s="12"/>
    </row>
    <row r="544" spans="1:23" ht="12.5" x14ac:dyDescent="0.25">
      <c r="A544" s="22"/>
      <c r="E544" s="21"/>
      <c r="F544" s="11"/>
      <c r="H544" s="12"/>
      <c r="U544" s="11"/>
      <c r="W544" s="12"/>
    </row>
    <row r="545" spans="1:23" ht="12.5" x14ac:dyDescent="0.25">
      <c r="A545" s="22"/>
      <c r="E545" s="21"/>
      <c r="F545" s="11"/>
      <c r="H545" s="12"/>
      <c r="U545" s="11"/>
      <c r="W545" s="12"/>
    </row>
    <row r="546" spans="1:23" ht="12.5" x14ac:dyDescent="0.25">
      <c r="A546" s="22"/>
      <c r="E546" s="21"/>
      <c r="F546" s="11"/>
      <c r="H546" s="12"/>
      <c r="U546" s="11"/>
      <c r="W546" s="12"/>
    </row>
    <row r="547" spans="1:23" ht="12.5" x14ac:dyDescent="0.25">
      <c r="A547" s="22"/>
      <c r="E547" s="21"/>
      <c r="F547" s="11"/>
      <c r="H547" s="12"/>
      <c r="U547" s="11"/>
      <c r="W547" s="12"/>
    </row>
    <row r="548" spans="1:23" ht="12.5" x14ac:dyDescent="0.25">
      <c r="A548" s="22"/>
      <c r="E548" s="21"/>
      <c r="F548" s="11"/>
      <c r="H548" s="12"/>
      <c r="U548" s="11"/>
      <c r="W548" s="12"/>
    </row>
    <row r="549" spans="1:23" ht="12.5" x14ac:dyDescent="0.25">
      <c r="A549" s="22"/>
      <c r="E549" s="21"/>
      <c r="F549" s="11"/>
      <c r="H549" s="12"/>
      <c r="U549" s="11"/>
      <c r="W549" s="12"/>
    </row>
    <row r="550" spans="1:23" ht="12.5" x14ac:dyDescent="0.25">
      <c r="A550" s="22"/>
      <c r="E550" s="21"/>
      <c r="F550" s="11"/>
      <c r="H550" s="12"/>
      <c r="U550" s="11"/>
      <c r="W550" s="12"/>
    </row>
    <row r="551" spans="1:23" ht="12.5" x14ac:dyDescent="0.25">
      <c r="A551" s="22"/>
      <c r="E551" s="21"/>
      <c r="F551" s="11"/>
      <c r="H551" s="12"/>
      <c r="U551" s="11"/>
      <c r="W551" s="12"/>
    </row>
    <row r="552" spans="1:23" ht="12.5" x14ac:dyDescent="0.25">
      <c r="A552" s="22"/>
      <c r="E552" s="21"/>
      <c r="F552" s="11"/>
      <c r="H552" s="12"/>
      <c r="U552" s="11"/>
      <c r="W552" s="12"/>
    </row>
    <row r="553" spans="1:23" ht="12.5" x14ac:dyDescent="0.25">
      <c r="A553" s="22"/>
      <c r="E553" s="21"/>
      <c r="F553" s="11"/>
      <c r="H553" s="12"/>
      <c r="U553" s="11"/>
      <c r="W553" s="12"/>
    </row>
    <row r="554" spans="1:23" ht="12.5" x14ac:dyDescent="0.25">
      <c r="A554" s="22"/>
      <c r="E554" s="21"/>
      <c r="F554" s="11"/>
      <c r="H554" s="12"/>
      <c r="U554" s="11"/>
      <c r="W554" s="12"/>
    </row>
    <row r="555" spans="1:23" ht="12.5" x14ac:dyDescent="0.25">
      <c r="A555" s="22"/>
      <c r="E555" s="21"/>
      <c r="F555" s="11"/>
      <c r="H555" s="12"/>
      <c r="U555" s="11"/>
      <c r="W555" s="12"/>
    </row>
    <row r="556" spans="1:23" ht="12.5" x14ac:dyDescent="0.25">
      <c r="A556" s="22"/>
      <c r="E556" s="21"/>
      <c r="F556" s="11"/>
      <c r="H556" s="12"/>
      <c r="U556" s="11"/>
      <c r="W556" s="12"/>
    </row>
    <row r="557" spans="1:23" ht="12.5" x14ac:dyDescent="0.25">
      <c r="A557" s="22"/>
      <c r="E557" s="21"/>
      <c r="F557" s="11"/>
      <c r="H557" s="12"/>
      <c r="U557" s="11"/>
      <c r="W557" s="12"/>
    </row>
    <row r="558" spans="1:23" ht="12.5" x14ac:dyDescent="0.25">
      <c r="A558" s="22"/>
      <c r="E558" s="21"/>
      <c r="F558" s="11"/>
      <c r="H558" s="12"/>
      <c r="U558" s="11"/>
      <c r="W558" s="12"/>
    </row>
    <row r="559" spans="1:23" ht="12.5" x14ac:dyDescent="0.25">
      <c r="A559" s="22"/>
      <c r="E559" s="21"/>
      <c r="F559" s="11"/>
      <c r="H559" s="12"/>
      <c r="U559" s="11"/>
      <c r="W559" s="12"/>
    </row>
    <row r="560" spans="1:23" ht="12.5" x14ac:dyDescent="0.25">
      <c r="A560" s="22"/>
      <c r="E560" s="21"/>
      <c r="F560" s="11"/>
      <c r="H560" s="12"/>
      <c r="U560" s="11"/>
      <c r="W560" s="12"/>
    </row>
    <row r="561" spans="1:23" ht="12.5" x14ac:dyDescent="0.25">
      <c r="A561" s="22"/>
      <c r="E561" s="21"/>
      <c r="F561" s="11"/>
      <c r="H561" s="12"/>
      <c r="U561" s="11"/>
      <c r="W561" s="12"/>
    </row>
    <row r="562" spans="1:23" ht="12.5" x14ac:dyDescent="0.25">
      <c r="A562" s="22"/>
      <c r="E562" s="21"/>
      <c r="F562" s="11"/>
      <c r="H562" s="12"/>
      <c r="U562" s="11"/>
      <c r="W562" s="12"/>
    </row>
    <row r="563" spans="1:23" ht="12.5" x14ac:dyDescent="0.25">
      <c r="A563" s="22"/>
      <c r="E563" s="21"/>
      <c r="F563" s="11"/>
      <c r="H563" s="12"/>
      <c r="U563" s="11"/>
      <c r="W563" s="12"/>
    </row>
    <row r="564" spans="1:23" ht="12.5" x14ac:dyDescent="0.25">
      <c r="A564" s="22"/>
      <c r="E564" s="21"/>
      <c r="F564" s="11"/>
      <c r="H564" s="12"/>
      <c r="U564" s="11"/>
      <c r="W564" s="12"/>
    </row>
    <row r="565" spans="1:23" ht="12.5" x14ac:dyDescent="0.25">
      <c r="A565" s="22"/>
      <c r="E565" s="21"/>
      <c r="F565" s="11"/>
      <c r="H565" s="12"/>
      <c r="U565" s="11"/>
      <c r="W565" s="12"/>
    </row>
    <row r="566" spans="1:23" ht="12.5" x14ac:dyDescent="0.25">
      <c r="A566" s="22"/>
      <c r="E566" s="21"/>
      <c r="F566" s="11"/>
      <c r="H566" s="12"/>
      <c r="U566" s="11"/>
      <c r="W566" s="12"/>
    </row>
    <row r="567" spans="1:23" ht="12.5" x14ac:dyDescent="0.25">
      <c r="A567" s="22"/>
      <c r="E567" s="21"/>
      <c r="F567" s="11"/>
      <c r="H567" s="12"/>
      <c r="U567" s="11"/>
      <c r="W567" s="12"/>
    </row>
    <row r="568" spans="1:23" ht="12.5" x14ac:dyDescent="0.25">
      <c r="A568" s="22"/>
      <c r="E568" s="21"/>
      <c r="F568" s="11"/>
      <c r="H568" s="12"/>
      <c r="U568" s="11"/>
      <c r="W568" s="12"/>
    </row>
    <row r="569" spans="1:23" ht="12.5" x14ac:dyDescent="0.25">
      <c r="A569" s="22"/>
      <c r="E569" s="21"/>
      <c r="F569" s="11"/>
      <c r="H569" s="12"/>
      <c r="U569" s="11"/>
      <c r="W569" s="12"/>
    </row>
    <row r="570" spans="1:23" ht="12.5" x14ac:dyDescent="0.25">
      <c r="A570" s="22"/>
      <c r="E570" s="21"/>
      <c r="F570" s="11"/>
      <c r="H570" s="12"/>
      <c r="U570" s="11"/>
      <c r="W570" s="12"/>
    </row>
    <row r="571" spans="1:23" ht="12.5" x14ac:dyDescent="0.25">
      <c r="A571" s="22"/>
      <c r="E571" s="21"/>
      <c r="F571" s="11"/>
      <c r="H571" s="12"/>
      <c r="U571" s="11"/>
      <c r="W571" s="12"/>
    </row>
    <row r="572" spans="1:23" ht="12.5" x14ac:dyDescent="0.25">
      <c r="A572" s="22"/>
      <c r="E572" s="21"/>
      <c r="F572" s="11"/>
      <c r="H572" s="12"/>
      <c r="U572" s="11"/>
      <c r="W572" s="12"/>
    </row>
    <row r="573" spans="1:23" ht="12.5" x14ac:dyDescent="0.25">
      <c r="A573" s="22"/>
      <c r="E573" s="21"/>
      <c r="F573" s="11"/>
      <c r="H573" s="12"/>
      <c r="U573" s="11"/>
      <c r="W573" s="12"/>
    </row>
    <row r="574" spans="1:23" ht="12.5" x14ac:dyDescent="0.25">
      <c r="A574" s="22"/>
      <c r="E574" s="21"/>
      <c r="F574" s="11"/>
      <c r="H574" s="12"/>
      <c r="U574" s="11"/>
      <c r="W574" s="12"/>
    </row>
    <row r="575" spans="1:23" ht="12.5" x14ac:dyDescent="0.25">
      <c r="A575" s="22"/>
      <c r="E575" s="21"/>
      <c r="F575" s="11"/>
      <c r="H575" s="12"/>
      <c r="U575" s="11"/>
      <c r="W575" s="12"/>
    </row>
    <row r="576" spans="1:23" ht="12.5" x14ac:dyDescent="0.25">
      <c r="A576" s="22"/>
      <c r="E576" s="21"/>
      <c r="F576" s="11"/>
      <c r="H576" s="12"/>
      <c r="U576" s="11"/>
      <c r="W576" s="12"/>
    </row>
    <row r="577" spans="1:23" ht="12.5" x14ac:dyDescent="0.25">
      <c r="A577" s="22"/>
      <c r="E577" s="21"/>
      <c r="F577" s="11"/>
      <c r="H577" s="12"/>
      <c r="U577" s="11"/>
      <c r="W577" s="12"/>
    </row>
    <row r="578" spans="1:23" ht="12.5" x14ac:dyDescent="0.25">
      <c r="A578" s="22"/>
      <c r="E578" s="21"/>
      <c r="F578" s="11"/>
      <c r="H578" s="12"/>
      <c r="U578" s="11"/>
      <c r="W578" s="12"/>
    </row>
    <row r="579" spans="1:23" ht="12.5" x14ac:dyDescent="0.25">
      <c r="A579" s="22"/>
      <c r="E579" s="21"/>
      <c r="F579" s="11"/>
      <c r="H579" s="12"/>
      <c r="U579" s="11"/>
      <c r="W579" s="12"/>
    </row>
    <row r="580" spans="1:23" ht="12.5" x14ac:dyDescent="0.25">
      <c r="A580" s="22"/>
      <c r="E580" s="21"/>
      <c r="F580" s="11"/>
      <c r="H580" s="12"/>
      <c r="U580" s="11"/>
      <c r="W580" s="12"/>
    </row>
    <row r="581" spans="1:23" ht="12.5" x14ac:dyDescent="0.25">
      <c r="A581" s="22"/>
      <c r="E581" s="21"/>
      <c r="F581" s="11"/>
      <c r="H581" s="12"/>
      <c r="U581" s="11"/>
      <c r="W581" s="12"/>
    </row>
    <row r="582" spans="1:23" ht="12.5" x14ac:dyDescent="0.25">
      <c r="A582" s="22"/>
      <c r="E582" s="21"/>
      <c r="F582" s="11"/>
      <c r="H582" s="12"/>
      <c r="U582" s="11"/>
      <c r="W582" s="12"/>
    </row>
    <row r="583" spans="1:23" ht="12.5" x14ac:dyDescent="0.25">
      <c r="A583" s="22"/>
      <c r="E583" s="21"/>
      <c r="F583" s="11"/>
      <c r="H583" s="12"/>
      <c r="U583" s="11"/>
      <c r="W583" s="12"/>
    </row>
    <row r="584" spans="1:23" ht="12.5" x14ac:dyDescent="0.25">
      <c r="A584" s="22"/>
      <c r="E584" s="21"/>
      <c r="F584" s="11"/>
      <c r="H584" s="12"/>
      <c r="U584" s="11"/>
      <c r="W584" s="12"/>
    </row>
    <row r="585" spans="1:23" ht="12.5" x14ac:dyDescent="0.25">
      <c r="A585" s="22"/>
      <c r="E585" s="21"/>
      <c r="F585" s="11"/>
      <c r="H585" s="12"/>
      <c r="U585" s="11"/>
      <c r="W585" s="12"/>
    </row>
    <row r="586" spans="1:23" ht="12.5" x14ac:dyDescent="0.25">
      <c r="A586" s="22"/>
      <c r="E586" s="21"/>
      <c r="F586" s="11"/>
      <c r="H586" s="12"/>
      <c r="U586" s="11"/>
      <c r="W586" s="12"/>
    </row>
    <row r="587" spans="1:23" ht="12.5" x14ac:dyDescent="0.25">
      <c r="A587" s="22"/>
      <c r="E587" s="21"/>
      <c r="F587" s="11"/>
      <c r="H587" s="12"/>
      <c r="U587" s="11"/>
      <c r="W587" s="12"/>
    </row>
    <row r="588" spans="1:23" ht="12.5" x14ac:dyDescent="0.25">
      <c r="A588" s="22"/>
      <c r="E588" s="21"/>
      <c r="F588" s="11"/>
      <c r="H588" s="12"/>
      <c r="U588" s="11"/>
      <c r="W588" s="12"/>
    </row>
    <row r="589" spans="1:23" ht="12.5" x14ac:dyDescent="0.25">
      <c r="A589" s="22"/>
      <c r="E589" s="21"/>
      <c r="F589" s="11"/>
      <c r="H589" s="12"/>
      <c r="U589" s="11"/>
      <c r="W589" s="12"/>
    </row>
    <row r="590" spans="1:23" ht="12.5" x14ac:dyDescent="0.25">
      <c r="A590" s="22"/>
      <c r="E590" s="21"/>
      <c r="F590" s="11"/>
      <c r="H590" s="12"/>
      <c r="U590" s="11"/>
      <c r="W590" s="12"/>
    </row>
    <row r="591" spans="1:23" ht="12.5" x14ac:dyDescent="0.25">
      <c r="A591" s="22"/>
      <c r="E591" s="21"/>
      <c r="F591" s="11"/>
      <c r="H591" s="12"/>
      <c r="U591" s="11"/>
      <c r="W591" s="12"/>
    </row>
    <row r="592" spans="1:23" ht="12.5" x14ac:dyDescent="0.25">
      <c r="A592" s="22"/>
      <c r="E592" s="21"/>
      <c r="F592" s="11"/>
      <c r="H592" s="12"/>
      <c r="U592" s="11"/>
      <c r="W592" s="12"/>
    </row>
    <row r="593" spans="1:23" ht="12.5" x14ac:dyDescent="0.25">
      <c r="A593" s="22"/>
      <c r="E593" s="21"/>
      <c r="F593" s="11"/>
      <c r="H593" s="12"/>
      <c r="U593" s="11"/>
      <c r="W593" s="12"/>
    </row>
    <row r="594" spans="1:23" ht="12.5" x14ac:dyDescent="0.25">
      <c r="A594" s="22"/>
      <c r="E594" s="21"/>
      <c r="F594" s="11"/>
      <c r="H594" s="12"/>
      <c r="U594" s="11"/>
      <c r="W594" s="12"/>
    </row>
    <row r="595" spans="1:23" ht="12.5" x14ac:dyDescent="0.25">
      <c r="A595" s="22"/>
      <c r="E595" s="21"/>
      <c r="F595" s="11"/>
      <c r="H595" s="12"/>
      <c r="U595" s="11"/>
      <c r="W595" s="12"/>
    </row>
    <row r="596" spans="1:23" ht="12.5" x14ac:dyDescent="0.25">
      <c r="A596" s="22"/>
      <c r="E596" s="21"/>
      <c r="F596" s="11"/>
      <c r="H596" s="12"/>
      <c r="U596" s="11"/>
      <c r="W596" s="12"/>
    </row>
    <row r="597" spans="1:23" ht="12.5" x14ac:dyDescent="0.25">
      <c r="A597" s="22"/>
      <c r="E597" s="21"/>
      <c r="F597" s="11"/>
      <c r="H597" s="12"/>
      <c r="U597" s="11"/>
      <c r="W597" s="12"/>
    </row>
    <row r="598" spans="1:23" ht="12.5" x14ac:dyDescent="0.25">
      <c r="A598" s="22"/>
      <c r="E598" s="21"/>
      <c r="F598" s="11"/>
      <c r="H598" s="12"/>
      <c r="U598" s="11"/>
      <c r="W598" s="12"/>
    </row>
    <row r="599" spans="1:23" ht="12.5" x14ac:dyDescent="0.25">
      <c r="A599" s="22"/>
      <c r="E599" s="21"/>
      <c r="F599" s="11"/>
      <c r="H599" s="12"/>
      <c r="U599" s="11"/>
      <c r="W599" s="12"/>
    </row>
    <row r="600" spans="1:23" ht="12.5" x14ac:dyDescent="0.25">
      <c r="A600" s="22"/>
      <c r="E600" s="21"/>
      <c r="F600" s="11"/>
      <c r="H600" s="12"/>
      <c r="U600" s="11"/>
      <c r="W600" s="12"/>
    </row>
    <row r="601" spans="1:23" ht="12.5" x14ac:dyDescent="0.25">
      <c r="A601" s="22"/>
      <c r="E601" s="21"/>
      <c r="F601" s="11"/>
      <c r="H601" s="12"/>
      <c r="U601" s="11"/>
      <c r="W601" s="12"/>
    </row>
    <row r="602" spans="1:23" ht="12.5" x14ac:dyDescent="0.25">
      <c r="A602" s="22"/>
      <c r="E602" s="21"/>
      <c r="F602" s="11"/>
      <c r="H602" s="12"/>
      <c r="U602" s="11"/>
      <c r="W602" s="12"/>
    </row>
    <row r="603" spans="1:23" ht="12.5" x14ac:dyDescent="0.25">
      <c r="A603" s="22"/>
      <c r="E603" s="21"/>
      <c r="F603" s="11"/>
      <c r="H603" s="12"/>
      <c r="U603" s="11"/>
      <c r="W603" s="12"/>
    </row>
    <row r="604" spans="1:23" ht="12.5" x14ac:dyDescent="0.25">
      <c r="A604" s="22"/>
      <c r="E604" s="21"/>
      <c r="F604" s="11"/>
      <c r="H604" s="12"/>
      <c r="U604" s="11"/>
      <c r="W604" s="12"/>
    </row>
    <row r="605" spans="1:23" ht="12.5" x14ac:dyDescent="0.25">
      <c r="A605" s="22"/>
      <c r="E605" s="21"/>
      <c r="F605" s="11"/>
      <c r="H605" s="12"/>
      <c r="U605" s="11"/>
      <c r="W605" s="12"/>
    </row>
    <row r="606" spans="1:23" ht="12.5" x14ac:dyDescent="0.25">
      <c r="A606" s="22"/>
      <c r="E606" s="21"/>
      <c r="F606" s="11"/>
      <c r="H606" s="12"/>
      <c r="U606" s="11"/>
      <c r="W606" s="12"/>
    </row>
    <row r="607" spans="1:23" ht="12.5" x14ac:dyDescent="0.25">
      <c r="A607" s="22"/>
      <c r="E607" s="21"/>
      <c r="F607" s="11"/>
      <c r="H607" s="12"/>
      <c r="U607" s="11"/>
      <c r="W607" s="12"/>
    </row>
    <row r="608" spans="1:23" ht="12.5" x14ac:dyDescent="0.25">
      <c r="A608" s="22"/>
      <c r="E608" s="21"/>
      <c r="F608" s="11"/>
      <c r="H608" s="12"/>
      <c r="U608" s="11"/>
      <c r="W608" s="12"/>
    </row>
    <row r="609" spans="1:23" ht="12.5" x14ac:dyDescent="0.25">
      <c r="A609" s="22"/>
      <c r="E609" s="21"/>
      <c r="F609" s="11"/>
      <c r="H609" s="12"/>
      <c r="U609" s="11"/>
      <c r="W609" s="12"/>
    </row>
    <row r="610" spans="1:23" ht="12.5" x14ac:dyDescent="0.25">
      <c r="A610" s="22"/>
      <c r="E610" s="21"/>
      <c r="F610" s="11"/>
      <c r="H610" s="12"/>
      <c r="U610" s="11"/>
      <c r="W610" s="12"/>
    </row>
    <row r="611" spans="1:23" ht="12.5" x14ac:dyDescent="0.25">
      <c r="A611" s="22"/>
      <c r="E611" s="21"/>
      <c r="F611" s="11"/>
      <c r="H611" s="12"/>
      <c r="U611" s="11"/>
      <c r="W611" s="12"/>
    </row>
    <row r="612" spans="1:23" ht="12.5" x14ac:dyDescent="0.25">
      <c r="A612" s="22"/>
      <c r="E612" s="21"/>
      <c r="F612" s="11"/>
      <c r="H612" s="12"/>
      <c r="U612" s="11"/>
      <c r="W612" s="12"/>
    </row>
    <row r="613" spans="1:23" ht="12.5" x14ac:dyDescent="0.25">
      <c r="A613" s="22"/>
      <c r="E613" s="21"/>
      <c r="F613" s="11"/>
      <c r="H613" s="12"/>
      <c r="U613" s="11"/>
      <c r="W613" s="12"/>
    </row>
    <row r="614" spans="1:23" ht="12.5" x14ac:dyDescent="0.25">
      <c r="A614" s="22"/>
      <c r="E614" s="21"/>
      <c r="F614" s="11"/>
      <c r="H614" s="12"/>
      <c r="U614" s="11"/>
      <c r="W614" s="12"/>
    </row>
    <row r="615" spans="1:23" ht="12.5" x14ac:dyDescent="0.25">
      <c r="A615" s="22"/>
      <c r="E615" s="21"/>
      <c r="F615" s="11"/>
      <c r="H615" s="12"/>
      <c r="U615" s="11"/>
      <c r="W615" s="12"/>
    </row>
    <row r="616" spans="1:23" ht="12.5" x14ac:dyDescent="0.25">
      <c r="A616" s="22"/>
      <c r="E616" s="21"/>
      <c r="F616" s="11"/>
      <c r="H616" s="12"/>
      <c r="U616" s="11"/>
      <c r="W616" s="12"/>
    </row>
    <row r="617" spans="1:23" ht="12.5" x14ac:dyDescent="0.25">
      <c r="A617" s="22"/>
      <c r="E617" s="21"/>
      <c r="F617" s="11"/>
      <c r="H617" s="12"/>
      <c r="U617" s="11"/>
      <c r="W617" s="12"/>
    </row>
    <row r="618" spans="1:23" ht="12.5" x14ac:dyDescent="0.25">
      <c r="A618" s="22"/>
      <c r="E618" s="21"/>
      <c r="F618" s="11"/>
      <c r="H618" s="12"/>
      <c r="U618" s="11"/>
      <c r="W618" s="12"/>
    </row>
    <row r="619" spans="1:23" ht="12.5" x14ac:dyDescent="0.25">
      <c r="A619" s="22"/>
      <c r="E619" s="21"/>
      <c r="F619" s="11"/>
      <c r="H619" s="12"/>
      <c r="U619" s="11"/>
      <c r="W619" s="12"/>
    </row>
    <row r="620" spans="1:23" ht="12.5" x14ac:dyDescent="0.25">
      <c r="A620" s="22"/>
      <c r="E620" s="21"/>
      <c r="F620" s="11"/>
      <c r="H620" s="12"/>
      <c r="U620" s="11"/>
      <c r="W620" s="12"/>
    </row>
    <row r="621" spans="1:23" ht="12.5" x14ac:dyDescent="0.25">
      <c r="A621" s="22"/>
      <c r="E621" s="21"/>
      <c r="F621" s="11"/>
      <c r="H621" s="12"/>
      <c r="U621" s="11"/>
      <c r="W621" s="12"/>
    </row>
    <row r="622" spans="1:23" ht="12.5" x14ac:dyDescent="0.25">
      <c r="A622" s="22"/>
      <c r="E622" s="21"/>
      <c r="F622" s="11"/>
      <c r="H622" s="12"/>
      <c r="U622" s="11"/>
      <c r="W622" s="12"/>
    </row>
    <row r="623" spans="1:23" ht="12.5" x14ac:dyDescent="0.25">
      <c r="A623" s="22"/>
      <c r="E623" s="21"/>
      <c r="F623" s="11"/>
      <c r="H623" s="12"/>
      <c r="U623" s="11"/>
      <c r="W623" s="12"/>
    </row>
    <row r="624" spans="1:23" ht="12.5" x14ac:dyDescent="0.25">
      <c r="A624" s="22"/>
      <c r="E624" s="21"/>
      <c r="F624" s="11"/>
      <c r="H624" s="12"/>
      <c r="U624" s="11"/>
      <c r="W624" s="12"/>
    </row>
    <row r="625" spans="1:23" ht="12.5" x14ac:dyDescent="0.25">
      <c r="A625" s="22"/>
      <c r="E625" s="21"/>
      <c r="F625" s="11"/>
      <c r="H625" s="12"/>
      <c r="U625" s="11"/>
      <c r="W625" s="12"/>
    </row>
    <row r="626" spans="1:23" ht="12.5" x14ac:dyDescent="0.25">
      <c r="A626" s="22"/>
      <c r="E626" s="21"/>
      <c r="F626" s="11"/>
      <c r="H626" s="12"/>
      <c r="U626" s="11"/>
      <c r="W626" s="12"/>
    </row>
    <row r="627" spans="1:23" ht="12.5" x14ac:dyDescent="0.25">
      <c r="A627" s="22"/>
      <c r="E627" s="21"/>
      <c r="F627" s="11"/>
      <c r="H627" s="12"/>
      <c r="U627" s="11"/>
      <c r="W627" s="12"/>
    </row>
    <row r="628" spans="1:23" ht="12.5" x14ac:dyDescent="0.25">
      <c r="A628" s="22"/>
      <c r="E628" s="21"/>
      <c r="F628" s="11"/>
      <c r="H628" s="12"/>
      <c r="U628" s="11"/>
      <c r="W628" s="12"/>
    </row>
    <row r="629" spans="1:23" ht="12.5" x14ac:dyDescent="0.25">
      <c r="A629" s="22"/>
      <c r="E629" s="21"/>
      <c r="F629" s="11"/>
      <c r="H629" s="12"/>
      <c r="U629" s="11"/>
      <c r="W629" s="12"/>
    </row>
    <row r="630" spans="1:23" ht="12.5" x14ac:dyDescent="0.25">
      <c r="A630" s="22"/>
      <c r="E630" s="21"/>
      <c r="F630" s="11"/>
      <c r="H630" s="12"/>
      <c r="U630" s="11"/>
      <c r="W630" s="12"/>
    </row>
    <row r="631" spans="1:23" ht="12.5" x14ac:dyDescent="0.25">
      <c r="A631" s="22"/>
      <c r="E631" s="21"/>
      <c r="F631" s="11"/>
      <c r="H631" s="12"/>
      <c r="U631" s="11"/>
      <c r="W631" s="12"/>
    </row>
    <row r="632" spans="1:23" ht="12.5" x14ac:dyDescent="0.25">
      <c r="A632" s="22"/>
      <c r="E632" s="21"/>
      <c r="F632" s="11"/>
      <c r="H632" s="12"/>
      <c r="U632" s="11"/>
      <c r="W632" s="12"/>
    </row>
    <row r="633" spans="1:23" ht="12.5" x14ac:dyDescent="0.25">
      <c r="A633" s="22"/>
      <c r="E633" s="21"/>
      <c r="F633" s="11"/>
      <c r="H633" s="12"/>
      <c r="U633" s="11"/>
      <c r="W633" s="12"/>
    </row>
    <row r="634" spans="1:23" ht="12.5" x14ac:dyDescent="0.25">
      <c r="A634" s="22"/>
      <c r="E634" s="21"/>
      <c r="F634" s="11"/>
      <c r="H634" s="12"/>
      <c r="U634" s="11"/>
      <c r="W634" s="12"/>
    </row>
    <row r="635" spans="1:23" ht="12.5" x14ac:dyDescent="0.25">
      <c r="A635" s="22"/>
      <c r="E635" s="21"/>
      <c r="F635" s="11"/>
      <c r="H635" s="12"/>
      <c r="U635" s="11"/>
      <c r="W635" s="12"/>
    </row>
    <row r="636" spans="1:23" ht="12.5" x14ac:dyDescent="0.25">
      <c r="A636" s="22"/>
      <c r="E636" s="21"/>
      <c r="F636" s="11"/>
      <c r="H636" s="12"/>
      <c r="U636" s="11"/>
      <c r="W636" s="12"/>
    </row>
    <row r="637" spans="1:23" ht="12.5" x14ac:dyDescent="0.25">
      <c r="A637" s="22"/>
      <c r="E637" s="21"/>
      <c r="F637" s="11"/>
      <c r="H637" s="12"/>
      <c r="U637" s="11"/>
      <c r="W637" s="12"/>
    </row>
    <row r="638" spans="1:23" ht="12.5" x14ac:dyDescent="0.25">
      <c r="A638" s="22"/>
      <c r="E638" s="21"/>
      <c r="F638" s="11"/>
      <c r="H638" s="12"/>
      <c r="U638" s="11"/>
      <c r="W638" s="12"/>
    </row>
    <row r="639" spans="1:23" ht="12.5" x14ac:dyDescent="0.25">
      <c r="A639" s="22"/>
      <c r="E639" s="21"/>
      <c r="F639" s="11"/>
      <c r="H639" s="12"/>
      <c r="U639" s="11"/>
      <c r="W639" s="12"/>
    </row>
    <row r="640" spans="1:23" ht="12.5" x14ac:dyDescent="0.25">
      <c r="A640" s="22"/>
      <c r="E640" s="21"/>
      <c r="F640" s="11"/>
      <c r="H640" s="12"/>
      <c r="U640" s="11"/>
      <c r="W640" s="12"/>
    </row>
    <row r="641" spans="1:23" ht="12.5" x14ac:dyDescent="0.25">
      <c r="A641" s="22"/>
      <c r="E641" s="21"/>
      <c r="F641" s="11"/>
      <c r="H641" s="12"/>
      <c r="U641" s="11"/>
      <c r="W641" s="12"/>
    </row>
    <row r="642" spans="1:23" ht="12.5" x14ac:dyDescent="0.25">
      <c r="A642" s="22"/>
      <c r="E642" s="21"/>
      <c r="F642" s="11"/>
      <c r="H642" s="12"/>
      <c r="U642" s="11"/>
      <c r="W642" s="12"/>
    </row>
    <row r="643" spans="1:23" ht="12.5" x14ac:dyDescent="0.25">
      <c r="A643" s="22"/>
      <c r="E643" s="21"/>
      <c r="F643" s="11"/>
      <c r="H643" s="12"/>
      <c r="U643" s="11"/>
      <c r="W643" s="12"/>
    </row>
    <row r="644" spans="1:23" ht="12.5" x14ac:dyDescent="0.25">
      <c r="A644" s="22"/>
      <c r="E644" s="21"/>
      <c r="F644" s="11"/>
      <c r="H644" s="12"/>
      <c r="U644" s="11"/>
      <c r="W644" s="12"/>
    </row>
    <row r="645" spans="1:23" ht="12.5" x14ac:dyDescent="0.25">
      <c r="A645" s="22"/>
      <c r="E645" s="21"/>
      <c r="F645" s="11"/>
      <c r="H645" s="12"/>
      <c r="U645" s="11"/>
      <c r="W645" s="12"/>
    </row>
    <row r="646" spans="1:23" ht="12.5" x14ac:dyDescent="0.25">
      <c r="A646" s="22"/>
      <c r="E646" s="21"/>
      <c r="F646" s="11"/>
      <c r="H646" s="12"/>
      <c r="U646" s="11"/>
      <c r="W646" s="12"/>
    </row>
    <row r="647" spans="1:23" ht="12.5" x14ac:dyDescent="0.25">
      <c r="A647" s="22"/>
      <c r="E647" s="21"/>
      <c r="F647" s="11"/>
      <c r="H647" s="12"/>
      <c r="U647" s="11"/>
      <c r="W647" s="12"/>
    </row>
    <row r="648" spans="1:23" ht="12.5" x14ac:dyDescent="0.25">
      <c r="A648" s="22"/>
      <c r="E648" s="21"/>
      <c r="F648" s="11"/>
      <c r="H648" s="12"/>
      <c r="U648" s="11"/>
      <c r="W648" s="12"/>
    </row>
    <row r="649" spans="1:23" ht="12.5" x14ac:dyDescent="0.25">
      <c r="A649" s="22"/>
      <c r="E649" s="21"/>
      <c r="F649" s="11"/>
      <c r="H649" s="12"/>
      <c r="U649" s="11"/>
      <c r="W649" s="12"/>
    </row>
    <row r="650" spans="1:23" ht="12.5" x14ac:dyDescent="0.25">
      <c r="A650" s="22"/>
      <c r="E650" s="21"/>
      <c r="F650" s="11"/>
      <c r="H650" s="12"/>
      <c r="U650" s="11"/>
      <c r="W650" s="12"/>
    </row>
    <row r="651" spans="1:23" ht="12.5" x14ac:dyDescent="0.25">
      <c r="A651" s="22"/>
      <c r="E651" s="21"/>
      <c r="F651" s="11"/>
      <c r="H651" s="12"/>
      <c r="U651" s="11"/>
      <c r="W651" s="12"/>
    </row>
    <row r="652" spans="1:23" ht="12.5" x14ac:dyDescent="0.25">
      <c r="A652" s="22"/>
      <c r="E652" s="21"/>
      <c r="F652" s="11"/>
      <c r="H652" s="12"/>
      <c r="U652" s="11"/>
      <c r="W652" s="12"/>
    </row>
    <row r="653" spans="1:23" ht="12.5" x14ac:dyDescent="0.25">
      <c r="A653" s="22"/>
      <c r="E653" s="21"/>
      <c r="F653" s="11"/>
      <c r="H653" s="12"/>
      <c r="U653" s="11"/>
      <c r="W653" s="12"/>
    </row>
    <row r="654" spans="1:23" ht="12.5" x14ac:dyDescent="0.25">
      <c r="A654" s="22"/>
      <c r="E654" s="21"/>
      <c r="F654" s="11"/>
      <c r="H654" s="12"/>
      <c r="U654" s="11"/>
      <c r="W654" s="12"/>
    </row>
    <row r="655" spans="1:23" ht="12.5" x14ac:dyDescent="0.25">
      <c r="A655" s="22"/>
      <c r="E655" s="21"/>
      <c r="F655" s="11"/>
      <c r="H655" s="12"/>
      <c r="U655" s="11"/>
      <c r="W655" s="12"/>
    </row>
    <row r="656" spans="1:23" ht="12.5" x14ac:dyDescent="0.25">
      <c r="A656" s="22"/>
      <c r="E656" s="21"/>
      <c r="F656" s="11"/>
      <c r="H656" s="12"/>
      <c r="U656" s="11"/>
      <c r="W656" s="12"/>
    </row>
    <row r="657" spans="1:23" ht="12.5" x14ac:dyDescent="0.25">
      <c r="A657" s="22"/>
      <c r="E657" s="21"/>
      <c r="F657" s="11"/>
      <c r="H657" s="12"/>
      <c r="U657" s="11"/>
      <c r="W657" s="12"/>
    </row>
    <row r="658" spans="1:23" ht="12.5" x14ac:dyDescent="0.25">
      <c r="A658" s="22"/>
      <c r="E658" s="21"/>
      <c r="F658" s="11"/>
      <c r="H658" s="12"/>
      <c r="U658" s="11"/>
      <c r="W658" s="12"/>
    </row>
    <row r="659" spans="1:23" ht="12.5" x14ac:dyDescent="0.25">
      <c r="A659" s="22"/>
      <c r="E659" s="21"/>
      <c r="F659" s="11"/>
      <c r="H659" s="12"/>
      <c r="U659" s="11"/>
      <c r="W659" s="12"/>
    </row>
    <row r="660" spans="1:23" ht="12.5" x14ac:dyDescent="0.25">
      <c r="A660" s="22"/>
      <c r="E660" s="21"/>
      <c r="F660" s="11"/>
      <c r="H660" s="12"/>
      <c r="U660" s="11"/>
      <c r="W660" s="12"/>
    </row>
    <row r="661" spans="1:23" ht="12.5" x14ac:dyDescent="0.25">
      <c r="A661" s="22"/>
      <c r="E661" s="21"/>
      <c r="F661" s="11"/>
      <c r="H661" s="12"/>
      <c r="U661" s="11"/>
      <c r="W661" s="12"/>
    </row>
    <row r="662" spans="1:23" ht="12.5" x14ac:dyDescent="0.25">
      <c r="A662" s="22"/>
      <c r="E662" s="21"/>
      <c r="F662" s="11"/>
      <c r="H662" s="12"/>
      <c r="U662" s="11"/>
      <c r="W662" s="12"/>
    </row>
    <row r="663" spans="1:23" ht="12.5" x14ac:dyDescent="0.25">
      <c r="A663" s="22"/>
      <c r="E663" s="21"/>
      <c r="F663" s="11"/>
      <c r="H663" s="12"/>
      <c r="U663" s="11"/>
      <c r="W663" s="12"/>
    </row>
    <row r="664" spans="1:23" ht="12.5" x14ac:dyDescent="0.25">
      <c r="A664" s="22"/>
      <c r="E664" s="21"/>
      <c r="F664" s="11"/>
      <c r="H664" s="12"/>
      <c r="U664" s="11"/>
      <c r="W664" s="12"/>
    </row>
    <row r="665" spans="1:23" ht="12.5" x14ac:dyDescent="0.25">
      <c r="A665" s="22"/>
      <c r="E665" s="21"/>
      <c r="F665" s="11"/>
      <c r="H665" s="12"/>
      <c r="U665" s="11"/>
      <c r="W665" s="12"/>
    </row>
    <row r="666" spans="1:23" ht="12.5" x14ac:dyDescent="0.25">
      <c r="A666" s="22"/>
      <c r="E666" s="21"/>
      <c r="F666" s="11"/>
      <c r="H666" s="12"/>
      <c r="U666" s="11"/>
      <c r="W666" s="12"/>
    </row>
    <row r="667" spans="1:23" ht="12.5" x14ac:dyDescent="0.25">
      <c r="A667" s="22"/>
      <c r="E667" s="21"/>
      <c r="F667" s="11"/>
      <c r="H667" s="12"/>
      <c r="U667" s="11"/>
      <c r="W667" s="12"/>
    </row>
    <row r="668" spans="1:23" ht="12.5" x14ac:dyDescent="0.25">
      <c r="A668" s="22"/>
      <c r="E668" s="21"/>
      <c r="F668" s="11"/>
      <c r="H668" s="12"/>
      <c r="U668" s="11"/>
      <c r="W668" s="12"/>
    </row>
    <row r="669" spans="1:23" ht="12.5" x14ac:dyDescent="0.25">
      <c r="A669" s="22"/>
      <c r="E669" s="21"/>
      <c r="F669" s="11"/>
      <c r="H669" s="12"/>
      <c r="U669" s="11"/>
      <c r="W669" s="12"/>
    </row>
    <row r="670" spans="1:23" ht="12.5" x14ac:dyDescent="0.25">
      <c r="A670" s="22"/>
      <c r="E670" s="21"/>
      <c r="F670" s="11"/>
      <c r="H670" s="12"/>
      <c r="U670" s="11"/>
      <c r="W670" s="12"/>
    </row>
    <row r="671" spans="1:23" ht="12.5" x14ac:dyDescent="0.25">
      <c r="A671" s="22"/>
      <c r="E671" s="21"/>
      <c r="F671" s="11"/>
      <c r="H671" s="12"/>
      <c r="U671" s="11"/>
      <c r="W671" s="12"/>
    </row>
    <row r="672" spans="1:23" ht="12.5" x14ac:dyDescent="0.25">
      <c r="A672" s="22"/>
      <c r="E672" s="21"/>
      <c r="F672" s="11"/>
      <c r="H672" s="12"/>
      <c r="U672" s="11"/>
      <c r="W672" s="12"/>
    </row>
    <row r="673" spans="1:23" ht="12.5" x14ac:dyDescent="0.25">
      <c r="A673" s="22"/>
      <c r="E673" s="21"/>
      <c r="F673" s="11"/>
      <c r="H673" s="12"/>
      <c r="U673" s="11"/>
      <c r="W673" s="12"/>
    </row>
    <row r="674" spans="1:23" ht="12.5" x14ac:dyDescent="0.25">
      <c r="A674" s="22"/>
      <c r="E674" s="21"/>
      <c r="F674" s="11"/>
      <c r="H674" s="12"/>
      <c r="U674" s="11"/>
      <c r="W674" s="12"/>
    </row>
    <row r="675" spans="1:23" ht="12.5" x14ac:dyDescent="0.25">
      <c r="A675" s="22"/>
      <c r="E675" s="21"/>
      <c r="F675" s="11"/>
      <c r="H675" s="12"/>
      <c r="U675" s="11"/>
      <c r="W675" s="12"/>
    </row>
    <row r="676" spans="1:23" ht="12.5" x14ac:dyDescent="0.25">
      <c r="A676" s="22"/>
      <c r="E676" s="21"/>
      <c r="F676" s="11"/>
      <c r="H676" s="12"/>
      <c r="U676" s="11"/>
      <c r="W676" s="12"/>
    </row>
    <row r="677" spans="1:23" ht="12.5" x14ac:dyDescent="0.25">
      <c r="A677" s="22"/>
      <c r="E677" s="21"/>
      <c r="F677" s="11"/>
      <c r="H677" s="12"/>
      <c r="U677" s="11"/>
      <c r="W677" s="12"/>
    </row>
    <row r="678" spans="1:23" ht="12.5" x14ac:dyDescent="0.25">
      <c r="A678" s="22"/>
      <c r="E678" s="21"/>
      <c r="F678" s="11"/>
      <c r="H678" s="12"/>
      <c r="U678" s="11"/>
      <c r="W678" s="12"/>
    </row>
    <row r="679" spans="1:23" ht="12.5" x14ac:dyDescent="0.25">
      <c r="A679" s="22"/>
      <c r="E679" s="21"/>
      <c r="F679" s="11"/>
      <c r="H679" s="12"/>
      <c r="U679" s="11"/>
      <c r="W679" s="12"/>
    </row>
    <row r="680" spans="1:23" ht="12.5" x14ac:dyDescent="0.25">
      <c r="A680" s="22"/>
      <c r="E680" s="21"/>
      <c r="F680" s="11"/>
      <c r="H680" s="12"/>
      <c r="U680" s="11"/>
      <c r="W680" s="12"/>
    </row>
    <row r="681" spans="1:23" ht="12.5" x14ac:dyDescent="0.25">
      <c r="A681" s="22"/>
      <c r="E681" s="21"/>
      <c r="F681" s="11"/>
      <c r="H681" s="12"/>
      <c r="U681" s="11"/>
      <c r="W681" s="12"/>
    </row>
    <row r="682" spans="1:23" ht="12.5" x14ac:dyDescent="0.25">
      <c r="A682" s="22"/>
      <c r="E682" s="21"/>
      <c r="F682" s="11"/>
      <c r="H682" s="12"/>
      <c r="U682" s="11"/>
      <c r="W682" s="12"/>
    </row>
    <row r="683" spans="1:23" ht="12.5" x14ac:dyDescent="0.25">
      <c r="A683" s="22"/>
      <c r="E683" s="21"/>
      <c r="F683" s="11"/>
      <c r="H683" s="12"/>
      <c r="U683" s="11"/>
      <c r="W683" s="12"/>
    </row>
    <row r="684" spans="1:23" ht="12.5" x14ac:dyDescent="0.25">
      <c r="A684" s="22"/>
      <c r="E684" s="21"/>
      <c r="F684" s="11"/>
      <c r="H684" s="12"/>
      <c r="U684" s="11"/>
      <c r="W684" s="12"/>
    </row>
    <row r="685" spans="1:23" ht="12.5" x14ac:dyDescent="0.25">
      <c r="A685" s="22"/>
      <c r="E685" s="21"/>
      <c r="F685" s="11"/>
      <c r="H685" s="12"/>
      <c r="U685" s="11"/>
      <c r="W685" s="12"/>
    </row>
    <row r="686" spans="1:23" ht="12.5" x14ac:dyDescent="0.25">
      <c r="A686" s="22"/>
      <c r="E686" s="21"/>
      <c r="F686" s="11"/>
      <c r="H686" s="12"/>
      <c r="U686" s="11"/>
      <c r="W686" s="12"/>
    </row>
    <row r="687" spans="1:23" ht="12.5" x14ac:dyDescent="0.25">
      <c r="A687" s="22"/>
      <c r="E687" s="21"/>
      <c r="F687" s="11"/>
      <c r="H687" s="12"/>
      <c r="U687" s="11"/>
      <c r="W687" s="12"/>
    </row>
    <row r="688" spans="1:23" ht="12.5" x14ac:dyDescent="0.25">
      <c r="A688" s="22"/>
      <c r="E688" s="21"/>
      <c r="F688" s="11"/>
      <c r="H688" s="12"/>
      <c r="U688" s="11"/>
      <c r="W688" s="12"/>
    </row>
    <row r="689" spans="1:23" ht="12.5" x14ac:dyDescent="0.25">
      <c r="A689" s="22"/>
      <c r="E689" s="21"/>
      <c r="F689" s="11"/>
      <c r="H689" s="12"/>
      <c r="U689" s="11"/>
      <c r="W689" s="12"/>
    </row>
    <row r="690" spans="1:23" ht="12.5" x14ac:dyDescent="0.25">
      <c r="A690" s="22"/>
      <c r="E690" s="21"/>
      <c r="F690" s="11"/>
      <c r="H690" s="12"/>
      <c r="U690" s="11"/>
      <c r="W690" s="12"/>
    </row>
    <row r="691" spans="1:23" ht="12.5" x14ac:dyDescent="0.25">
      <c r="A691" s="22"/>
      <c r="E691" s="21"/>
      <c r="F691" s="11"/>
      <c r="H691" s="12"/>
      <c r="U691" s="11"/>
      <c r="W691" s="12"/>
    </row>
    <row r="692" spans="1:23" ht="12.5" x14ac:dyDescent="0.25">
      <c r="A692" s="22"/>
      <c r="E692" s="21"/>
      <c r="F692" s="11"/>
      <c r="H692" s="12"/>
      <c r="U692" s="11"/>
      <c r="W692" s="12"/>
    </row>
    <row r="693" spans="1:23" ht="12.5" x14ac:dyDescent="0.25">
      <c r="A693" s="22"/>
      <c r="E693" s="21"/>
      <c r="F693" s="11"/>
      <c r="H693" s="12"/>
      <c r="U693" s="11"/>
      <c r="W693" s="12"/>
    </row>
    <row r="694" spans="1:23" ht="12.5" x14ac:dyDescent="0.25">
      <c r="A694" s="22"/>
      <c r="E694" s="21"/>
      <c r="F694" s="11"/>
      <c r="H694" s="12"/>
      <c r="U694" s="11"/>
      <c r="W694" s="12"/>
    </row>
    <row r="695" spans="1:23" ht="12.5" x14ac:dyDescent="0.25">
      <c r="A695" s="22"/>
      <c r="E695" s="21"/>
      <c r="F695" s="11"/>
      <c r="H695" s="12"/>
      <c r="U695" s="11"/>
      <c r="W695" s="12"/>
    </row>
    <row r="696" spans="1:23" ht="12.5" x14ac:dyDescent="0.25">
      <c r="A696" s="22"/>
      <c r="E696" s="21"/>
      <c r="F696" s="11"/>
      <c r="H696" s="12"/>
      <c r="U696" s="11"/>
      <c r="W696" s="12"/>
    </row>
    <row r="697" spans="1:23" ht="12.5" x14ac:dyDescent="0.25">
      <c r="A697" s="22"/>
      <c r="E697" s="21"/>
      <c r="F697" s="11"/>
      <c r="H697" s="12"/>
      <c r="U697" s="11"/>
      <c r="W697" s="12"/>
    </row>
    <row r="698" spans="1:23" ht="12.5" x14ac:dyDescent="0.25">
      <c r="A698" s="22"/>
      <c r="E698" s="21"/>
      <c r="F698" s="11"/>
      <c r="H698" s="12"/>
      <c r="U698" s="11"/>
      <c r="W698" s="12"/>
    </row>
    <row r="699" spans="1:23" ht="12.5" x14ac:dyDescent="0.25">
      <c r="A699" s="22"/>
      <c r="E699" s="21"/>
      <c r="F699" s="11"/>
      <c r="H699" s="12"/>
      <c r="U699" s="11"/>
      <c r="W699" s="12"/>
    </row>
    <row r="700" spans="1:23" ht="12.5" x14ac:dyDescent="0.25">
      <c r="A700" s="22"/>
      <c r="E700" s="21"/>
      <c r="F700" s="11"/>
      <c r="H700" s="12"/>
      <c r="U700" s="11"/>
      <c r="W700" s="12"/>
    </row>
    <row r="701" spans="1:23" ht="12.5" x14ac:dyDescent="0.25">
      <c r="A701" s="22"/>
      <c r="E701" s="21"/>
      <c r="F701" s="11"/>
      <c r="H701" s="12"/>
      <c r="U701" s="11"/>
      <c r="W701" s="12"/>
    </row>
    <row r="702" spans="1:23" ht="12.5" x14ac:dyDescent="0.25">
      <c r="A702" s="22"/>
      <c r="E702" s="21"/>
      <c r="F702" s="11"/>
      <c r="H702" s="12"/>
      <c r="U702" s="11"/>
      <c r="W702" s="12"/>
    </row>
    <row r="703" spans="1:23" ht="12.5" x14ac:dyDescent="0.25">
      <c r="A703" s="22"/>
      <c r="E703" s="21"/>
      <c r="F703" s="11"/>
      <c r="H703" s="12"/>
      <c r="U703" s="11"/>
      <c r="W703" s="12"/>
    </row>
    <row r="704" spans="1:23" ht="12.5" x14ac:dyDescent="0.25">
      <c r="A704" s="22"/>
      <c r="E704" s="21"/>
      <c r="F704" s="11"/>
      <c r="H704" s="12"/>
      <c r="U704" s="11"/>
      <c r="W704" s="12"/>
    </row>
    <row r="705" spans="1:23" ht="12.5" x14ac:dyDescent="0.25">
      <c r="A705" s="22"/>
      <c r="E705" s="21"/>
      <c r="F705" s="11"/>
      <c r="H705" s="12"/>
      <c r="U705" s="11"/>
      <c r="W705" s="12"/>
    </row>
    <row r="706" spans="1:23" ht="12.5" x14ac:dyDescent="0.25">
      <c r="A706" s="22"/>
      <c r="E706" s="21"/>
      <c r="F706" s="11"/>
      <c r="H706" s="12"/>
      <c r="U706" s="11"/>
      <c r="W706" s="12"/>
    </row>
    <row r="707" spans="1:23" ht="12.5" x14ac:dyDescent="0.25">
      <c r="A707" s="22"/>
      <c r="E707" s="21"/>
      <c r="F707" s="11"/>
      <c r="H707" s="12"/>
      <c r="U707" s="11"/>
      <c r="W707" s="12"/>
    </row>
    <row r="708" spans="1:23" ht="12.5" x14ac:dyDescent="0.25">
      <c r="A708" s="22"/>
      <c r="E708" s="21"/>
      <c r="F708" s="11"/>
      <c r="H708" s="12"/>
      <c r="U708" s="11"/>
      <c r="W708" s="12"/>
    </row>
    <row r="709" spans="1:23" ht="12.5" x14ac:dyDescent="0.25">
      <c r="A709" s="22"/>
      <c r="E709" s="21"/>
      <c r="F709" s="11"/>
      <c r="H709" s="12"/>
      <c r="U709" s="11"/>
      <c r="W709" s="12"/>
    </row>
    <row r="710" spans="1:23" ht="12.5" x14ac:dyDescent="0.25">
      <c r="A710" s="22"/>
      <c r="E710" s="21"/>
      <c r="F710" s="11"/>
      <c r="H710" s="12"/>
      <c r="U710" s="11"/>
      <c r="W710" s="12"/>
    </row>
    <row r="711" spans="1:23" ht="12.5" x14ac:dyDescent="0.25">
      <c r="A711" s="22"/>
      <c r="E711" s="21"/>
      <c r="F711" s="11"/>
      <c r="H711" s="12"/>
      <c r="U711" s="11"/>
      <c r="W711" s="12"/>
    </row>
    <row r="712" spans="1:23" ht="12.5" x14ac:dyDescent="0.25">
      <c r="A712" s="22"/>
      <c r="E712" s="21"/>
      <c r="F712" s="11"/>
      <c r="H712" s="12"/>
      <c r="U712" s="11"/>
      <c r="W712" s="12"/>
    </row>
    <row r="713" spans="1:23" ht="12.5" x14ac:dyDescent="0.25">
      <c r="A713" s="22"/>
      <c r="E713" s="21"/>
      <c r="F713" s="11"/>
      <c r="H713" s="12"/>
      <c r="U713" s="11"/>
      <c r="W713" s="12"/>
    </row>
    <row r="714" spans="1:23" ht="12.5" x14ac:dyDescent="0.25">
      <c r="A714" s="22"/>
      <c r="E714" s="21"/>
      <c r="F714" s="11"/>
      <c r="H714" s="12"/>
      <c r="U714" s="11"/>
      <c r="W714" s="12"/>
    </row>
    <row r="715" spans="1:23" ht="12.5" x14ac:dyDescent="0.25">
      <c r="A715" s="22"/>
      <c r="E715" s="21"/>
      <c r="F715" s="11"/>
      <c r="H715" s="12"/>
      <c r="U715" s="11"/>
      <c r="W715" s="12"/>
    </row>
    <row r="716" spans="1:23" ht="12.5" x14ac:dyDescent="0.25">
      <c r="A716" s="22"/>
      <c r="E716" s="21"/>
      <c r="F716" s="11"/>
      <c r="H716" s="12"/>
      <c r="U716" s="11"/>
      <c r="W716" s="12"/>
    </row>
    <row r="717" spans="1:23" ht="12.5" x14ac:dyDescent="0.25">
      <c r="A717" s="22"/>
      <c r="E717" s="21"/>
      <c r="F717" s="11"/>
      <c r="H717" s="12"/>
      <c r="U717" s="11"/>
      <c r="W717" s="12"/>
    </row>
    <row r="718" spans="1:23" ht="12.5" x14ac:dyDescent="0.25">
      <c r="A718" s="22"/>
      <c r="E718" s="21"/>
      <c r="F718" s="11"/>
      <c r="H718" s="12"/>
      <c r="U718" s="11"/>
      <c r="W718" s="12"/>
    </row>
    <row r="719" spans="1:23" ht="12.5" x14ac:dyDescent="0.25">
      <c r="A719" s="22"/>
      <c r="E719" s="21"/>
      <c r="F719" s="11"/>
      <c r="H719" s="12"/>
      <c r="U719" s="11"/>
      <c r="W719" s="12"/>
    </row>
    <row r="720" spans="1:23" ht="12.5" x14ac:dyDescent="0.25">
      <c r="A720" s="22"/>
      <c r="E720" s="21"/>
      <c r="F720" s="11"/>
      <c r="H720" s="12"/>
      <c r="U720" s="11"/>
      <c r="W720" s="12"/>
    </row>
    <row r="721" spans="1:23" ht="12.5" x14ac:dyDescent="0.25">
      <c r="A721" s="22"/>
      <c r="E721" s="21"/>
      <c r="F721" s="11"/>
      <c r="H721" s="12"/>
      <c r="U721" s="11"/>
      <c r="W721" s="12"/>
    </row>
    <row r="722" spans="1:23" ht="12.5" x14ac:dyDescent="0.25">
      <c r="A722" s="22"/>
      <c r="E722" s="21"/>
      <c r="F722" s="11"/>
      <c r="H722" s="12"/>
      <c r="U722" s="11"/>
      <c r="W722" s="12"/>
    </row>
    <row r="723" spans="1:23" ht="12.5" x14ac:dyDescent="0.25">
      <c r="A723" s="22"/>
      <c r="E723" s="21"/>
      <c r="F723" s="11"/>
      <c r="H723" s="12"/>
      <c r="U723" s="11"/>
      <c r="W723" s="12"/>
    </row>
    <row r="724" spans="1:23" ht="12.5" x14ac:dyDescent="0.25">
      <c r="A724" s="22"/>
      <c r="E724" s="21"/>
      <c r="F724" s="11"/>
      <c r="H724" s="12"/>
      <c r="U724" s="11"/>
      <c r="W724" s="12"/>
    </row>
    <row r="725" spans="1:23" ht="12.5" x14ac:dyDescent="0.25">
      <c r="A725" s="22"/>
      <c r="E725" s="21"/>
      <c r="F725" s="11"/>
      <c r="H725" s="12"/>
      <c r="U725" s="11"/>
      <c r="W725" s="12"/>
    </row>
    <row r="726" spans="1:23" ht="12.5" x14ac:dyDescent="0.25">
      <c r="A726" s="22"/>
      <c r="E726" s="21"/>
      <c r="F726" s="11"/>
      <c r="H726" s="12"/>
      <c r="U726" s="11"/>
      <c r="W726" s="12"/>
    </row>
    <row r="727" spans="1:23" ht="12.5" x14ac:dyDescent="0.25">
      <c r="A727" s="22"/>
      <c r="E727" s="21"/>
      <c r="F727" s="11"/>
      <c r="H727" s="12"/>
      <c r="U727" s="11"/>
      <c r="W727" s="12"/>
    </row>
    <row r="728" spans="1:23" ht="12.5" x14ac:dyDescent="0.25">
      <c r="A728" s="22"/>
      <c r="E728" s="21"/>
      <c r="F728" s="11"/>
      <c r="H728" s="12"/>
      <c r="U728" s="11"/>
      <c r="W728" s="12"/>
    </row>
    <row r="729" spans="1:23" ht="12.5" x14ac:dyDescent="0.25">
      <c r="A729" s="22"/>
      <c r="E729" s="21"/>
      <c r="F729" s="11"/>
      <c r="H729" s="12"/>
      <c r="U729" s="11"/>
      <c r="W729" s="12"/>
    </row>
    <row r="730" spans="1:23" ht="12.5" x14ac:dyDescent="0.25">
      <c r="A730" s="22"/>
      <c r="E730" s="21"/>
      <c r="F730" s="11"/>
      <c r="H730" s="12"/>
      <c r="U730" s="11"/>
      <c r="W730" s="12"/>
    </row>
    <row r="731" spans="1:23" ht="12.5" x14ac:dyDescent="0.25">
      <c r="A731" s="22"/>
      <c r="E731" s="21"/>
      <c r="F731" s="11"/>
      <c r="H731" s="12"/>
      <c r="U731" s="11"/>
      <c r="W731" s="12"/>
    </row>
    <row r="732" spans="1:23" ht="12.5" x14ac:dyDescent="0.25">
      <c r="A732" s="22"/>
      <c r="E732" s="21"/>
      <c r="F732" s="11"/>
      <c r="H732" s="12"/>
      <c r="U732" s="11"/>
      <c r="W732" s="12"/>
    </row>
    <row r="733" spans="1:23" ht="12.5" x14ac:dyDescent="0.25">
      <c r="A733" s="22"/>
      <c r="E733" s="21"/>
      <c r="F733" s="11"/>
      <c r="H733" s="12"/>
      <c r="U733" s="11"/>
      <c r="W733" s="12"/>
    </row>
    <row r="734" spans="1:23" ht="12.5" x14ac:dyDescent="0.25">
      <c r="A734" s="22"/>
      <c r="E734" s="21"/>
      <c r="F734" s="11"/>
      <c r="H734" s="12"/>
      <c r="U734" s="11"/>
      <c r="W734" s="12"/>
    </row>
    <row r="735" spans="1:23" ht="12.5" x14ac:dyDescent="0.25">
      <c r="A735" s="22"/>
      <c r="E735" s="21"/>
      <c r="F735" s="11"/>
      <c r="H735" s="12"/>
      <c r="U735" s="11"/>
      <c r="W735" s="12"/>
    </row>
    <row r="736" spans="1:23" ht="12.5" x14ac:dyDescent="0.25">
      <c r="A736" s="22"/>
      <c r="E736" s="21"/>
      <c r="F736" s="11"/>
      <c r="H736" s="12"/>
      <c r="U736" s="11"/>
      <c r="W736" s="12"/>
    </row>
    <row r="737" spans="1:23" ht="12.5" x14ac:dyDescent="0.25">
      <c r="A737" s="22"/>
      <c r="E737" s="21"/>
      <c r="F737" s="11"/>
      <c r="H737" s="12"/>
      <c r="U737" s="11"/>
      <c r="W737" s="12"/>
    </row>
    <row r="738" spans="1:23" ht="12.5" x14ac:dyDescent="0.25">
      <c r="A738" s="22"/>
      <c r="E738" s="21"/>
      <c r="F738" s="11"/>
      <c r="H738" s="12"/>
      <c r="U738" s="11"/>
      <c r="W738" s="12"/>
    </row>
    <row r="739" spans="1:23" ht="12.5" x14ac:dyDescent="0.25">
      <c r="A739" s="22"/>
      <c r="E739" s="21"/>
      <c r="F739" s="11"/>
      <c r="H739" s="12"/>
      <c r="U739" s="11"/>
      <c r="W739" s="12"/>
    </row>
    <row r="740" spans="1:23" ht="12.5" x14ac:dyDescent="0.25">
      <c r="A740" s="22"/>
      <c r="E740" s="21"/>
      <c r="F740" s="11"/>
      <c r="H740" s="12"/>
      <c r="U740" s="11"/>
      <c r="W740" s="12"/>
    </row>
    <row r="741" spans="1:23" ht="12.5" x14ac:dyDescent="0.25">
      <c r="A741" s="22"/>
      <c r="E741" s="21"/>
      <c r="F741" s="11"/>
      <c r="H741" s="12"/>
      <c r="U741" s="11"/>
      <c r="W741" s="12"/>
    </row>
    <row r="742" spans="1:23" ht="12.5" x14ac:dyDescent="0.25">
      <c r="A742" s="22"/>
      <c r="E742" s="21"/>
      <c r="F742" s="11"/>
      <c r="H742" s="12"/>
      <c r="U742" s="11"/>
      <c r="W742" s="12"/>
    </row>
    <row r="743" spans="1:23" ht="12.5" x14ac:dyDescent="0.25">
      <c r="A743" s="22"/>
      <c r="E743" s="21"/>
      <c r="F743" s="11"/>
      <c r="H743" s="12"/>
      <c r="U743" s="11"/>
      <c r="W743" s="12"/>
    </row>
    <row r="744" spans="1:23" ht="12.5" x14ac:dyDescent="0.25">
      <c r="A744" s="22"/>
      <c r="E744" s="21"/>
      <c r="F744" s="11"/>
      <c r="H744" s="12"/>
      <c r="U744" s="11"/>
      <c r="W744" s="12"/>
    </row>
    <row r="745" spans="1:23" ht="12.5" x14ac:dyDescent="0.25">
      <c r="A745" s="22"/>
      <c r="E745" s="21"/>
      <c r="F745" s="11"/>
      <c r="H745" s="12"/>
      <c r="U745" s="11"/>
      <c r="W745" s="12"/>
    </row>
    <row r="746" spans="1:23" ht="12.5" x14ac:dyDescent="0.25">
      <c r="A746" s="22"/>
      <c r="E746" s="21"/>
      <c r="F746" s="11"/>
      <c r="H746" s="12"/>
      <c r="U746" s="11"/>
      <c r="W746" s="12"/>
    </row>
    <row r="747" spans="1:23" ht="12.5" x14ac:dyDescent="0.25">
      <c r="A747" s="22"/>
      <c r="E747" s="21"/>
      <c r="F747" s="11"/>
      <c r="H747" s="12"/>
      <c r="U747" s="11"/>
      <c r="W747" s="12"/>
    </row>
    <row r="748" spans="1:23" ht="12.5" x14ac:dyDescent="0.25">
      <c r="A748" s="22"/>
      <c r="E748" s="21"/>
      <c r="F748" s="11"/>
      <c r="H748" s="12"/>
      <c r="U748" s="11"/>
      <c r="W748" s="12"/>
    </row>
    <row r="749" spans="1:23" ht="12.5" x14ac:dyDescent="0.25">
      <c r="A749" s="22"/>
      <c r="E749" s="21"/>
      <c r="F749" s="11"/>
      <c r="H749" s="12"/>
      <c r="U749" s="11"/>
      <c r="W749" s="12"/>
    </row>
    <row r="750" spans="1:23" ht="12.5" x14ac:dyDescent="0.25">
      <c r="A750" s="22"/>
      <c r="E750" s="21"/>
      <c r="F750" s="11"/>
      <c r="H750" s="12"/>
      <c r="U750" s="11"/>
      <c r="W750" s="12"/>
    </row>
    <row r="751" spans="1:23" ht="12.5" x14ac:dyDescent="0.25">
      <c r="A751" s="22"/>
      <c r="E751" s="21"/>
      <c r="F751" s="11"/>
      <c r="H751" s="12"/>
      <c r="U751" s="11"/>
      <c r="W751" s="12"/>
    </row>
    <row r="752" spans="1:23" ht="12.5" x14ac:dyDescent="0.25">
      <c r="A752" s="22"/>
      <c r="E752" s="21"/>
      <c r="F752" s="11"/>
      <c r="H752" s="12"/>
      <c r="U752" s="11"/>
      <c r="W752" s="12"/>
    </row>
    <row r="753" spans="1:23" ht="12.5" x14ac:dyDescent="0.25">
      <c r="A753" s="22"/>
      <c r="E753" s="21"/>
      <c r="F753" s="11"/>
      <c r="H753" s="12"/>
      <c r="U753" s="11"/>
      <c r="W753" s="12"/>
    </row>
    <row r="754" spans="1:23" ht="12.5" x14ac:dyDescent="0.25">
      <c r="A754" s="22"/>
      <c r="E754" s="21"/>
      <c r="F754" s="11"/>
      <c r="H754" s="12"/>
      <c r="U754" s="11"/>
      <c r="W754" s="12"/>
    </row>
    <row r="755" spans="1:23" ht="12.5" x14ac:dyDescent="0.25">
      <c r="A755" s="22"/>
      <c r="E755" s="21"/>
      <c r="F755" s="11"/>
      <c r="H755" s="12"/>
      <c r="U755" s="11"/>
      <c r="W755" s="12"/>
    </row>
    <row r="756" spans="1:23" ht="12.5" x14ac:dyDescent="0.25">
      <c r="A756" s="22"/>
      <c r="E756" s="21"/>
      <c r="F756" s="11"/>
      <c r="H756" s="12"/>
      <c r="U756" s="11"/>
      <c r="W756" s="12"/>
    </row>
    <row r="757" spans="1:23" ht="12.5" x14ac:dyDescent="0.25">
      <c r="A757" s="22"/>
      <c r="E757" s="21"/>
      <c r="F757" s="11"/>
      <c r="H757" s="12"/>
      <c r="U757" s="11"/>
      <c r="W757" s="12"/>
    </row>
    <row r="758" spans="1:23" ht="12.5" x14ac:dyDescent="0.25">
      <c r="A758" s="22"/>
      <c r="E758" s="21"/>
      <c r="F758" s="11"/>
      <c r="H758" s="12"/>
      <c r="U758" s="11"/>
      <c r="W758" s="12"/>
    </row>
    <row r="759" spans="1:23" ht="12.5" x14ac:dyDescent="0.25">
      <c r="A759" s="22"/>
      <c r="E759" s="21"/>
      <c r="F759" s="11"/>
      <c r="H759" s="12"/>
      <c r="U759" s="11"/>
      <c r="W759" s="12"/>
    </row>
    <row r="760" spans="1:23" ht="12.5" x14ac:dyDescent="0.25">
      <c r="A760" s="22"/>
      <c r="E760" s="21"/>
      <c r="F760" s="11"/>
      <c r="H760" s="12"/>
      <c r="U760" s="11"/>
      <c r="W760" s="12"/>
    </row>
    <row r="761" spans="1:23" ht="12.5" x14ac:dyDescent="0.25">
      <c r="A761" s="22"/>
      <c r="E761" s="21"/>
      <c r="F761" s="11"/>
      <c r="H761" s="12"/>
      <c r="U761" s="11"/>
      <c r="W761" s="12"/>
    </row>
    <row r="762" spans="1:23" ht="12.5" x14ac:dyDescent="0.25">
      <c r="A762" s="22"/>
      <c r="E762" s="21"/>
      <c r="F762" s="11"/>
      <c r="H762" s="12"/>
      <c r="U762" s="11"/>
      <c r="W762" s="12"/>
    </row>
    <row r="763" spans="1:23" ht="12.5" x14ac:dyDescent="0.25">
      <c r="A763" s="22"/>
      <c r="E763" s="21"/>
      <c r="F763" s="11"/>
      <c r="H763" s="12"/>
      <c r="U763" s="11"/>
      <c r="W763" s="12"/>
    </row>
    <row r="764" spans="1:23" ht="12.5" x14ac:dyDescent="0.25">
      <c r="A764" s="22"/>
      <c r="E764" s="21"/>
      <c r="F764" s="11"/>
      <c r="H764" s="12"/>
      <c r="U764" s="11"/>
      <c r="W764" s="12"/>
    </row>
    <row r="765" spans="1:23" ht="12.5" x14ac:dyDescent="0.25">
      <c r="A765" s="22"/>
      <c r="E765" s="21"/>
      <c r="F765" s="11"/>
      <c r="H765" s="12"/>
      <c r="U765" s="11"/>
      <c r="W765" s="12"/>
    </row>
    <row r="766" spans="1:23" ht="12.5" x14ac:dyDescent="0.25">
      <c r="A766" s="22"/>
      <c r="E766" s="21"/>
      <c r="F766" s="11"/>
      <c r="H766" s="12"/>
      <c r="U766" s="11"/>
      <c r="W766" s="12"/>
    </row>
    <row r="767" spans="1:23" ht="12.5" x14ac:dyDescent="0.25">
      <c r="A767" s="22"/>
      <c r="E767" s="21"/>
      <c r="F767" s="11"/>
      <c r="H767" s="12"/>
      <c r="U767" s="11"/>
      <c r="W767" s="12"/>
    </row>
    <row r="768" spans="1:23" ht="12.5" x14ac:dyDescent="0.25">
      <c r="A768" s="22"/>
      <c r="E768" s="21"/>
      <c r="F768" s="11"/>
      <c r="H768" s="12"/>
      <c r="U768" s="11"/>
      <c r="W768" s="12"/>
    </row>
    <row r="769" spans="1:23" ht="12.5" x14ac:dyDescent="0.25">
      <c r="A769" s="22"/>
      <c r="E769" s="21"/>
      <c r="F769" s="11"/>
      <c r="H769" s="12"/>
      <c r="U769" s="11"/>
      <c r="W769" s="12"/>
    </row>
    <row r="770" spans="1:23" ht="12.5" x14ac:dyDescent="0.25">
      <c r="A770" s="22"/>
      <c r="E770" s="21"/>
      <c r="F770" s="11"/>
      <c r="H770" s="12"/>
      <c r="U770" s="11"/>
      <c r="W770" s="12"/>
    </row>
    <row r="771" spans="1:23" ht="12.5" x14ac:dyDescent="0.25">
      <c r="A771" s="22"/>
      <c r="E771" s="21"/>
      <c r="F771" s="11"/>
      <c r="H771" s="12"/>
      <c r="U771" s="11"/>
      <c r="W771" s="12"/>
    </row>
    <row r="772" spans="1:23" ht="12.5" x14ac:dyDescent="0.25">
      <c r="A772" s="22"/>
      <c r="E772" s="21"/>
      <c r="F772" s="11"/>
      <c r="H772" s="12"/>
      <c r="U772" s="11"/>
      <c r="W772" s="12"/>
    </row>
    <row r="773" spans="1:23" ht="12.5" x14ac:dyDescent="0.25">
      <c r="A773" s="22"/>
      <c r="E773" s="21"/>
      <c r="F773" s="11"/>
      <c r="H773" s="12"/>
      <c r="U773" s="11"/>
      <c r="W773" s="12"/>
    </row>
    <row r="774" spans="1:23" ht="12.5" x14ac:dyDescent="0.25">
      <c r="A774" s="22"/>
      <c r="E774" s="21"/>
      <c r="F774" s="11"/>
      <c r="H774" s="12"/>
      <c r="U774" s="11"/>
      <c r="W774" s="12"/>
    </row>
    <row r="775" spans="1:23" ht="12.5" x14ac:dyDescent="0.25">
      <c r="A775" s="22"/>
      <c r="E775" s="21"/>
      <c r="F775" s="11"/>
      <c r="H775" s="12"/>
      <c r="U775" s="11"/>
      <c r="W775" s="12"/>
    </row>
    <row r="776" spans="1:23" ht="12.5" x14ac:dyDescent="0.25">
      <c r="A776" s="22"/>
      <c r="E776" s="21"/>
      <c r="F776" s="11"/>
      <c r="H776" s="12"/>
      <c r="U776" s="11"/>
      <c r="W776" s="12"/>
    </row>
    <row r="777" spans="1:23" ht="12.5" x14ac:dyDescent="0.25">
      <c r="A777" s="22"/>
      <c r="E777" s="21"/>
      <c r="F777" s="11"/>
      <c r="H777" s="12"/>
      <c r="U777" s="11"/>
      <c r="W777" s="12"/>
    </row>
    <row r="778" spans="1:23" ht="12.5" x14ac:dyDescent="0.25">
      <c r="A778" s="22"/>
      <c r="E778" s="21"/>
      <c r="F778" s="11"/>
      <c r="H778" s="12"/>
      <c r="U778" s="11"/>
      <c r="W778" s="12"/>
    </row>
    <row r="779" spans="1:23" ht="12.5" x14ac:dyDescent="0.25">
      <c r="A779" s="22"/>
      <c r="E779" s="21"/>
      <c r="F779" s="11"/>
      <c r="H779" s="12"/>
      <c r="U779" s="11"/>
      <c r="W779" s="12"/>
    </row>
    <row r="780" spans="1:23" ht="12.5" x14ac:dyDescent="0.25">
      <c r="A780" s="22"/>
      <c r="E780" s="21"/>
      <c r="F780" s="11"/>
      <c r="H780" s="12"/>
      <c r="U780" s="11"/>
      <c r="W780" s="12"/>
    </row>
    <row r="781" spans="1:23" ht="12.5" x14ac:dyDescent="0.25">
      <c r="A781" s="22"/>
      <c r="E781" s="21"/>
      <c r="F781" s="11"/>
      <c r="H781" s="12"/>
      <c r="U781" s="11"/>
      <c r="W781" s="12"/>
    </row>
    <row r="782" spans="1:23" ht="12.5" x14ac:dyDescent="0.25">
      <c r="A782" s="22"/>
      <c r="E782" s="21"/>
      <c r="F782" s="11"/>
      <c r="H782" s="12"/>
      <c r="U782" s="11"/>
      <c r="W782" s="12"/>
    </row>
    <row r="783" spans="1:23" ht="12.5" x14ac:dyDescent="0.25">
      <c r="A783" s="22"/>
      <c r="E783" s="21"/>
      <c r="F783" s="11"/>
      <c r="H783" s="12"/>
      <c r="U783" s="11"/>
      <c r="W783" s="12"/>
    </row>
    <row r="784" spans="1:23" ht="12.5" x14ac:dyDescent="0.25">
      <c r="A784" s="22"/>
      <c r="E784" s="21"/>
      <c r="F784" s="11"/>
      <c r="H784" s="12"/>
      <c r="U784" s="11"/>
      <c r="W784" s="12"/>
    </row>
    <row r="785" spans="1:23" ht="12.5" x14ac:dyDescent="0.25">
      <c r="A785" s="22"/>
      <c r="E785" s="21"/>
      <c r="F785" s="11"/>
      <c r="H785" s="12"/>
      <c r="U785" s="11"/>
      <c r="W785" s="12"/>
    </row>
    <row r="786" spans="1:23" ht="12.5" x14ac:dyDescent="0.25">
      <c r="A786" s="22"/>
      <c r="E786" s="21"/>
      <c r="F786" s="11"/>
      <c r="H786" s="12"/>
      <c r="U786" s="11"/>
      <c r="W786" s="12"/>
    </row>
    <row r="787" spans="1:23" ht="12.5" x14ac:dyDescent="0.25">
      <c r="A787" s="22"/>
      <c r="E787" s="21"/>
      <c r="F787" s="11"/>
      <c r="H787" s="12"/>
      <c r="U787" s="11"/>
      <c r="W787" s="12"/>
    </row>
    <row r="788" spans="1:23" ht="12.5" x14ac:dyDescent="0.25">
      <c r="A788" s="22"/>
      <c r="E788" s="21"/>
      <c r="F788" s="11"/>
      <c r="H788" s="12"/>
      <c r="U788" s="11"/>
      <c r="W788" s="12"/>
    </row>
    <row r="789" spans="1:23" ht="12.5" x14ac:dyDescent="0.25">
      <c r="A789" s="22"/>
      <c r="E789" s="21"/>
      <c r="F789" s="11"/>
      <c r="H789" s="12"/>
      <c r="U789" s="11"/>
      <c r="W789" s="12"/>
    </row>
    <row r="790" spans="1:23" ht="12.5" x14ac:dyDescent="0.25">
      <c r="A790" s="22"/>
      <c r="E790" s="21"/>
      <c r="F790" s="11"/>
      <c r="H790" s="12"/>
      <c r="U790" s="11"/>
      <c r="W790" s="12"/>
    </row>
    <row r="791" spans="1:23" ht="12.5" x14ac:dyDescent="0.25">
      <c r="A791" s="22"/>
      <c r="E791" s="21"/>
      <c r="F791" s="11"/>
      <c r="H791" s="12"/>
      <c r="U791" s="11"/>
      <c r="W791" s="12"/>
    </row>
    <row r="792" spans="1:23" ht="12.5" x14ac:dyDescent="0.25">
      <c r="A792" s="22"/>
      <c r="E792" s="21"/>
      <c r="F792" s="11"/>
      <c r="H792" s="12"/>
      <c r="U792" s="11"/>
      <c r="W792" s="12"/>
    </row>
    <row r="793" spans="1:23" ht="12.5" x14ac:dyDescent="0.25">
      <c r="A793" s="22"/>
      <c r="E793" s="21"/>
      <c r="F793" s="11"/>
      <c r="H793" s="12"/>
      <c r="U793" s="11"/>
      <c r="W793" s="12"/>
    </row>
    <row r="794" spans="1:23" ht="12.5" x14ac:dyDescent="0.25">
      <c r="A794" s="22"/>
      <c r="E794" s="21"/>
      <c r="F794" s="11"/>
      <c r="H794" s="12"/>
      <c r="U794" s="11"/>
      <c r="W794" s="12"/>
    </row>
    <row r="795" spans="1:23" ht="12.5" x14ac:dyDescent="0.25">
      <c r="A795" s="22"/>
      <c r="E795" s="21"/>
      <c r="F795" s="11"/>
      <c r="H795" s="12"/>
      <c r="U795" s="11"/>
      <c r="W795" s="12"/>
    </row>
    <row r="796" spans="1:23" ht="12.5" x14ac:dyDescent="0.25">
      <c r="A796" s="22"/>
      <c r="E796" s="21"/>
      <c r="F796" s="11"/>
      <c r="H796" s="12"/>
      <c r="U796" s="11"/>
      <c r="W796" s="12"/>
    </row>
    <row r="797" spans="1:23" ht="12.5" x14ac:dyDescent="0.25">
      <c r="A797" s="22"/>
      <c r="E797" s="21"/>
      <c r="F797" s="11"/>
      <c r="H797" s="12"/>
      <c r="U797" s="11"/>
      <c r="W797" s="12"/>
    </row>
    <row r="798" spans="1:23" ht="12.5" x14ac:dyDescent="0.25">
      <c r="A798" s="22"/>
      <c r="E798" s="21"/>
      <c r="F798" s="11"/>
      <c r="H798" s="12"/>
      <c r="U798" s="11"/>
      <c r="W798" s="12"/>
    </row>
    <row r="799" spans="1:23" ht="12.5" x14ac:dyDescent="0.25">
      <c r="A799" s="22"/>
      <c r="E799" s="21"/>
      <c r="F799" s="11"/>
      <c r="H799" s="12"/>
      <c r="U799" s="11"/>
      <c r="W799" s="12"/>
    </row>
    <row r="800" spans="1:23" ht="12.5" x14ac:dyDescent="0.25">
      <c r="A800" s="22"/>
      <c r="E800" s="21"/>
      <c r="F800" s="11"/>
      <c r="H800" s="12"/>
      <c r="U800" s="11"/>
      <c r="W800" s="12"/>
    </row>
    <row r="801" spans="1:23" ht="12.5" x14ac:dyDescent="0.25">
      <c r="A801" s="22"/>
      <c r="E801" s="21"/>
      <c r="F801" s="11"/>
      <c r="H801" s="12"/>
      <c r="U801" s="11"/>
      <c r="W801" s="12"/>
    </row>
    <row r="802" spans="1:23" ht="12.5" x14ac:dyDescent="0.25">
      <c r="A802" s="22"/>
      <c r="E802" s="21"/>
      <c r="F802" s="11"/>
      <c r="H802" s="12"/>
      <c r="U802" s="11"/>
      <c r="W802" s="12"/>
    </row>
    <row r="803" spans="1:23" ht="12.5" x14ac:dyDescent="0.25">
      <c r="A803" s="22"/>
      <c r="E803" s="21"/>
      <c r="F803" s="11"/>
      <c r="H803" s="12"/>
      <c r="U803" s="11"/>
      <c r="W803" s="12"/>
    </row>
    <row r="804" spans="1:23" ht="12.5" x14ac:dyDescent="0.25">
      <c r="A804" s="22"/>
      <c r="E804" s="21"/>
      <c r="F804" s="11"/>
      <c r="H804" s="12"/>
      <c r="U804" s="11"/>
      <c r="W804" s="12"/>
    </row>
    <row r="805" spans="1:23" ht="12.5" x14ac:dyDescent="0.25">
      <c r="A805" s="22"/>
      <c r="E805" s="21"/>
      <c r="F805" s="11"/>
      <c r="H805" s="12"/>
      <c r="U805" s="11"/>
      <c r="W805" s="12"/>
    </row>
    <row r="806" spans="1:23" ht="12.5" x14ac:dyDescent="0.25">
      <c r="A806" s="22"/>
      <c r="E806" s="21"/>
      <c r="F806" s="11"/>
      <c r="H806" s="12"/>
      <c r="U806" s="11"/>
      <c r="W806" s="12"/>
    </row>
    <row r="807" spans="1:23" ht="12.5" x14ac:dyDescent="0.25">
      <c r="A807" s="22"/>
      <c r="E807" s="21"/>
      <c r="F807" s="11"/>
      <c r="H807" s="12"/>
      <c r="U807" s="11"/>
      <c r="W807" s="12"/>
    </row>
    <row r="808" spans="1:23" ht="12.5" x14ac:dyDescent="0.25">
      <c r="A808" s="22"/>
      <c r="E808" s="21"/>
      <c r="F808" s="11"/>
      <c r="H808" s="12"/>
      <c r="U808" s="11"/>
      <c r="W808" s="12"/>
    </row>
    <row r="809" spans="1:23" ht="12.5" x14ac:dyDescent="0.25">
      <c r="A809" s="22"/>
      <c r="E809" s="21"/>
      <c r="F809" s="11"/>
      <c r="H809" s="12"/>
      <c r="U809" s="11"/>
      <c r="W809" s="12"/>
    </row>
    <row r="810" spans="1:23" ht="12.5" x14ac:dyDescent="0.25">
      <c r="A810" s="22"/>
      <c r="E810" s="21"/>
      <c r="F810" s="11"/>
      <c r="H810" s="12"/>
      <c r="U810" s="11"/>
      <c r="W810" s="12"/>
    </row>
    <row r="811" spans="1:23" ht="12.5" x14ac:dyDescent="0.25">
      <c r="A811" s="22"/>
      <c r="E811" s="21"/>
      <c r="F811" s="11"/>
      <c r="H811" s="12"/>
      <c r="U811" s="11"/>
      <c r="W811" s="12"/>
    </row>
    <row r="812" spans="1:23" ht="12.5" x14ac:dyDescent="0.25">
      <c r="A812" s="22"/>
      <c r="E812" s="21"/>
      <c r="F812" s="11"/>
      <c r="H812" s="12"/>
      <c r="U812" s="11"/>
      <c r="W812" s="12"/>
    </row>
    <row r="813" spans="1:23" ht="12.5" x14ac:dyDescent="0.25">
      <c r="A813" s="22"/>
      <c r="E813" s="21"/>
      <c r="F813" s="11"/>
      <c r="H813" s="12"/>
      <c r="U813" s="11"/>
      <c r="W813" s="12"/>
    </row>
    <row r="814" spans="1:23" ht="12.5" x14ac:dyDescent="0.25">
      <c r="A814" s="22"/>
      <c r="E814" s="21"/>
      <c r="F814" s="11"/>
      <c r="H814" s="12"/>
      <c r="U814" s="11"/>
      <c r="W814" s="12"/>
    </row>
    <row r="815" spans="1:23" ht="12.5" x14ac:dyDescent="0.25">
      <c r="A815" s="22"/>
      <c r="E815" s="21"/>
      <c r="F815" s="11"/>
      <c r="H815" s="12"/>
      <c r="U815" s="11"/>
      <c r="W815" s="12"/>
    </row>
    <row r="816" spans="1:23" ht="12.5" x14ac:dyDescent="0.25">
      <c r="A816" s="22"/>
      <c r="E816" s="21"/>
      <c r="F816" s="11"/>
      <c r="H816" s="12"/>
      <c r="U816" s="11"/>
      <c r="W816" s="12"/>
    </row>
    <row r="817" spans="1:23" ht="12.5" x14ac:dyDescent="0.25">
      <c r="A817" s="22"/>
      <c r="E817" s="21"/>
      <c r="F817" s="11"/>
      <c r="H817" s="12"/>
      <c r="U817" s="11"/>
      <c r="W817" s="12"/>
    </row>
    <row r="818" spans="1:23" ht="12.5" x14ac:dyDescent="0.25">
      <c r="A818" s="22"/>
      <c r="E818" s="21"/>
      <c r="F818" s="11"/>
      <c r="H818" s="12"/>
      <c r="U818" s="11"/>
      <c r="W818" s="12"/>
    </row>
    <row r="819" spans="1:23" ht="12.5" x14ac:dyDescent="0.25">
      <c r="A819" s="22"/>
      <c r="E819" s="21"/>
      <c r="F819" s="11"/>
      <c r="H819" s="12"/>
      <c r="U819" s="11"/>
      <c r="W819" s="12"/>
    </row>
    <row r="820" spans="1:23" ht="12.5" x14ac:dyDescent="0.25">
      <c r="A820" s="22"/>
      <c r="E820" s="21"/>
      <c r="F820" s="11"/>
      <c r="H820" s="12"/>
      <c r="U820" s="11"/>
      <c r="W820" s="12"/>
    </row>
    <row r="821" spans="1:23" ht="12.5" x14ac:dyDescent="0.25">
      <c r="A821" s="22"/>
      <c r="E821" s="21"/>
      <c r="F821" s="11"/>
      <c r="H821" s="12"/>
      <c r="U821" s="11"/>
      <c r="W821" s="12"/>
    </row>
    <row r="822" spans="1:23" ht="12.5" x14ac:dyDescent="0.25">
      <c r="A822" s="22"/>
      <c r="E822" s="21"/>
      <c r="F822" s="11"/>
      <c r="H822" s="12"/>
      <c r="U822" s="11"/>
      <c r="W822" s="12"/>
    </row>
    <row r="823" spans="1:23" ht="12.5" x14ac:dyDescent="0.25">
      <c r="A823" s="22"/>
      <c r="E823" s="21"/>
      <c r="F823" s="11"/>
      <c r="H823" s="12"/>
      <c r="U823" s="11"/>
      <c r="W823" s="12"/>
    </row>
    <row r="824" spans="1:23" ht="12.5" x14ac:dyDescent="0.25">
      <c r="A824" s="22"/>
      <c r="E824" s="21"/>
      <c r="F824" s="11"/>
      <c r="H824" s="12"/>
      <c r="U824" s="11"/>
      <c r="W824" s="12"/>
    </row>
    <row r="825" spans="1:23" ht="12.5" x14ac:dyDescent="0.25">
      <c r="A825" s="22"/>
      <c r="E825" s="21"/>
      <c r="F825" s="11"/>
      <c r="H825" s="12"/>
      <c r="U825" s="11"/>
      <c r="W825" s="12"/>
    </row>
    <row r="826" spans="1:23" ht="12.5" x14ac:dyDescent="0.25">
      <c r="A826" s="22"/>
      <c r="E826" s="21"/>
      <c r="F826" s="11"/>
      <c r="H826" s="12"/>
      <c r="U826" s="11"/>
      <c r="W826" s="12"/>
    </row>
    <row r="827" spans="1:23" ht="12.5" x14ac:dyDescent="0.25">
      <c r="A827" s="22"/>
      <c r="E827" s="21"/>
      <c r="F827" s="11"/>
      <c r="H827" s="12"/>
      <c r="U827" s="11"/>
      <c r="W827" s="12"/>
    </row>
    <row r="828" spans="1:23" ht="12.5" x14ac:dyDescent="0.25">
      <c r="A828" s="22"/>
      <c r="E828" s="21"/>
      <c r="F828" s="11"/>
      <c r="H828" s="12"/>
      <c r="U828" s="11"/>
      <c r="W828" s="12"/>
    </row>
    <row r="829" spans="1:23" ht="12.5" x14ac:dyDescent="0.25">
      <c r="A829" s="22"/>
      <c r="E829" s="21"/>
      <c r="F829" s="11"/>
      <c r="H829" s="12"/>
      <c r="U829" s="11"/>
      <c r="W829" s="12"/>
    </row>
    <row r="830" spans="1:23" ht="12.5" x14ac:dyDescent="0.25">
      <c r="A830" s="22"/>
      <c r="E830" s="21"/>
      <c r="F830" s="11"/>
      <c r="H830" s="12"/>
      <c r="U830" s="11"/>
      <c r="W830" s="12"/>
    </row>
    <row r="831" spans="1:23" ht="12.5" x14ac:dyDescent="0.25">
      <c r="A831" s="22"/>
      <c r="E831" s="21"/>
      <c r="F831" s="11"/>
      <c r="H831" s="12"/>
      <c r="U831" s="11"/>
      <c r="W831" s="12"/>
    </row>
    <row r="832" spans="1:23" ht="12.5" x14ac:dyDescent="0.25">
      <c r="A832" s="22"/>
      <c r="E832" s="21"/>
      <c r="F832" s="11"/>
      <c r="H832" s="12"/>
      <c r="U832" s="11"/>
      <c r="W832" s="12"/>
    </row>
    <row r="833" spans="1:23" ht="12.5" x14ac:dyDescent="0.25">
      <c r="A833" s="22"/>
      <c r="E833" s="21"/>
      <c r="F833" s="11"/>
      <c r="H833" s="12"/>
      <c r="U833" s="11"/>
      <c r="W833" s="12"/>
    </row>
    <row r="834" spans="1:23" ht="12.5" x14ac:dyDescent="0.25">
      <c r="A834" s="22"/>
      <c r="E834" s="21"/>
      <c r="F834" s="11"/>
      <c r="H834" s="12"/>
      <c r="U834" s="11"/>
      <c r="W834" s="12"/>
    </row>
    <row r="835" spans="1:23" ht="12.5" x14ac:dyDescent="0.25">
      <c r="A835" s="22"/>
      <c r="E835" s="21"/>
      <c r="F835" s="11"/>
      <c r="H835" s="12"/>
      <c r="U835" s="11"/>
      <c r="W835" s="12"/>
    </row>
    <row r="836" spans="1:23" ht="12.5" x14ac:dyDescent="0.25">
      <c r="A836" s="22"/>
      <c r="E836" s="21"/>
      <c r="F836" s="11"/>
      <c r="H836" s="12"/>
      <c r="U836" s="11"/>
      <c r="W836" s="12"/>
    </row>
    <row r="837" spans="1:23" ht="12.5" x14ac:dyDescent="0.25">
      <c r="A837" s="22"/>
      <c r="E837" s="21"/>
      <c r="F837" s="11"/>
      <c r="H837" s="12"/>
      <c r="U837" s="11"/>
      <c r="W837" s="12"/>
    </row>
    <row r="838" spans="1:23" ht="12.5" x14ac:dyDescent="0.25">
      <c r="A838" s="22"/>
      <c r="E838" s="21"/>
      <c r="F838" s="11"/>
      <c r="H838" s="12"/>
      <c r="U838" s="11"/>
      <c r="W838" s="12"/>
    </row>
    <row r="839" spans="1:23" ht="12.5" x14ac:dyDescent="0.25">
      <c r="A839" s="22"/>
      <c r="E839" s="21"/>
      <c r="F839" s="11"/>
      <c r="H839" s="12"/>
      <c r="U839" s="11"/>
      <c r="W839" s="12"/>
    </row>
    <row r="840" spans="1:23" ht="12.5" x14ac:dyDescent="0.25">
      <c r="A840" s="22"/>
      <c r="E840" s="21"/>
      <c r="F840" s="11"/>
      <c r="H840" s="12"/>
      <c r="U840" s="11"/>
      <c r="W840" s="12"/>
    </row>
    <row r="841" spans="1:23" ht="12.5" x14ac:dyDescent="0.25">
      <c r="A841" s="22"/>
      <c r="E841" s="21"/>
      <c r="F841" s="11"/>
      <c r="H841" s="12"/>
      <c r="U841" s="11"/>
      <c r="W841" s="12"/>
    </row>
    <row r="842" spans="1:23" ht="12.5" x14ac:dyDescent="0.25">
      <c r="A842" s="22"/>
      <c r="E842" s="21"/>
      <c r="F842" s="11"/>
      <c r="H842" s="12"/>
      <c r="U842" s="11"/>
      <c r="W842" s="12"/>
    </row>
    <row r="843" spans="1:23" ht="12.5" x14ac:dyDescent="0.25">
      <c r="A843" s="22"/>
      <c r="E843" s="21"/>
      <c r="F843" s="11"/>
      <c r="H843" s="12"/>
      <c r="U843" s="11"/>
      <c r="W843" s="12"/>
    </row>
    <row r="844" spans="1:23" ht="12.5" x14ac:dyDescent="0.25">
      <c r="A844" s="22"/>
      <c r="E844" s="21"/>
      <c r="F844" s="11"/>
      <c r="H844" s="12"/>
      <c r="U844" s="11"/>
      <c r="W844" s="12"/>
    </row>
    <row r="845" spans="1:23" ht="12.5" x14ac:dyDescent="0.25">
      <c r="A845" s="22"/>
      <c r="E845" s="21"/>
      <c r="F845" s="11"/>
      <c r="H845" s="12"/>
      <c r="U845" s="11"/>
      <c r="W845" s="12"/>
    </row>
    <row r="846" spans="1:23" ht="12.5" x14ac:dyDescent="0.25">
      <c r="A846" s="22"/>
      <c r="E846" s="21"/>
      <c r="F846" s="11"/>
      <c r="H846" s="12"/>
      <c r="U846" s="11"/>
      <c r="W846" s="12"/>
    </row>
    <row r="847" spans="1:23" ht="12.5" x14ac:dyDescent="0.25">
      <c r="A847" s="22"/>
      <c r="E847" s="21"/>
      <c r="F847" s="11"/>
      <c r="H847" s="12"/>
      <c r="U847" s="11"/>
      <c r="W847" s="12"/>
    </row>
    <row r="848" spans="1:23" ht="12.5" x14ac:dyDescent="0.25">
      <c r="A848" s="22"/>
      <c r="E848" s="21"/>
      <c r="F848" s="11"/>
      <c r="H848" s="12"/>
      <c r="U848" s="11"/>
      <c r="W848" s="12"/>
    </row>
    <row r="849" spans="1:23" ht="12.5" x14ac:dyDescent="0.25">
      <c r="A849" s="22"/>
      <c r="E849" s="21"/>
      <c r="F849" s="11"/>
      <c r="H849" s="12"/>
      <c r="U849" s="11"/>
      <c r="W849" s="12"/>
    </row>
    <row r="850" spans="1:23" ht="12.5" x14ac:dyDescent="0.25">
      <c r="A850" s="22"/>
      <c r="E850" s="21"/>
      <c r="F850" s="11"/>
      <c r="H850" s="12"/>
      <c r="U850" s="11"/>
      <c r="W850" s="12"/>
    </row>
    <row r="851" spans="1:23" ht="12.5" x14ac:dyDescent="0.25">
      <c r="A851" s="22"/>
      <c r="E851" s="21"/>
      <c r="F851" s="11"/>
      <c r="H851" s="12"/>
      <c r="U851" s="11"/>
      <c r="W851" s="12"/>
    </row>
    <row r="852" spans="1:23" ht="12.5" x14ac:dyDescent="0.25">
      <c r="A852" s="22"/>
      <c r="E852" s="21"/>
      <c r="F852" s="11"/>
      <c r="H852" s="12"/>
      <c r="U852" s="11"/>
      <c r="W852" s="12"/>
    </row>
    <row r="853" spans="1:23" ht="12.5" x14ac:dyDescent="0.25">
      <c r="A853" s="22"/>
      <c r="E853" s="21"/>
      <c r="F853" s="11"/>
      <c r="H853" s="12"/>
      <c r="U853" s="11"/>
      <c r="W853" s="12"/>
    </row>
    <row r="854" spans="1:23" ht="12.5" x14ac:dyDescent="0.25">
      <c r="A854" s="22"/>
      <c r="E854" s="21"/>
      <c r="F854" s="11"/>
      <c r="H854" s="12"/>
      <c r="U854" s="11"/>
      <c r="W854" s="12"/>
    </row>
    <row r="855" spans="1:23" ht="12.5" x14ac:dyDescent="0.25">
      <c r="A855" s="22"/>
      <c r="E855" s="21"/>
      <c r="F855" s="11"/>
      <c r="H855" s="12"/>
      <c r="U855" s="11"/>
      <c r="W855" s="12"/>
    </row>
    <row r="856" spans="1:23" ht="12.5" x14ac:dyDescent="0.25">
      <c r="A856" s="22"/>
      <c r="E856" s="26"/>
      <c r="F856" s="23"/>
      <c r="G856" s="24"/>
      <c r="H856" s="25"/>
      <c r="U856" s="23"/>
      <c r="V856" s="24"/>
      <c r="W85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9BE5-3938-4B7A-84EE-1834611E4E24}">
  <dimension ref="A1:S6"/>
  <sheetViews>
    <sheetView workbookViewId="0">
      <selection sqref="A1:T6"/>
    </sheetView>
  </sheetViews>
  <sheetFormatPr defaultRowHeight="12.5" x14ac:dyDescent="0.25"/>
  <sheetData>
    <row r="1" spans="1:19" ht="13" x14ac:dyDescent="0.3">
      <c r="A1" t="s">
        <v>35</v>
      </c>
      <c r="B1" s="3" t="s">
        <v>34</v>
      </c>
      <c r="C1" t="s">
        <v>24</v>
      </c>
      <c r="D1" s="1" t="s">
        <v>23</v>
      </c>
      <c r="E1" t="s">
        <v>22</v>
      </c>
      <c r="F1" s="1" t="s">
        <v>21</v>
      </c>
      <c r="G1" t="s">
        <v>20</v>
      </c>
      <c r="H1" s="1" t="s">
        <v>19</v>
      </c>
      <c r="I1" t="s">
        <v>18</v>
      </c>
      <c r="J1" s="1" t="s">
        <v>37</v>
      </c>
      <c r="K1" t="s">
        <v>38</v>
      </c>
      <c r="L1" s="1" t="s">
        <v>16</v>
      </c>
      <c r="M1" t="s">
        <v>39</v>
      </c>
      <c r="N1" s="1" t="s">
        <v>14</v>
      </c>
      <c r="O1" s="4" t="s">
        <v>32</v>
      </c>
      <c r="P1" s="1" t="s">
        <v>31</v>
      </c>
      <c r="Q1" s="3" t="s">
        <v>30</v>
      </c>
      <c r="R1" s="5" t="s">
        <v>33</v>
      </c>
      <c r="S1" s="1" t="s">
        <v>40</v>
      </c>
    </row>
    <row r="2" spans="1:19" x14ac:dyDescent="0.25">
      <c r="A2" t="e">
        <f t="array" ref="A2:R6">LINEST('TPC Advertising Correlation Cro'!W2:W288,'TPC Advertising Correlation Cro'!E1:V288,TRUE,TRUE)</f>
        <v>#REF!</v>
      </c>
      <c r="B2" t="e">
        <v>#REF!</v>
      </c>
      <c r="C2" t="e">
        <v>#REF!</v>
      </c>
      <c r="D2" t="e">
        <v>#REF!</v>
      </c>
      <c r="E2" t="e">
        <v>#REF!</v>
      </c>
      <c r="F2" t="e">
        <v>#REF!</v>
      </c>
      <c r="G2" t="e">
        <v>#REF!</v>
      </c>
      <c r="H2" t="e">
        <v>#REF!</v>
      </c>
      <c r="I2" t="e">
        <v>#REF!</v>
      </c>
      <c r="J2" t="e">
        <v>#REF!</v>
      </c>
      <c r="K2" t="e">
        <v>#REF!</v>
      </c>
      <c r="L2" t="e">
        <v>#REF!</v>
      </c>
      <c r="M2" t="e">
        <v>#REF!</v>
      </c>
      <c r="N2" t="e">
        <v>#REF!</v>
      </c>
      <c r="O2" t="e">
        <v>#REF!</v>
      </c>
      <c r="P2" t="e">
        <v>#REF!</v>
      </c>
      <c r="Q2" t="e">
        <v>#REF!</v>
      </c>
      <c r="R2" t="e">
        <v>#REF!</v>
      </c>
    </row>
    <row r="3" spans="1:19" x14ac:dyDescent="0.25">
      <c r="A3" t="e">
        <v>#REF!</v>
      </c>
      <c r="B3" t="e">
        <v>#REF!</v>
      </c>
      <c r="C3" t="e">
        <v>#REF!</v>
      </c>
      <c r="D3" t="e">
        <v>#REF!</v>
      </c>
      <c r="E3" t="e">
        <v>#REF!</v>
      </c>
      <c r="F3" t="e">
        <v>#REF!</v>
      </c>
      <c r="G3" t="e">
        <v>#REF!</v>
      </c>
      <c r="H3" t="e">
        <v>#REF!</v>
      </c>
      <c r="I3" t="e">
        <v>#REF!</v>
      </c>
      <c r="J3" t="e">
        <v>#REF!</v>
      </c>
      <c r="K3" t="e">
        <v>#REF!</v>
      </c>
      <c r="L3" t="e">
        <v>#REF!</v>
      </c>
      <c r="M3" t="e">
        <v>#REF!</v>
      </c>
      <c r="N3" t="e">
        <v>#REF!</v>
      </c>
      <c r="O3" t="e">
        <v>#REF!</v>
      </c>
      <c r="P3" t="e">
        <v>#REF!</v>
      </c>
      <c r="Q3" t="e">
        <v>#REF!</v>
      </c>
      <c r="R3" t="e">
        <v>#REF!</v>
      </c>
    </row>
    <row r="4" spans="1:19" x14ac:dyDescent="0.25">
      <c r="A4" t="e">
        <v>#REF!</v>
      </c>
      <c r="B4" t="e">
        <v>#REF!</v>
      </c>
      <c r="C4" t="e">
        <v>#REF!</v>
      </c>
      <c r="D4" t="e">
        <v>#REF!</v>
      </c>
      <c r="E4" t="e">
        <v>#REF!</v>
      </c>
      <c r="F4" t="e">
        <v>#REF!</v>
      </c>
      <c r="G4" t="e">
        <v>#REF!</v>
      </c>
      <c r="H4" t="e">
        <v>#REF!</v>
      </c>
      <c r="I4" t="e">
        <v>#REF!</v>
      </c>
      <c r="J4" t="e">
        <v>#REF!</v>
      </c>
      <c r="K4" t="e">
        <v>#REF!</v>
      </c>
      <c r="L4" t="e">
        <v>#REF!</v>
      </c>
      <c r="M4" t="e">
        <v>#REF!</v>
      </c>
      <c r="N4" t="e">
        <v>#REF!</v>
      </c>
      <c r="O4" t="e">
        <v>#REF!</v>
      </c>
      <c r="P4" t="e">
        <v>#REF!</v>
      </c>
      <c r="Q4" t="e">
        <v>#REF!</v>
      </c>
      <c r="R4" t="e">
        <v>#REF!</v>
      </c>
    </row>
    <row r="5" spans="1:19" x14ac:dyDescent="0.25">
      <c r="A5" t="e">
        <v>#REF!</v>
      </c>
      <c r="B5" t="e">
        <v>#REF!</v>
      </c>
      <c r="C5" t="e">
        <v>#REF!</v>
      </c>
      <c r="D5" t="e">
        <v>#REF!</v>
      </c>
      <c r="E5" t="e">
        <v>#REF!</v>
      </c>
      <c r="F5" t="e">
        <v>#REF!</v>
      </c>
      <c r="G5" t="e">
        <v>#REF!</v>
      </c>
      <c r="H5" t="e">
        <v>#REF!</v>
      </c>
      <c r="I5" t="e">
        <v>#REF!</v>
      </c>
      <c r="J5" t="e">
        <v>#REF!</v>
      </c>
      <c r="K5" t="e">
        <v>#REF!</v>
      </c>
      <c r="L5" t="e">
        <v>#REF!</v>
      </c>
      <c r="M5" t="e">
        <v>#REF!</v>
      </c>
      <c r="N5" t="e">
        <v>#REF!</v>
      </c>
      <c r="O5" t="e">
        <v>#REF!</v>
      </c>
      <c r="P5" t="e">
        <v>#REF!</v>
      </c>
      <c r="Q5" t="e">
        <v>#REF!</v>
      </c>
      <c r="R5" t="e">
        <v>#REF!</v>
      </c>
    </row>
    <row r="6" spans="1:19" x14ac:dyDescent="0.25">
      <c r="A6" t="e">
        <v>#REF!</v>
      </c>
      <c r="B6" t="e">
        <v>#REF!</v>
      </c>
      <c r="C6" t="e">
        <v>#REF!</v>
      </c>
      <c r="D6" t="e">
        <v>#REF!</v>
      </c>
      <c r="E6" t="e">
        <v>#REF!</v>
      </c>
      <c r="F6" t="e">
        <v>#REF!</v>
      </c>
      <c r="G6" t="e">
        <v>#REF!</v>
      </c>
      <c r="H6" t="e">
        <v>#REF!</v>
      </c>
      <c r="I6" t="e">
        <v>#REF!</v>
      </c>
      <c r="J6" t="e">
        <v>#REF!</v>
      </c>
      <c r="K6" t="e">
        <v>#REF!</v>
      </c>
      <c r="L6" t="e">
        <v>#REF!</v>
      </c>
      <c r="M6" t="e">
        <v>#REF!</v>
      </c>
      <c r="N6" t="e">
        <v>#REF!</v>
      </c>
      <c r="O6" t="e">
        <v>#REF!</v>
      </c>
      <c r="P6" t="e">
        <v>#REF!</v>
      </c>
      <c r="Q6" t="e">
        <v>#REF!</v>
      </c>
      <c r="R6" t="e"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2B10-1866-4EB6-AE1C-8676DE753BAA}">
  <dimension ref="A1:A7"/>
  <sheetViews>
    <sheetView workbookViewId="0">
      <selection sqref="A1:A7"/>
    </sheetView>
  </sheetViews>
  <sheetFormatPr defaultRowHeight="12.5" x14ac:dyDescent="0.25"/>
  <sheetData>
    <row r="1" spans="1:1" x14ac:dyDescent="0.25">
      <c r="A1" s="27" t="s">
        <v>25</v>
      </c>
    </row>
    <row r="3" spans="1:1" x14ac:dyDescent="0.25">
      <c r="A3" s="27" t="s">
        <v>26</v>
      </c>
    </row>
    <row r="5" spans="1:1" x14ac:dyDescent="0.25">
      <c r="A5" s="27" t="s">
        <v>27</v>
      </c>
    </row>
    <row r="7" spans="1:1" x14ac:dyDescent="0.25">
      <c r="A7" s="27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</vt:lpstr>
      <vt:lpstr>TPC Advertising Correlation Cro</vt:lpstr>
      <vt:lpstr>Sheet1</vt:lpstr>
      <vt:lpstr>Questionaire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pranay.goyal</dc:creator>
  <cp:lastModifiedBy>pranay.goyal</cp:lastModifiedBy>
  <dcterms:created xsi:type="dcterms:W3CDTF">2023-03-16T18:56:21Z</dcterms:created>
  <dcterms:modified xsi:type="dcterms:W3CDTF">2023-03-17T21:09:49Z</dcterms:modified>
</cp:coreProperties>
</file>