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icker Info" sheetId="1" state="visible" r:id="rId1"/>
    <sheet name="AMZN" sheetId="2" state="visible" r:id="rId2"/>
    <sheet name="ANF" sheetId="3" state="visible" r:id="rId3"/>
    <sheet name="META" sheetId="4" state="visible" r:id="rId4"/>
    <sheet name="QQQ" sheetId="5" state="visible" r:id="rId5"/>
    <sheet name="MSFT" sheetId="6" state="visible" r:id="rId6"/>
    <sheet name="TSLA" sheetId="7" state="visible" r:id="rId7"/>
    <sheet name="HOOD" sheetId="8" state="visible" r:id="rId8"/>
    <sheet name="AMD" sheetId="9" state="visible" r:id="rId9"/>
    <sheet name="SHOP" sheetId="10" state="visible" r:id="rId10"/>
    <sheet name="SOFI" sheetId="11" state="visible" r:id="rId11"/>
    <sheet name="ARM" sheetId="12" state="visible" r:id="rId12"/>
    <sheet name="BA" sheetId="13" state="visible" r:id="rId13"/>
    <sheet name="NVDA" sheetId="14" state="visible" r:id="rId14"/>
    <sheet name="COIN" sheetId="15" state="visible" r:id="rId15"/>
    <sheet name="AAPL" sheetId="16" state="visible" r:id="rId16"/>
    <sheet name="CRWV" sheetId="17" state="visible" r:id="rId17"/>
    <sheet name="RIVN" sheetId="18" state="visible" r:id="rId18"/>
    <sheet name="SLV" sheetId="19" state="visible" r:id="rId19"/>
    <sheet name="BABA" sheetId="20" state="visible" r:id="rId20"/>
    <sheet name="GLD" sheetId="21" state="visible" r:id="rId21"/>
    <sheet name="COST" sheetId="22" state="visible" r:id="rId22"/>
    <sheet name="CVNA" sheetId="23" state="visible" r:id="rId23"/>
    <sheet name="PANW" sheetId="24" state="visible" r:id="rId24"/>
    <sheet name="SMCI" sheetId="25" state="visible" r:id="rId25"/>
    <sheet name="CRCL" sheetId="26" state="visible" r:id="rId26"/>
    <sheet name="PLTR" sheetId="27" state="visible" r:id="rId27"/>
    <sheet name="ASTS" sheetId="28" state="visible" r:id="rId28"/>
    <sheet name="APP" sheetId="29" state="visible" r:id="rId29"/>
    <sheet name="TTD" sheetId="30" state="visible" r:id="rId30"/>
    <sheet name="SPY" sheetId="31" state="visible" r:id="rId31"/>
    <sheet name="GOOG" sheetId="32" state="visible" r:id="rId32"/>
    <sheet name="OKLO" sheetId="33" state="visible" r:id="rId33"/>
    <sheet name="UNH" sheetId="34" state="visible" r:id="rId34"/>
    <sheet name="NFLX" sheetId="35" state="visible" r:id="rId35"/>
    <sheet name="SE" sheetId="36" state="visible" r:id="rId36"/>
    <sheet name="PCOR" sheetId="37" state="visible" r:id="rId37"/>
    <sheet name="LLY" sheetId="38" state="visible" r:id="rId38"/>
    <sheet name="QBTS" sheetId="39" state="visible" r:id="rId39"/>
    <sheet name="AMC" sheetId="40" state="visible" r:id="rId40"/>
    <sheet name="MMM" sheetId="41" state="visible" r:id="rId41"/>
    <sheet name="JD" sheetId="42" state="visible" r:id="rId42"/>
    <sheet name="SG" sheetId="43" state="visible" r:id="rId43"/>
    <sheet name="DKNG" sheetId="44" state="visible" r:id="rId44"/>
    <sheet name="TGT" sheetId="45" state="visible" r:id="rId45"/>
    <sheet name="RDDT" sheetId="46" state="visible" r:id="rId46"/>
    <sheet name="DOCU" sheetId="47" state="visible" r:id="rId47"/>
    <sheet name="LUNR" sheetId="48" state="visible" r:id="rId48"/>
    <sheet name="GOOGL" sheetId="49" state="visible" r:id="rId49"/>
    <sheet name="WMT" sheetId="50" state="visible" r:id="rId50"/>
    <sheet name="IOT" sheetId="51" state="visible" r:id="rId51"/>
    <sheet name="MU" sheetId="52" state="visible" r:id="rId52"/>
    <sheet name="NTNX" sheetId="53" state="visible" r:id="rId53"/>
    <sheet name="SNOW" sheetId="54" state="visible" r:id="rId54"/>
    <sheet name="HIMS" sheetId="55" state="visible" r:id="rId55"/>
    <sheet name="AVGO" sheetId="56" state="visible" r:id="rId56"/>
    <sheet name="FSLR" sheetId="57" state="visible" r:id="rId57"/>
    <sheet name="PDD" sheetId="58" state="visible" r:id="rId58"/>
    <sheet name="IWM" sheetId="59" state="visible" r:id="rId59"/>
    <sheet name="ZM" sheetId="60" state="visible" r:id="rId60"/>
    <sheet name="RIOT" sheetId="61" state="visible" r:id="rId61"/>
    <sheet name="RKLB" sheetId="62" state="visible" r:id="rId62"/>
    <sheet name="UBER" sheetId="63" state="visible" r:id="rId63"/>
    <sheet name="BMNR" sheetId="64" state="visible" r:id="rId64"/>
    <sheet name="BRKB" sheetId="65" state="visible" r:id="rId65"/>
    <sheet name="OSCR" sheetId="66" state="visible" r:id="rId66"/>
    <sheet name="ZS" sheetId="67" state="visible" r:id="rId6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3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styles" Target="styles.xml" Id="rId68" /><Relationship Type="http://schemas.openxmlformats.org/officeDocument/2006/relationships/theme" Target="theme/theme1.xml" Id="rId6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  <c r="B1" t="inlineStr">
        <is>
          <t>Master Gain</t>
        </is>
      </c>
      <c r="C1" t="inlineStr">
        <is>
          <t>Total Gain</t>
        </is>
      </c>
      <c r="D1" t="inlineStr">
        <is>
          <t>Calc Gain</t>
        </is>
      </c>
    </row>
    <row r="2">
      <c r="A2" t="inlineStr">
        <is>
          <t>AMZN</t>
        </is>
      </c>
      <c r="B2" t="n">
        <v>-1370.58</v>
      </c>
      <c r="C2">
        <f>'AMZN'!J108</f>
        <v/>
      </c>
      <c r="D2">
        <f>'AMZN'!K108</f>
        <v/>
      </c>
    </row>
    <row r="3">
      <c r="A3" t="inlineStr">
        <is>
          <t>ANF</t>
        </is>
      </c>
      <c r="B3" t="n">
        <v>-360</v>
      </c>
      <c r="C3">
        <f>'ANF'!J15</f>
        <v/>
      </c>
      <c r="D3">
        <f>'ANF'!K15</f>
        <v/>
      </c>
    </row>
    <row r="4">
      <c r="A4" t="inlineStr">
        <is>
          <t>META</t>
        </is>
      </c>
      <c r="B4" t="n">
        <v>-4175.89</v>
      </c>
      <c r="C4">
        <f>'META'!J218</f>
        <v/>
      </c>
      <c r="D4">
        <f>'META'!K218</f>
        <v/>
      </c>
    </row>
    <row r="5">
      <c r="A5" t="inlineStr">
        <is>
          <t>QQQ</t>
        </is>
      </c>
      <c r="B5" t="n">
        <v>-8947.34</v>
      </c>
      <c r="C5">
        <f>'QQQ'!J190</f>
        <v/>
      </c>
      <c r="D5">
        <f>'QQQ'!K190</f>
        <v/>
      </c>
    </row>
    <row r="6">
      <c r="A6" t="inlineStr">
        <is>
          <t>MSFT</t>
        </is>
      </c>
      <c r="B6" t="n">
        <v>1321</v>
      </c>
      <c r="C6">
        <f>'MSFT'!J54</f>
        <v/>
      </c>
      <c r="D6">
        <f>'MSFT'!K54</f>
        <v/>
      </c>
    </row>
    <row r="7">
      <c r="A7" t="inlineStr">
        <is>
          <t>TSLA</t>
        </is>
      </c>
      <c r="B7" t="n">
        <v>2013.33</v>
      </c>
      <c r="C7">
        <f>'TSLA'!J198</f>
        <v/>
      </c>
      <c r="D7">
        <f>'TSLA'!K198</f>
        <v/>
      </c>
    </row>
    <row r="8">
      <c r="A8" t="inlineStr">
        <is>
          <t>HOOD</t>
        </is>
      </c>
      <c r="B8" t="n">
        <v>1554</v>
      </c>
      <c r="C8">
        <f>'HOOD'!J55</f>
        <v/>
      </c>
      <c r="D8">
        <f>'HOOD'!K55</f>
        <v/>
      </c>
    </row>
    <row r="9">
      <c r="A9" t="inlineStr">
        <is>
          <t>AMD</t>
        </is>
      </c>
      <c r="B9" t="n">
        <v>3728.4</v>
      </c>
      <c r="C9">
        <f>'AMD'!J46</f>
        <v/>
      </c>
      <c r="D9">
        <f>'AMD'!K46</f>
        <v/>
      </c>
    </row>
    <row r="10">
      <c r="A10" t="inlineStr">
        <is>
          <t>SHOP</t>
        </is>
      </c>
      <c r="B10" t="n">
        <v>-15</v>
      </c>
      <c r="C10">
        <f>'SHOP'!J21</f>
        <v/>
      </c>
      <c r="D10">
        <f>'SHOP'!K21</f>
        <v/>
      </c>
    </row>
    <row r="11">
      <c r="A11" t="inlineStr">
        <is>
          <t>SOFI</t>
        </is>
      </c>
      <c r="B11" t="n">
        <v>35</v>
      </c>
      <c r="C11">
        <f>'SOFI'!J9</f>
        <v/>
      </c>
      <c r="D11">
        <f>'SOFI'!K9</f>
        <v/>
      </c>
    </row>
    <row r="12">
      <c r="A12" t="inlineStr">
        <is>
          <t>ARM</t>
        </is>
      </c>
      <c r="B12" t="n">
        <v>298</v>
      </c>
      <c r="C12">
        <f>'ARM'!J13</f>
        <v/>
      </c>
      <c r="D12">
        <f>'ARM'!K13</f>
        <v/>
      </c>
    </row>
    <row r="13">
      <c r="A13" t="inlineStr">
        <is>
          <t>BA</t>
        </is>
      </c>
      <c r="B13" t="n">
        <v>357.5</v>
      </c>
      <c r="C13">
        <f>'BA'!J11</f>
        <v/>
      </c>
      <c r="D13">
        <f>'BA'!K11</f>
        <v/>
      </c>
    </row>
    <row r="14">
      <c r="A14" t="inlineStr">
        <is>
          <t>NVDA</t>
        </is>
      </c>
      <c r="B14" t="n">
        <v>2497</v>
      </c>
      <c r="C14">
        <f>'NVDA'!J58</f>
        <v/>
      </c>
      <c r="D14">
        <f>'NVDA'!K58</f>
        <v/>
      </c>
    </row>
    <row r="15">
      <c r="A15" t="inlineStr">
        <is>
          <t>COIN</t>
        </is>
      </c>
      <c r="B15" t="n">
        <v>18432.66</v>
      </c>
      <c r="C15">
        <f>'COIN'!J164</f>
        <v/>
      </c>
      <c r="D15">
        <f>'COIN'!K164</f>
        <v/>
      </c>
    </row>
    <row r="16">
      <c r="A16" t="inlineStr">
        <is>
          <t>AAPL</t>
        </is>
      </c>
      <c r="B16" t="n">
        <v>-437.8099999999999</v>
      </c>
      <c r="C16">
        <f>'AAPL'!J244</f>
        <v/>
      </c>
      <c r="D16">
        <f>'AAPL'!K244</f>
        <v/>
      </c>
    </row>
    <row r="17">
      <c r="A17" t="inlineStr">
        <is>
          <t>CRWV</t>
        </is>
      </c>
      <c r="B17" t="n">
        <v>-20</v>
      </c>
      <c r="C17">
        <f>'CRWV'!J17</f>
        <v/>
      </c>
      <c r="D17">
        <f>'CRWV'!K17</f>
        <v/>
      </c>
    </row>
    <row r="18">
      <c r="A18" t="inlineStr">
        <is>
          <t>RIVN</t>
        </is>
      </c>
      <c r="B18" t="n">
        <v>-171</v>
      </c>
      <c r="C18">
        <f>'RIVN'!J34</f>
        <v/>
      </c>
      <c r="D18">
        <f>'RIVN'!K34</f>
        <v/>
      </c>
    </row>
    <row r="19">
      <c r="A19" t="inlineStr">
        <is>
          <t>SLV</t>
        </is>
      </c>
      <c r="B19" t="n">
        <v>978.6700000000001</v>
      </c>
      <c r="C19">
        <f>'SLV'!J80</f>
        <v/>
      </c>
      <c r="D19">
        <f>'SLV'!K80</f>
        <v/>
      </c>
    </row>
    <row r="20">
      <c r="A20" t="inlineStr">
        <is>
          <t>BABA</t>
        </is>
      </c>
      <c r="B20" t="n">
        <v>364</v>
      </c>
      <c r="C20">
        <f>'BABA'!J152</f>
        <v/>
      </c>
      <c r="D20">
        <f>'BABA'!K152</f>
        <v/>
      </c>
    </row>
    <row r="21">
      <c r="A21" t="inlineStr">
        <is>
          <t>GLD</t>
        </is>
      </c>
      <c r="B21" t="n">
        <v>-120</v>
      </c>
      <c r="C21">
        <f>'GLD'!J11</f>
        <v/>
      </c>
      <c r="D21">
        <f>'GLD'!K11</f>
        <v/>
      </c>
    </row>
    <row r="22">
      <c r="A22" t="inlineStr">
        <is>
          <t>COST</t>
        </is>
      </c>
      <c r="B22" t="n">
        <v>-110</v>
      </c>
      <c r="C22">
        <f>'COST'!J38</f>
        <v/>
      </c>
      <c r="D22">
        <f>'COST'!K38</f>
        <v/>
      </c>
    </row>
    <row r="23">
      <c r="A23" t="inlineStr">
        <is>
          <t>CVNA</t>
        </is>
      </c>
      <c r="B23" t="n">
        <v>-1482.5</v>
      </c>
      <c r="C23">
        <f>'CVNA'!J42</f>
        <v/>
      </c>
      <c r="D23">
        <f>'CVNA'!K42</f>
        <v/>
      </c>
    </row>
    <row r="24">
      <c r="A24" t="inlineStr">
        <is>
          <t>PANW</t>
        </is>
      </c>
      <c r="B24" t="n">
        <v>-220</v>
      </c>
      <c r="C24">
        <f>'PANW'!J9</f>
        <v/>
      </c>
      <c r="D24">
        <f>'PANW'!K9</f>
        <v/>
      </c>
    </row>
    <row r="25">
      <c r="A25" t="inlineStr">
        <is>
          <t>SMCI</t>
        </is>
      </c>
      <c r="B25" t="n">
        <v>-996</v>
      </c>
      <c r="C25">
        <f>'SMCI'!J102</f>
        <v/>
      </c>
      <c r="D25">
        <f>'SMCI'!K102</f>
        <v/>
      </c>
    </row>
    <row r="26">
      <c r="A26" t="inlineStr">
        <is>
          <t>CRCL</t>
        </is>
      </c>
      <c r="B26" t="n">
        <v>1028.03</v>
      </c>
      <c r="C26">
        <f>'CRCL'!J35</f>
        <v/>
      </c>
      <c r="D26">
        <f>'CRCL'!K35</f>
        <v/>
      </c>
    </row>
    <row r="27">
      <c r="A27" t="inlineStr">
        <is>
          <t>PLTR</t>
        </is>
      </c>
      <c r="B27" t="n">
        <v>2165</v>
      </c>
      <c r="C27">
        <f>'PLTR'!J78</f>
        <v/>
      </c>
      <c r="D27">
        <f>'PLTR'!K78</f>
        <v/>
      </c>
    </row>
    <row r="28">
      <c r="A28" t="inlineStr">
        <is>
          <t>ASTS</t>
        </is>
      </c>
      <c r="B28" t="n">
        <v>310</v>
      </c>
      <c r="C28">
        <f>'ASTS'!J14</f>
        <v/>
      </c>
      <c r="D28">
        <f>'ASTS'!K14</f>
        <v/>
      </c>
    </row>
    <row r="29">
      <c r="A29" t="inlineStr">
        <is>
          <t>APP</t>
        </is>
      </c>
      <c r="B29" t="n">
        <v>360</v>
      </c>
      <c r="C29">
        <f>'APP'!J16</f>
        <v/>
      </c>
      <c r="D29">
        <f>'APP'!K16</f>
        <v/>
      </c>
    </row>
    <row r="30">
      <c r="A30" t="inlineStr">
        <is>
          <t>TTD</t>
        </is>
      </c>
      <c r="B30" t="n">
        <v>686</v>
      </c>
      <c r="C30">
        <f>'TTD'!J19</f>
        <v/>
      </c>
      <c r="D30">
        <f>'TTD'!K19</f>
        <v/>
      </c>
    </row>
    <row r="31">
      <c r="A31" t="inlineStr">
        <is>
          <t>SPY</t>
        </is>
      </c>
      <c r="B31" t="n">
        <v>-259</v>
      </c>
      <c r="C31">
        <f>'SPY'!J18</f>
        <v/>
      </c>
      <c r="D31">
        <f>'SPY'!K18</f>
        <v/>
      </c>
    </row>
    <row r="32">
      <c r="A32" t="inlineStr">
        <is>
          <t>GOOG</t>
        </is>
      </c>
      <c r="B32" t="n">
        <v>1539.5</v>
      </c>
      <c r="C32">
        <f>'GOOG'!J63</f>
        <v/>
      </c>
      <c r="D32">
        <f>'GOOG'!K63</f>
        <v/>
      </c>
    </row>
    <row r="33">
      <c r="A33" t="inlineStr">
        <is>
          <t>OKLO</t>
        </is>
      </c>
      <c r="B33" t="n">
        <v>850</v>
      </c>
      <c r="C33">
        <f>'OKLO'!J15</f>
        <v/>
      </c>
      <c r="D33">
        <f>'OKLO'!K15</f>
        <v/>
      </c>
    </row>
    <row r="34">
      <c r="A34" t="inlineStr">
        <is>
          <t>UNH</t>
        </is>
      </c>
      <c r="B34" t="n">
        <v>975</v>
      </c>
      <c r="C34">
        <f>'UNH'!J63</f>
        <v/>
      </c>
      <c r="D34">
        <f>'UNH'!K63</f>
        <v/>
      </c>
    </row>
    <row r="35">
      <c r="A35" t="inlineStr">
        <is>
          <t>NFLX</t>
        </is>
      </c>
      <c r="B35" t="n">
        <v>-2087.5</v>
      </c>
      <c r="C35">
        <f>'NFLX'!J63</f>
        <v/>
      </c>
      <c r="D35">
        <f>'NFLX'!K63</f>
        <v/>
      </c>
    </row>
    <row r="36">
      <c r="A36" t="inlineStr">
        <is>
          <t>SE</t>
        </is>
      </c>
      <c r="B36" t="n">
        <v>1340</v>
      </c>
      <c r="C36">
        <f>'SE'!J18</f>
        <v/>
      </c>
      <c r="D36">
        <f>'SE'!K18</f>
        <v/>
      </c>
    </row>
    <row r="37">
      <c r="A37" t="inlineStr">
        <is>
          <t>PCOR</t>
        </is>
      </c>
      <c r="B37" t="n">
        <v>260</v>
      </c>
      <c r="C37" t="n">
        <v>0</v>
      </c>
      <c r="D37" t="n">
        <v>0</v>
      </c>
    </row>
    <row r="38">
      <c r="A38" t="inlineStr">
        <is>
          <t>LLY</t>
        </is>
      </c>
      <c r="B38" t="n">
        <v>-585</v>
      </c>
      <c r="C38">
        <f>'LLY'!J14</f>
        <v/>
      </c>
      <c r="D38">
        <f>'LLY'!K14</f>
        <v/>
      </c>
    </row>
    <row r="39">
      <c r="A39" t="inlineStr">
        <is>
          <t>QBTS</t>
        </is>
      </c>
      <c r="B39" t="n">
        <v>504</v>
      </c>
      <c r="C39">
        <f>'QBTS'!J31</f>
        <v/>
      </c>
      <c r="D39">
        <f>'QBTS'!K31</f>
        <v/>
      </c>
    </row>
    <row r="40">
      <c r="A40" t="inlineStr">
        <is>
          <t>AMC</t>
        </is>
      </c>
      <c r="B40" t="n">
        <v>90</v>
      </c>
      <c r="C40">
        <f>'AMC'!J13</f>
        <v/>
      </c>
      <c r="D40">
        <f>'AMC'!K13</f>
        <v/>
      </c>
    </row>
    <row r="41">
      <c r="A41" t="inlineStr">
        <is>
          <t>MMM</t>
        </is>
      </c>
      <c r="B41" t="n">
        <v>-485</v>
      </c>
      <c r="C41">
        <f>'MMM'!J12</f>
        <v/>
      </c>
      <c r="D41">
        <f>'MMM'!K12</f>
        <v/>
      </c>
    </row>
    <row r="42">
      <c r="A42" t="inlineStr">
        <is>
          <t>JD</t>
        </is>
      </c>
      <c r="B42" t="n">
        <v>-85</v>
      </c>
      <c r="C42">
        <f>'JD'!J12</f>
        <v/>
      </c>
      <c r="D42">
        <f>'JD'!K12</f>
        <v/>
      </c>
    </row>
    <row r="43">
      <c r="A43" t="inlineStr">
        <is>
          <t>SG</t>
        </is>
      </c>
      <c r="B43" t="n">
        <v>1085</v>
      </c>
      <c r="C43">
        <f>'SG'!J12</f>
        <v/>
      </c>
      <c r="D43">
        <f>'SG'!K12</f>
        <v/>
      </c>
    </row>
    <row r="44">
      <c r="A44" t="inlineStr">
        <is>
          <t>DKNG</t>
        </is>
      </c>
      <c r="B44" t="n">
        <v>-150</v>
      </c>
      <c r="C44">
        <f>'DKNG'!J15</f>
        <v/>
      </c>
      <c r="D44">
        <f>'DKNG'!K15</f>
        <v/>
      </c>
    </row>
    <row r="45">
      <c r="A45" t="inlineStr">
        <is>
          <t>TGT</t>
        </is>
      </c>
      <c r="B45" t="n">
        <v>-1051</v>
      </c>
      <c r="C45">
        <f>'TGT'!J49</f>
        <v/>
      </c>
      <c r="D45">
        <f>'TGT'!K49</f>
        <v/>
      </c>
    </row>
    <row r="46">
      <c r="A46" t="inlineStr">
        <is>
          <t>RDDT</t>
        </is>
      </c>
      <c r="B46" t="n">
        <v>-530</v>
      </c>
      <c r="C46">
        <f>'RDDT'!J26</f>
        <v/>
      </c>
      <c r="D46">
        <f>'RDDT'!K26</f>
        <v/>
      </c>
    </row>
    <row r="47">
      <c r="A47" t="inlineStr">
        <is>
          <t>DOCU</t>
        </is>
      </c>
      <c r="B47" t="n">
        <v>-240</v>
      </c>
      <c r="C47">
        <f>'DOCU'!J12</f>
        <v/>
      </c>
      <c r="D47">
        <f>'DOCU'!K12</f>
        <v/>
      </c>
    </row>
    <row r="48">
      <c r="A48" t="inlineStr">
        <is>
          <t>LUNR</t>
        </is>
      </c>
      <c r="B48" t="n">
        <v>-272</v>
      </c>
      <c r="C48">
        <f>'LUNR'!J16</f>
        <v/>
      </c>
      <c r="D48">
        <f>'LUNR'!K16</f>
        <v/>
      </c>
    </row>
    <row r="49">
      <c r="A49" t="inlineStr">
        <is>
          <t>GOOGL</t>
        </is>
      </c>
      <c r="B49" t="n">
        <v>0</v>
      </c>
      <c r="C49">
        <f>'GOOGL'!J40</f>
        <v/>
      </c>
      <c r="D49">
        <f>'GOOGL'!K40</f>
        <v/>
      </c>
    </row>
    <row r="50">
      <c r="A50" t="inlineStr">
        <is>
          <t>WMT</t>
        </is>
      </c>
      <c r="B50" t="n">
        <v>321</v>
      </c>
      <c r="C50">
        <f>'WMT'!J27</f>
        <v/>
      </c>
      <c r="D50">
        <f>'WMT'!K27</f>
        <v/>
      </c>
    </row>
    <row r="51">
      <c r="A51" t="inlineStr">
        <is>
          <t>IOT</t>
        </is>
      </c>
      <c r="B51" t="n">
        <v>-440</v>
      </c>
      <c r="C51">
        <f>'IOT'!J10</f>
        <v/>
      </c>
      <c r="D51">
        <f>'IOT'!K10</f>
        <v/>
      </c>
    </row>
    <row r="52">
      <c r="A52" t="inlineStr">
        <is>
          <t>MU</t>
        </is>
      </c>
      <c r="B52" t="n">
        <v>-375</v>
      </c>
      <c r="C52">
        <f>'MU'!J23</f>
        <v/>
      </c>
      <c r="D52">
        <f>'MU'!K23</f>
        <v/>
      </c>
    </row>
    <row r="53">
      <c r="A53" t="inlineStr">
        <is>
          <t>NTNX</t>
        </is>
      </c>
      <c r="B53" t="n">
        <v>-1530</v>
      </c>
      <c r="C53">
        <f>'NTNX'!J51</f>
        <v/>
      </c>
      <c r="D53">
        <f>'NTNX'!K51</f>
        <v/>
      </c>
    </row>
    <row r="54">
      <c r="A54" t="inlineStr">
        <is>
          <t>SNOW</t>
        </is>
      </c>
      <c r="B54" t="n">
        <v>-660</v>
      </c>
      <c r="C54">
        <f>'SNOW'!J10</f>
        <v/>
      </c>
      <c r="D54">
        <f>'SNOW'!K10</f>
        <v/>
      </c>
    </row>
    <row r="55">
      <c r="A55" t="inlineStr">
        <is>
          <t>HIMS</t>
        </is>
      </c>
      <c r="B55" t="n">
        <v>-475</v>
      </c>
      <c r="C55">
        <f>'HIMS'!J12</f>
        <v/>
      </c>
      <c r="D55">
        <f>'HIMS'!K12</f>
        <v/>
      </c>
    </row>
    <row r="56">
      <c r="A56" t="inlineStr">
        <is>
          <t>AVGO</t>
        </is>
      </c>
      <c r="B56" t="n">
        <v>95</v>
      </c>
      <c r="C56">
        <f>'AVGO'!J26</f>
        <v/>
      </c>
      <c r="D56">
        <f>'AVGO'!K26</f>
        <v/>
      </c>
    </row>
    <row r="57">
      <c r="A57" t="inlineStr">
        <is>
          <t>FSLR</t>
        </is>
      </c>
      <c r="B57" t="n">
        <v>4325</v>
      </c>
      <c r="C57">
        <f>'FSLR'!J45</f>
        <v/>
      </c>
      <c r="D57">
        <f>'FSLR'!K45</f>
        <v/>
      </c>
    </row>
    <row r="58">
      <c r="A58" t="inlineStr">
        <is>
          <t>PDD</t>
        </is>
      </c>
      <c r="B58" t="n">
        <v>2050</v>
      </c>
      <c r="C58">
        <f>'PDD'!J33</f>
        <v/>
      </c>
      <c r="D58">
        <f>'PDD'!K33</f>
        <v/>
      </c>
    </row>
    <row r="59">
      <c r="A59" t="inlineStr">
        <is>
          <t>IWM</t>
        </is>
      </c>
      <c r="B59" t="n">
        <v>433</v>
      </c>
      <c r="C59">
        <f>'IWM'!J20</f>
        <v/>
      </c>
      <c r="D59">
        <f>'IWM'!K20</f>
        <v/>
      </c>
    </row>
    <row r="60">
      <c r="A60" t="inlineStr">
        <is>
          <t>ZM</t>
        </is>
      </c>
      <c r="B60" t="n">
        <v>-50</v>
      </c>
      <c r="C60">
        <f>'ZM'!J12</f>
        <v/>
      </c>
      <c r="D60">
        <f>'ZM'!K12</f>
        <v/>
      </c>
    </row>
    <row r="61">
      <c r="A61" t="inlineStr">
        <is>
          <t>RIOT</t>
        </is>
      </c>
      <c r="B61" t="n">
        <v>948</v>
      </c>
      <c r="C61">
        <f>'RIOT'!J13</f>
        <v/>
      </c>
      <c r="D61">
        <f>'RIOT'!K13</f>
        <v/>
      </c>
    </row>
    <row r="62">
      <c r="A62" t="inlineStr">
        <is>
          <t>RKLB</t>
        </is>
      </c>
      <c r="B62" t="n">
        <v>-740</v>
      </c>
      <c r="C62">
        <f>'RKLB'!J12</f>
        <v/>
      </c>
      <c r="D62">
        <f>'RKLB'!K12</f>
        <v/>
      </c>
    </row>
    <row r="63">
      <c r="A63" t="inlineStr">
        <is>
          <t>UBER</t>
        </is>
      </c>
      <c r="B63" t="n">
        <v>115</v>
      </c>
      <c r="C63">
        <f>'UBER'!J16</f>
        <v/>
      </c>
      <c r="D63">
        <f>'UBER'!K16</f>
        <v/>
      </c>
    </row>
    <row r="64">
      <c r="A64" t="inlineStr">
        <is>
          <t>BMNR</t>
        </is>
      </c>
      <c r="B64" t="n">
        <v>115</v>
      </c>
      <c r="C64">
        <f>'BMNR'!J24</f>
        <v/>
      </c>
      <c r="D64">
        <f>'BMNR'!K24</f>
        <v/>
      </c>
    </row>
    <row r="65">
      <c r="A65" t="inlineStr">
        <is>
          <t>BRKB</t>
        </is>
      </c>
      <c r="B65" t="n">
        <v>1600</v>
      </c>
      <c r="C65" t="n">
        <v>0</v>
      </c>
      <c r="D65" t="n">
        <v>0</v>
      </c>
    </row>
    <row r="66">
      <c r="A66" t="inlineStr">
        <is>
          <t>OSCR</t>
        </is>
      </c>
      <c r="B66" t="n">
        <v>-800</v>
      </c>
      <c r="C66">
        <f>'OSCR'!J14</f>
        <v/>
      </c>
      <c r="D66">
        <f>'OSCR'!K14</f>
        <v/>
      </c>
    </row>
    <row r="67">
      <c r="A67" t="inlineStr">
        <is>
          <t>ZS</t>
        </is>
      </c>
      <c r="B67" t="n">
        <v>-1020</v>
      </c>
      <c r="C67">
        <f>'ZS'!J12</f>
        <v/>
      </c>
      <c r="D67">
        <f>'ZS'!K12</f>
        <v/>
      </c>
    </row>
    <row r="68">
      <c r="B68" s="1">
        <f>SUM(B2:B67)</f>
        <v/>
      </c>
      <c r="C68" s="1">
        <f>SUM(C2:C67)</f>
        <v/>
      </c>
      <c r="D68" s="1">
        <f>SUM(D2:D67)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2370</v>
      </c>
      <c r="B2" t="inlineStr">
        <is>
          <t>SHOP</t>
        </is>
      </c>
      <c r="C2" t="inlineStr">
        <is>
          <t>May 23, 2025</t>
        </is>
      </c>
      <c r="D2" t="inlineStr">
        <is>
          <t>$100.00</t>
        </is>
      </c>
      <c r="E2" t="inlineStr">
        <is>
          <t>C</t>
        </is>
      </c>
      <c r="F2" t="inlineStr">
        <is>
          <t>Jul 18, 2025</t>
        </is>
      </c>
      <c r="G2" t="n">
        <v>2</v>
      </c>
      <c r="H2" t="inlineStr">
        <is>
          <t>NaN</t>
        </is>
      </c>
      <c r="I2" t="n">
        <v/>
      </c>
      <c r="J2" t="n">
        <v>-1892.24</v>
      </c>
      <c r="K2" t="inlineStr">
        <is>
          <t>SHOP250718C00100000</t>
        </is>
      </c>
    </row>
    <row r="3">
      <c r="A3" t="n">
        <v>2338</v>
      </c>
      <c r="B3" t="inlineStr">
        <is>
          <t>SHOP</t>
        </is>
      </c>
      <c r="C3" t="inlineStr">
        <is>
          <t>May 30, 2025</t>
        </is>
      </c>
      <c r="D3" t="inlineStr">
        <is>
          <t>$100.00</t>
        </is>
      </c>
      <c r="E3" t="inlineStr">
        <is>
          <t>C</t>
        </is>
      </c>
      <c r="F3" t="inlineStr">
        <is>
          <t>Jul 18, 2025</t>
        </is>
      </c>
      <c r="G3" t="n">
        <v>2</v>
      </c>
      <c r="H3" t="inlineStr">
        <is>
          <t>NaN</t>
        </is>
      </c>
      <c r="I3" t="n">
        <v/>
      </c>
      <c r="J3" t="n">
        <v>-2156.24</v>
      </c>
      <c r="K3" t="inlineStr">
        <is>
          <t>SHOP250718C00100000</t>
        </is>
      </c>
    </row>
    <row r="4">
      <c r="A4" t="n">
        <v>2328</v>
      </c>
      <c r="B4" t="inlineStr">
        <is>
          <t>SHOP</t>
        </is>
      </c>
      <c r="C4" t="inlineStr">
        <is>
          <t>Jun 03, 2025</t>
        </is>
      </c>
      <c r="D4" t="inlineStr">
        <is>
          <t>$100.00</t>
        </is>
      </c>
      <c r="E4" t="inlineStr">
        <is>
          <t>C</t>
        </is>
      </c>
      <c r="F4" t="inlineStr">
        <is>
          <t>Jul 18, 2025</t>
        </is>
      </c>
      <c r="G4" t="n">
        <v>2</v>
      </c>
      <c r="H4" t="inlineStr">
        <is>
          <t>NaN</t>
        </is>
      </c>
      <c r="I4" t="n">
        <v/>
      </c>
      <c r="J4" t="n">
        <v>-1980.24</v>
      </c>
      <c r="K4" t="inlineStr">
        <is>
          <t>SHOP250718C00100000</t>
        </is>
      </c>
    </row>
    <row r="5">
      <c r="A5" t="n">
        <v>2316</v>
      </c>
      <c r="B5" t="inlineStr">
        <is>
          <t>SHOP</t>
        </is>
      </c>
      <c r="C5" t="inlineStr">
        <is>
          <t>Jun 04, 2025</t>
        </is>
      </c>
      <c r="D5" t="inlineStr">
        <is>
          <t>$100.00</t>
        </is>
      </c>
      <c r="E5" t="inlineStr">
        <is>
          <t>C</t>
        </is>
      </c>
      <c r="F5" t="inlineStr">
        <is>
          <t>Jul 18, 2025</t>
        </is>
      </c>
      <c r="G5" t="n">
        <v>-2</v>
      </c>
      <c r="H5" t="inlineStr">
        <is>
          <t>Jun 04, 2025</t>
        </is>
      </c>
      <c r="I5" t="n">
        <v/>
      </c>
      <c r="J5" t="n">
        <v>1759.75</v>
      </c>
      <c r="K5" t="inlineStr">
        <is>
          <t>SHOP250718C00100000</t>
        </is>
      </c>
    </row>
    <row r="6">
      <c r="A6" t="n">
        <v>2302</v>
      </c>
      <c r="B6" t="inlineStr">
        <is>
          <t>SHOP</t>
        </is>
      </c>
      <c r="C6" t="inlineStr">
        <is>
          <t>Jun 05, 2025</t>
        </is>
      </c>
      <c r="D6" t="inlineStr">
        <is>
          <t>$105.00</t>
        </is>
      </c>
      <c r="E6" t="inlineStr">
        <is>
          <t>C</t>
        </is>
      </c>
      <c r="F6" t="inlineStr">
        <is>
          <t>Aug 15, 2025</t>
        </is>
      </c>
      <c r="G6" t="n">
        <v>4</v>
      </c>
      <c r="H6" t="inlineStr">
        <is>
          <t>NaN</t>
        </is>
      </c>
      <c r="I6" t="n">
        <v/>
      </c>
      <c r="J6" t="n">
        <v>-4532.46</v>
      </c>
      <c r="K6" t="inlineStr">
        <is>
          <t>SHOP250815C00105000</t>
        </is>
      </c>
    </row>
    <row r="7">
      <c r="A7" t="n">
        <v>2314</v>
      </c>
      <c r="B7" t="inlineStr">
        <is>
          <t>SHOP</t>
        </is>
      </c>
      <c r="C7" t="inlineStr">
        <is>
          <t>Jun 05, 2025</t>
        </is>
      </c>
      <c r="D7" t="inlineStr">
        <is>
          <t>$100.00</t>
        </is>
      </c>
      <c r="E7" t="inlineStr">
        <is>
          <t>C</t>
        </is>
      </c>
      <c r="F7" t="inlineStr">
        <is>
          <t>Jul 18, 2025</t>
        </is>
      </c>
      <c r="G7" t="n">
        <v>-4</v>
      </c>
      <c r="H7" t="inlineStr">
        <is>
          <t>Jun 05, 2025</t>
        </is>
      </c>
      <c r="I7" t="n">
        <v/>
      </c>
      <c r="J7" t="n">
        <v>4143.51</v>
      </c>
      <c r="K7" t="inlineStr">
        <is>
          <t>SHOP250718C00100000</t>
        </is>
      </c>
    </row>
    <row r="8">
      <c r="A8" t="n">
        <v>2291</v>
      </c>
      <c r="B8" t="inlineStr">
        <is>
          <t>SHOP</t>
        </is>
      </c>
      <c r="C8" t="inlineStr">
        <is>
          <t>Jun 09, 2025</t>
        </is>
      </c>
      <c r="D8" t="inlineStr">
        <is>
          <t>$105.00</t>
        </is>
      </c>
      <c r="E8" t="inlineStr">
        <is>
          <t>C</t>
        </is>
      </c>
      <c r="F8" t="inlineStr">
        <is>
          <t>Aug 15, 2025</t>
        </is>
      </c>
      <c r="G8" t="n">
        <v>-2</v>
      </c>
      <c r="H8" t="inlineStr">
        <is>
          <t>Jun 09, 2025</t>
        </is>
      </c>
      <c r="I8" t="n">
        <v/>
      </c>
      <c r="J8" t="n">
        <v>2509.74</v>
      </c>
      <c r="K8" t="inlineStr">
        <is>
          <t>SHOP250815C00105000</t>
        </is>
      </c>
    </row>
    <row r="9">
      <c r="A9" t="n">
        <v>2267</v>
      </c>
      <c r="B9" t="inlineStr">
        <is>
          <t>SHOP</t>
        </is>
      </c>
      <c r="C9" t="inlineStr">
        <is>
          <t>Jun 10, 2025</t>
        </is>
      </c>
      <c r="D9" t="inlineStr">
        <is>
          <t>$105.00</t>
        </is>
      </c>
      <c r="E9" t="inlineStr">
        <is>
          <t>C</t>
        </is>
      </c>
      <c r="F9" t="inlineStr">
        <is>
          <t>Aug 15, 2025</t>
        </is>
      </c>
      <c r="G9" t="n">
        <v>2</v>
      </c>
      <c r="H9" t="inlineStr">
        <is>
          <t>NaN</t>
        </is>
      </c>
      <c r="I9" t="n">
        <v/>
      </c>
      <c r="J9" t="n">
        <v>-2780.24</v>
      </c>
      <c r="K9" t="inlineStr">
        <is>
          <t>SHOP250815C00105000</t>
        </is>
      </c>
    </row>
    <row r="10">
      <c r="A10" t="n">
        <v>2270</v>
      </c>
      <c r="B10" t="inlineStr">
        <is>
          <t>SHOP</t>
        </is>
      </c>
      <c r="C10" t="inlineStr">
        <is>
          <t>Jun 10, 2025</t>
        </is>
      </c>
      <c r="D10" t="inlineStr">
        <is>
          <t>$110.00</t>
        </is>
      </c>
      <c r="E10" t="inlineStr">
        <is>
          <t>P</t>
        </is>
      </c>
      <c r="F10" t="inlineStr">
        <is>
          <t>Jun 20, 2025</t>
        </is>
      </c>
      <c r="G10" t="n">
        <v>2</v>
      </c>
      <c r="H10" t="inlineStr">
        <is>
          <t>NaN</t>
        </is>
      </c>
      <c r="I10" t="n">
        <v/>
      </c>
      <c r="J10" t="n">
        <v>-630.24</v>
      </c>
      <c r="K10" t="inlineStr">
        <is>
          <t>SHOP250620P00110000</t>
        </is>
      </c>
    </row>
    <row r="11">
      <c r="A11" t="n">
        <v>2251</v>
      </c>
      <c r="B11" t="inlineStr">
        <is>
          <t>SHOP</t>
        </is>
      </c>
      <c r="C11" t="inlineStr">
        <is>
          <t>Jun 11, 2025</t>
        </is>
      </c>
      <c r="D11" t="inlineStr">
        <is>
          <t>$105.00</t>
        </is>
      </c>
      <c r="E11" t="inlineStr">
        <is>
          <t>C</t>
        </is>
      </c>
      <c r="F11" t="inlineStr">
        <is>
          <t>Aug 15, 2025</t>
        </is>
      </c>
      <c r="G11" t="n">
        <v>-2</v>
      </c>
      <c r="H11" t="inlineStr">
        <is>
          <t>Jun 11, 2025</t>
        </is>
      </c>
      <c r="I11" t="n">
        <v/>
      </c>
      <c r="J11" t="n">
        <v>3395.75</v>
      </c>
      <c r="K11" t="inlineStr">
        <is>
          <t>SHOP250815C00105000</t>
        </is>
      </c>
    </row>
    <row r="12">
      <c r="A12" t="n">
        <v>2226</v>
      </c>
      <c r="B12" t="inlineStr">
        <is>
          <t>SHOP</t>
        </is>
      </c>
      <c r="C12" t="inlineStr">
        <is>
          <t>Jun 12, 2025</t>
        </is>
      </c>
      <c r="D12" t="inlineStr">
        <is>
          <t>$110.00</t>
        </is>
      </c>
      <c r="E12" t="inlineStr">
        <is>
          <t>P</t>
        </is>
      </c>
      <c r="F12" t="inlineStr">
        <is>
          <t>Jun 20, 2025</t>
        </is>
      </c>
      <c r="G12" t="n">
        <v>-2</v>
      </c>
      <c r="H12" t="inlineStr">
        <is>
          <t>Jun 12, 2025</t>
        </is>
      </c>
      <c r="I12" t="n">
        <v/>
      </c>
      <c r="J12" t="n">
        <v>601.74</v>
      </c>
      <c r="K12" t="inlineStr">
        <is>
          <t>SHOP250620P00110000</t>
        </is>
      </c>
    </row>
    <row r="13">
      <c r="A13" t="n">
        <v>2228</v>
      </c>
      <c r="B13" t="inlineStr">
        <is>
          <t>SHOP</t>
        </is>
      </c>
      <c r="C13" t="inlineStr">
        <is>
          <t>Jun 12, 2025</t>
        </is>
      </c>
      <c r="D13" t="inlineStr">
        <is>
          <t>$105.00</t>
        </is>
      </c>
      <c r="E13" t="inlineStr">
        <is>
          <t>C</t>
        </is>
      </c>
      <c r="F13" t="inlineStr">
        <is>
          <t>Aug 15, 2025</t>
        </is>
      </c>
      <c r="G13" t="n">
        <v>-2</v>
      </c>
      <c r="H13" t="inlineStr">
        <is>
          <t>Jun 12, 2025</t>
        </is>
      </c>
      <c r="I13" t="n">
        <v/>
      </c>
      <c r="J13" t="n">
        <v>2633.74</v>
      </c>
      <c r="K13" t="inlineStr">
        <is>
          <t>SHOP250815C00105000</t>
        </is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>
        <is>
          <t>Index</t>
        </is>
      </c>
      <c r="B16" t="inlineStr">
        <is>
          <t>Ticker</t>
        </is>
      </c>
      <c r="C16" t="inlineStr">
        <is>
          <t>Trade Enter</t>
        </is>
      </c>
      <c r="D16" t="inlineStr">
        <is>
          <t>Strike</t>
        </is>
      </c>
      <c r="E16" t="inlineStr">
        <is>
          <t>C/P</t>
        </is>
      </c>
      <c r="F16" t="inlineStr">
        <is>
          <t>Exp Date</t>
        </is>
      </c>
      <c r="G16" t="inlineStr">
        <is>
          <t>Initial Contracts</t>
        </is>
      </c>
      <c r="H16" t="inlineStr">
        <is>
          <t>Trade Exit</t>
        </is>
      </c>
      <c r="I16" t="inlineStr">
        <is>
          <t>$ Gain</t>
        </is>
      </c>
      <c r="J16" t="inlineStr">
        <is>
          <t>Total Gain</t>
        </is>
      </c>
      <c r="K16" t="inlineStr">
        <is>
          <t>Calculated $ Gain/25k share</t>
        </is>
      </c>
    </row>
    <row r="17">
      <c r="A17" t="n">
        <v>13</v>
      </c>
      <c r="B17" t="inlineStr">
        <is>
          <t>SHOP</t>
        </is>
      </c>
      <c r="C17" t="inlineStr">
        <is>
          <t>May 23, 2025</t>
        </is>
      </c>
      <c r="D17" t="inlineStr">
        <is>
          <t>$100.00</t>
        </is>
      </c>
      <c r="E17" t="inlineStr">
        <is>
          <t>C</t>
        </is>
      </c>
      <c r="F17" t="inlineStr">
        <is>
          <t>Jul 18, 2025</t>
        </is>
      </c>
      <c r="G17" t="inlineStr">
        <is>
          <t>1</t>
        </is>
      </c>
      <c r="H17" t="inlineStr">
        <is>
          <t>Jun 05, 2025</t>
        </is>
      </c>
      <c r="I17" t="inlineStr">
        <is>
          <t xml:space="preserve">$40.00 </t>
        </is>
      </c>
      <c r="J17">
        <f>SUM(J28:J33)</f>
        <v/>
      </c>
      <c r="K17">
        <f>L27*1</f>
        <v/>
      </c>
    </row>
    <row r="18">
      <c r="A18" t="n">
        <v>29</v>
      </c>
      <c r="B18" t="inlineStr">
        <is>
          <t>SHOP</t>
        </is>
      </c>
      <c r="C18" t="inlineStr">
        <is>
          <t>Jun 03, 2025</t>
        </is>
      </c>
      <c r="D18" t="inlineStr">
        <is>
          <t>$100.00</t>
        </is>
      </c>
      <c r="E18" t="inlineStr">
        <is>
          <t>C</t>
        </is>
      </c>
      <c r="F18" t="inlineStr">
        <is>
          <t>Jul 18, 2025</t>
        </is>
      </c>
      <c r="G18" t="inlineStr">
        <is>
          <t>1</t>
        </is>
      </c>
      <c r="H18" t="inlineStr">
        <is>
          <t>NaN</t>
        </is>
      </c>
      <c r="I18" t="inlineStr">
        <is>
          <t>($130.00)</t>
        </is>
      </c>
      <c r="J18">
        <f>SUM(J42:J47)</f>
        <v/>
      </c>
      <c r="K18">
        <f>L41*1</f>
        <v/>
      </c>
    </row>
    <row r="19">
      <c r="A19" t="n">
        <v>38</v>
      </c>
      <c r="B19" t="inlineStr">
        <is>
          <t>SHOP</t>
        </is>
      </c>
      <c r="C19" t="inlineStr">
        <is>
          <t>Jun 05, 2025</t>
        </is>
      </c>
      <c r="D19" t="inlineStr">
        <is>
          <t>$105.00</t>
        </is>
      </c>
      <c r="E19" t="inlineStr">
        <is>
          <t>C</t>
        </is>
      </c>
      <c r="F19" t="inlineStr">
        <is>
          <t>Aug 15, 2025</t>
        </is>
      </c>
      <c r="G19" t="inlineStr">
        <is>
          <t>2</t>
        </is>
      </c>
      <c r="H19" t="inlineStr">
        <is>
          <t>Jun 12, 2025</t>
        </is>
      </c>
      <c r="I19" t="inlineStr">
        <is>
          <t xml:space="preserve">$85.00 </t>
        </is>
      </c>
      <c r="J19">
        <f>SUM(J56:J61)</f>
        <v/>
      </c>
      <c r="K19">
        <f>L55*2</f>
        <v/>
      </c>
    </row>
    <row r="20">
      <c r="A20" t="n">
        <v>45</v>
      </c>
      <c r="B20" t="inlineStr">
        <is>
          <t>SHOP</t>
        </is>
      </c>
      <c r="C20" t="inlineStr">
        <is>
          <t>Jun 10, 2025</t>
        </is>
      </c>
      <c r="D20" t="inlineStr">
        <is>
          <t>$110.00</t>
        </is>
      </c>
      <c r="E20" t="inlineStr">
        <is>
          <t>P</t>
        </is>
      </c>
      <c r="F20" t="inlineStr">
        <is>
          <t>Jun 20, 2025</t>
        </is>
      </c>
      <c r="G20" t="inlineStr">
        <is>
          <t>1</t>
        </is>
      </c>
      <c r="H20" t="inlineStr">
        <is>
          <t>Jun 12, 2025</t>
        </is>
      </c>
      <c r="I20" t="inlineStr">
        <is>
          <t>($10.00)</t>
        </is>
      </c>
      <c r="J20">
        <f>SUM(J70:J72)</f>
        <v/>
      </c>
      <c r="K20">
        <f>L69*1</f>
        <v/>
      </c>
    </row>
    <row r="21">
      <c r="I21" s="2" t="n">
        <v>-15</v>
      </c>
      <c r="J21" s="2">
        <f>ROUND(SUM(J17:J20),2)</f>
        <v/>
      </c>
      <c r="K21" s="2">
        <f>ROUND(SUM(K17:K20),2)</f>
        <v/>
      </c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</row>
    <row r="24">
      <c r="A24" t="inlineStr">
        <is>
          <t>Index</t>
        </is>
      </c>
      <c r="B24" t="inlineStr">
        <is>
          <t>Ticker</t>
        </is>
      </c>
      <c r="C24" t="inlineStr">
        <is>
          <t>Trade Enter</t>
        </is>
      </c>
      <c r="D24" t="inlineStr">
        <is>
          <t>Strike</t>
        </is>
      </c>
      <c r="E24" t="inlineStr">
        <is>
          <t>C/P</t>
        </is>
      </c>
      <c r="F24" t="inlineStr">
        <is>
          <t>Exp Date</t>
        </is>
      </c>
      <c r="G24" t="inlineStr">
        <is>
          <t>Initial Contracts</t>
        </is>
      </c>
      <c r="H24" t="inlineStr">
        <is>
          <t>Trade Exit</t>
        </is>
      </c>
      <c r="I24" t="inlineStr">
        <is>
          <t>$ Gain</t>
        </is>
      </c>
    </row>
    <row r="25">
      <c r="A25" t="n">
        <v>13</v>
      </c>
      <c r="B25" t="inlineStr">
        <is>
          <t>SHOP</t>
        </is>
      </c>
      <c r="C25" t="inlineStr">
        <is>
          <t>May 23, 2025</t>
        </is>
      </c>
      <c r="D25" t="inlineStr">
        <is>
          <t>$100.00</t>
        </is>
      </c>
      <c r="E25" t="inlineStr">
        <is>
          <t>C</t>
        </is>
      </c>
      <c r="F25" t="inlineStr">
        <is>
          <t>Jul 18, 2025</t>
        </is>
      </c>
      <c r="G25" t="inlineStr">
        <is>
          <t>1</t>
        </is>
      </c>
      <c r="H25" t="inlineStr">
        <is>
          <t>Jun 05, 2025</t>
        </is>
      </c>
      <c r="I25" t="inlineStr">
        <is>
          <t xml:space="preserve">$40.00 </t>
        </is>
      </c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1">
        <f>IF(G34=0, ROUND(SUM(J28:J33)/6, 2), )</f>
        <v/>
      </c>
    </row>
    <row r="28">
      <c r="A28" t="inlineStr">
        <is>
          <t>Index</t>
        </is>
      </c>
      <c r="B28" t="inlineStr">
        <is>
          <t>Ticker</t>
        </is>
      </c>
      <c r="C28" t="inlineStr">
        <is>
          <t>Trade Enter</t>
        </is>
      </c>
      <c r="D28" t="inlineStr">
        <is>
          <t>Strike</t>
        </is>
      </c>
      <c r="E28" t="inlineStr">
        <is>
          <t>C/P</t>
        </is>
      </c>
      <c r="F28" t="inlineStr">
        <is>
          <t>Exp Date</t>
        </is>
      </c>
      <c r="G28" t="inlineStr">
        <is>
          <t>Initial Contracts</t>
        </is>
      </c>
      <c r="H28" t="inlineStr">
        <is>
          <t>Trade Exit</t>
        </is>
      </c>
      <c r="I28" t="inlineStr">
        <is>
          <t>$ Gain</t>
        </is>
      </c>
      <c r="J28" t="inlineStr">
        <is>
          <t>Amount</t>
        </is>
      </c>
      <c r="K28" t="inlineStr">
        <is>
          <t>Symbol</t>
        </is>
      </c>
    </row>
    <row r="29">
      <c r="A29" t="n">
        <v>2370</v>
      </c>
      <c r="B29" t="inlineStr">
        <is>
          <t>SHOP</t>
        </is>
      </c>
      <c r="C29" t="inlineStr">
        <is>
          <t>May 23, 2025</t>
        </is>
      </c>
      <c r="D29" t="inlineStr">
        <is>
          <t>$100.00</t>
        </is>
      </c>
      <c r="E29" t="inlineStr">
        <is>
          <t>C</t>
        </is>
      </c>
      <c r="F29" t="inlineStr">
        <is>
          <t>Jul 18, 2025</t>
        </is>
      </c>
      <c r="G29" t="n">
        <v>2</v>
      </c>
      <c r="H29" t="inlineStr">
        <is>
          <t>NaN</t>
        </is>
      </c>
      <c r="I29" t="n">
        <v/>
      </c>
      <c r="J29" t="n">
        <v>-1892.24</v>
      </c>
      <c r="K29" t="inlineStr">
        <is>
          <t>SHOP250718C00100000</t>
        </is>
      </c>
    </row>
    <row r="30">
      <c r="A30" t="n">
        <v>2338</v>
      </c>
      <c r="B30" t="inlineStr">
        <is>
          <t>SHOP</t>
        </is>
      </c>
      <c r="C30" t="inlineStr">
        <is>
          <t>May 30, 2025</t>
        </is>
      </c>
      <c r="D30" t="inlineStr">
        <is>
          <t>$100.00</t>
        </is>
      </c>
      <c r="E30" t="inlineStr">
        <is>
          <t>C</t>
        </is>
      </c>
      <c r="F30" t="inlineStr">
        <is>
          <t>Jul 18, 2025</t>
        </is>
      </c>
      <c r="G30" t="n">
        <v>2</v>
      </c>
      <c r="H30" t="inlineStr">
        <is>
          <t>NaN</t>
        </is>
      </c>
      <c r="I30" t="n">
        <v/>
      </c>
      <c r="J30" t="n">
        <v>-2156.24</v>
      </c>
      <c r="K30" t="inlineStr">
        <is>
          <t>SHOP250718C00100000</t>
        </is>
      </c>
    </row>
    <row r="31">
      <c r="A31" t="n">
        <v>2328</v>
      </c>
      <c r="B31" t="inlineStr">
        <is>
          <t>SHOP</t>
        </is>
      </c>
      <c r="C31" t="inlineStr">
        <is>
          <t>Jun 03, 2025</t>
        </is>
      </c>
      <c r="D31" t="inlineStr">
        <is>
          <t>$100.00</t>
        </is>
      </c>
      <c r="E31" t="inlineStr">
        <is>
          <t>C</t>
        </is>
      </c>
      <c r="F31" t="inlineStr">
        <is>
          <t>Jul 18, 2025</t>
        </is>
      </c>
      <c r="G31" t="n">
        <v>2</v>
      </c>
      <c r="H31" t="inlineStr">
        <is>
          <t>NaN</t>
        </is>
      </c>
      <c r="I31" t="n">
        <v/>
      </c>
      <c r="J31" t="n">
        <v>-1980.24</v>
      </c>
      <c r="K31" t="inlineStr">
        <is>
          <t>SHOP250718C00100000</t>
        </is>
      </c>
    </row>
    <row r="32">
      <c r="A32" t="n">
        <v>2316</v>
      </c>
      <c r="B32" t="inlineStr">
        <is>
          <t>SHOP</t>
        </is>
      </c>
      <c r="C32" t="inlineStr">
        <is>
          <t>Jun 04, 2025</t>
        </is>
      </c>
      <c r="D32" t="inlineStr">
        <is>
          <t>$100.00</t>
        </is>
      </c>
      <c r="E32" t="inlineStr">
        <is>
          <t>C</t>
        </is>
      </c>
      <c r="F32" t="inlineStr">
        <is>
          <t>Jul 18, 2025</t>
        </is>
      </c>
      <c r="G32" t="n">
        <v>-2</v>
      </c>
      <c r="H32" t="inlineStr">
        <is>
          <t>Jun 04, 2025</t>
        </is>
      </c>
      <c r="I32" t="n">
        <v/>
      </c>
      <c r="J32" t="n">
        <v>1759.75</v>
      </c>
      <c r="K32" t="inlineStr">
        <is>
          <t>SHOP250718C00100000</t>
        </is>
      </c>
    </row>
    <row r="33">
      <c r="A33" t="n">
        <v>2314</v>
      </c>
      <c r="B33" t="inlineStr">
        <is>
          <t>SHOP</t>
        </is>
      </c>
      <c r="C33" t="inlineStr">
        <is>
          <t>Jun 05, 2025</t>
        </is>
      </c>
      <c r="D33" t="inlineStr">
        <is>
          <t>$100.00</t>
        </is>
      </c>
      <c r="E33" t="inlineStr">
        <is>
          <t>C</t>
        </is>
      </c>
      <c r="F33" t="inlineStr">
        <is>
          <t>Jul 18, 2025</t>
        </is>
      </c>
      <c r="G33" t="n">
        <v>-4</v>
      </c>
      <c r="H33" t="inlineStr">
        <is>
          <t>Jun 05, 2025</t>
        </is>
      </c>
      <c r="I33" t="n">
        <v/>
      </c>
      <c r="J33" t="n">
        <v>4143.51</v>
      </c>
      <c r="K33" t="inlineStr">
        <is>
          <t>SHOP250718C00100000</t>
        </is>
      </c>
    </row>
    <row r="34">
      <c r="A34" t="inlineStr"/>
      <c r="B34" t="inlineStr"/>
      <c r="C34" t="inlineStr"/>
      <c r="D34" t="inlineStr"/>
      <c r="E34" t="inlineStr"/>
      <c r="F34" t="inlineStr"/>
      <c r="G34" s="2">
        <f>SUM(G28:G33)</f>
        <v/>
      </c>
      <c r="H34" t="inlineStr"/>
      <c r="I34" t="inlineStr"/>
      <c r="J34" s="2">
        <f>SUM(J28:J33)</f>
        <v/>
      </c>
      <c r="K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</row>
    <row r="38">
      <c r="A38" t="inlineStr">
        <is>
          <t>Index</t>
        </is>
      </c>
      <c r="B38" t="inlineStr">
        <is>
          <t>Ticker</t>
        </is>
      </c>
      <c r="C38" t="inlineStr">
        <is>
          <t>Trade Enter</t>
        </is>
      </c>
      <c r="D38" t="inlineStr">
        <is>
          <t>Strike</t>
        </is>
      </c>
      <c r="E38" t="inlineStr">
        <is>
          <t>C/P</t>
        </is>
      </c>
      <c r="F38" t="inlineStr">
        <is>
          <t>Exp Date</t>
        </is>
      </c>
      <c r="G38" t="inlineStr">
        <is>
          <t>Initial Contracts</t>
        </is>
      </c>
      <c r="H38" t="inlineStr">
        <is>
          <t>Trade Exit</t>
        </is>
      </c>
      <c r="I38" t="inlineStr">
        <is>
          <t>$ Gain</t>
        </is>
      </c>
    </row>
    <row r="39">
      <c r="A39" t="n">
        <v>29</v>
      </c>
      <c r="B39" t="inlineStr">
        <is>
          <t>SHOP</t>
        </is>
      </c>
      <c r="C39" t="inlineStr">
        <is>
          <t>Jun 03, 2025</t>
        </is>
      </c>
      <c r="D39" t="inlineStr">
        <is>
          <t>$100.00</t>
        </is>
      </c>
      <c r="E39" t="inlineStr">
        <is>
          <t>C</t>
        </is>
      </c>
      <c r="F39" t="inlineStr">
        <is>
          <t>Jul 18, 2025</t>
        </is>
      </c>
      <c r="G39" t="inlineStr">
        <is>
          <t>1</t>
        </is>
      </c>
      <c r="H39" t="inlineStr">
        <is>
          <t>NaN</t>
        </is>
      </c>
      <c r="I39" t="inlineStr">
        <is>
          <t>($130.00)</t>
        </is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1">
        <f>IF(G48=0, ROUND(SUM(J42:J47)/6, 2), )</f>
        <v/>
      </c>
    </row>
    <row r="42">
      <c r="A42" t="inlineStr">
        <is>
          <t>Index</t>
        </is>
      </c>
      <c r="B42" t="inlineStr">
        <is>
          <t>Ticker</t>
        </is>
      </c>
      <c r="C42" t="inlineStr">
        <is>
          <t>Trade Enter</t>
        </is>
      </c>
      <c r="D42" t="inlineStr">
        <is>
          <t>Strike</t>
        </is>
      </c>
      <c r="E42" t="inlineStr">
        <is>
          <t>C/P</t>
        </is>
      </c>
      <c r="F42" t="inlineStr">
        <is>
          <t>Exp Date</t>
        </is>
      </c>
      <c r="G42" t="inlineStr">
        <is>
          <t>Initial Contracts</t>
        </is>
      </c>
      <c r="H42" t="inlineStr">
        <is>
          <t>Trade Exit</t>
        </is>
      </c>
      <c r="I42" t="inlineStr">
        <is>
          <t>$ Gain</t>
        </is>
      </c>
      <c r="J42" t="inlineStr">
        <is>
          <t>Amount</t>
        </is>
      </c>
      <c r="K42" t="inlineStr">
        <is>
          <t>Symbol</t>
        </is>
      </c>
    </row>
    <row r="43">
      <c r="A43" t="n">
        <v>2370</v>
      </c>
      <c r="B43" t="inlineStr">
        <is>
          <t>SHOP</t>
        </is>
      </c>
      <c r="C43" t="inlineStr">
        <is>
          <t>May 23, 2025</t>
        </is>
      </c>
      <c r="D43" t="inlineStr">
        <is>
          <t>$100.00</t>
        </is>
      </c>
      <c r="E43" t="inlineStr">
        <is>
          <t>C</t>
        </is>
      </c>
      <c r="F43" t="inlineStr">
        <is>
          <t>Jul 18, 2025</t>
        </is>
      </c>
      <c r="G43" t="n">
        <v>2</v>
      </c>
      <c r="H43" t="inlineStr">
        <is>
          <t>NaN</t>
        </is>
      </c>
      <c r="I43" t="n">
        <v/>
      </c>
      <c r="J43" t="n">
        <v>-1892.24</v>
      </c>
      <c r="K43" t="inlineStr">
        <is>
          <t>SHOP250718C00100000</t>
        </is>
      </c>
    </row>
    <row r="44">
      <c r="A44" t="n">
        <v>2338</v>
      </c>
      <c r="B44" t="inlineStr">
        <is>
          <t>SHOP</t>
        </is>
      </c>
      <c r="C44" t="inlineStr">
        <is>
          <t>May 30, 2025</t>
        </is>
      </c>
      <c r="D44" t="inlineStr">
        <is>
          <t>$100.00</t>
        </is>
      </c>
      <c r="E44" t="inlineStr">
        <is>
          <t>C</t>
        </is>
      </c>
      <c r="F44" t="inlineStr">
        <is>
          <t>Jul 18, 2025</t>
        </is>
      </c>
      <c r="G44" t="n">
        <v>2</v>
      </c>
      <c r="H44" t="inlineStr">
        <is>
          <t>NaN</t>
        </is>
      </c>
      <c r="I44" t="n">
        <v/>
      </c>
      <c r="J44" t="n">
        <v>-2156.24</v>
      </c>
      <c r="K44" t="inlineStr">
        <is>
          <t>SHOP250718C00100000</t>
        </is>
      </c>
    </row>
    <row r="45">
      <c r="A45" t="n">
        <v>2328</v>
      </c>
      <c r="B45" t="inlineStr">
        <is>
          <t>SHOP</t>
        </is>
      </c>
      <c r="C45" t="inlineStr">
        <is>
          <t>Jun 03, 2025</t>
        </is>
      </c>
      <c r="D45" t="inlineStr">
        <is>
          <t>$100.00</t>
        </is>
      </c>
      <c r="E45" t="inlineStr">
        <is>
          <t>C</t>
        </is>
      </c>
      <c r="F45" t="inlineStr">
        <is>
          <t>Jul 18, 2025</t>
        </is>
      </c>
      <c r="G45" t="n">
        <v>2</v>
      </c>
      <c r="H45" t="inlineStr">
        <is>
          <t>NaN</t>
        </is>
      </c>
      <c r="I45" t="n">
        <v/>
      </c>
      <c r="J45" t="n">
        <v>-1980.24</v>
      </c>
      <c r="K45" t="inlineStr">
        <is>
          <t>SHOP250718C00100000</t>
        </is>
      </c>
    </row>
    <row r="46">
      <c r="A46" t="n">
        <v>2316</v>
      </c>
      <c r="B46" t="inlineStr">
        <is>
          <t>SHOP</t>
        </is>
      </c>
      <c r="C46" t="inlineStr">
        <is>
          <t>Jun 04, 2025</t>
        </is>
      </c>
      <c r="D46" t="inlineStr">
        <is>
          <t>$100.00</t>
        </is>
      </c>
      <c r="E46" t="inlineStr">
        <is>
          <t>C</t>
        </is>
      </c>
      <c r="F46" t="inlineStr">
        <is>
          <t>Jul 18, 2025</t>
        </is>
      </c>
      <c r="G46" t="n">
        <v>-2</v>
      </c>
      <c r="H46" t="inlineStr">
        <is>
          <t>Jun 04, 2025</t>
        </is>
      </c>
      <c r="I46" t="n">
        <v/>
      </c>
      <c r="J46" t="n">
        <v>1759.75</v>
      </c>
      <c r="K46" t="inlineStr">
        <is>
          <t>SHOP250718C00100000</t>
        </is>
      </c>
    </row>
    <row r="47">
      <c r="A47" t="n">
        <v>2314</v>
      </c>
      <c r="B47" t="inlineStr">
        <is>
          <t>SHOP</t>
        </is>
      </c>
      <c r="C47" t="inlineStr">
        <is>
          <t>Jun 05, 2025</t>
        </is>
      </c>
      <c r="D47" t="inlineStr">
        <is>
          <t>$100.00</t>
        </is>
      </c>
      <c r="E47" t="inlineStr">
        <is>
          <t>C</t>
        </is>
      </c>
      <c r="F47" t="inlineStr">
        <is>
          <t>Jul 18, 2025</t>
        </is>
      </c>
      <c r="G47" t="n">
        <v>-4</v>
      </c>
      <c r="H47" t="inlineStr">
        <is>
          <t>Jun 05, 2025</t>
        </is>
      </c>
      <c r="I47" t="n">
        <v/>
      </c>
      <c r="J47" t="n">
        <v>4143.51</v>
      </c>
      <c r="K47" t="inlineStr">
        <is>
          <t>SHOP250718C00100000</t>
        </is>
      </c>
    </row>
    <row r="48">
      <c r="A48" t="inlineStr"/>
      <c r="B48" t="inlineStr"/>
      <c r="C48" t="inlineStr"/>
      <c r="D48" t="inlineStr"/>
      <c r="E48" t="inlineStr"/>
      <c r="F48" t="inlineStr"/>
      <c r="G48" s="2">
        <f>SUM(G42:G47)</f>
        <v/>
      </c>
      <c r="H48" t="inlineStr"/>
      <c r="I48" t="inlineStr"/>
      <c r="J48" s="2">
        <f>SUM(J42:J47)</f>
        <v/>
      </c>
      <c r="K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</row>
    <row r="52">
      <c r="A52" t="inlineStr">
        <is>
          <t>Index</t>
        </is>
      </c>
      <c r="B52" t="inlineStr">
        <is>
          <t>Ticker</t>
        </is>
      </c>
      <c r="C52" t="inlineStr">
        <is>
          <t>Trade Enter</t>
        </is>
      </c>
      <c r="D52" t="inlineStr">
        <is>
          <t>Strike</t>
        </is>
      </c>
      <c r="E52" t="inlineStr">
        <is>
          <t>C/P</t>
        </is>
      </c>
      <c r="F52" t="inlineStr">
        <is>
          <t>Exp Date</t>
        </is>
      </c>
      <c r="G52" t="inlineStr">
        <is>
          <t>Initial Contracts</t>
        </is>
      </c>
      <c r="H52" t="inlineStr">
        <is>
          <t>Trade Exit</t>
        </is>
      </c>
      <c r="I52" t="inlineStr">
        <is>
          <t>$ Gain</t>
        </is>
      </c>
    </row>
    <row r="53">
      <c r="A53" t="n">
        <v>38</v>
      </c>
      <c r="B53" t="inlineStr">
        <is>
          <t>SHOP</t>
        </is>
      </c>
      <c r="C53" t="inlineStr">
        <is>
          <t>Jun 05, 2025</t>
        </is>
      </c>
      <c r="D53" t="inlineStr">
        <is>
          <t>$105.00</t>
        </is>
      </c>
      <c r="E53" t="inlineStr">
        <is>
          <t>C</t>
        </is>
      </c>
      <c r="F53" t="inlineStr">
        <is>
          <t>Aug 15, 2025</t>
        </is>
      </c>
      <c r="G53" t="inlineStr">
        <is>
          <t>2</t>
        </is>
      </c>
      <c r="H53" t="inlineStr">
        <is>
          <t>Jun 12, 2025</t>
        </is>
      </c>
      <c r="I53" t="inlineStr">
        <is>
          <t xml:space="preserve">$85.00 </t>
        </is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s="1">
        <f>IF(G62=0, ROUND(SUM(J56:J61)/6, 2), )</f>
        <v/>
      </c>
    </row>
    <row r="56">
      <c r="A56" t="inlineStr">
        <is>
          <t>Index</t>
        </is>
      </c>
      <c r="B56" t="inlineStr">
        <is>
          <t>Ticker</t>
        </is>
      </c>
      <c r="C56" t="inlineStr">
        <is>
          <t>Trade Enter</t>
        </is>
      </c>
      <c r="D56" t="inlineStr">
        <is>
          <t>Strike</t>
        </is>
      </c>
      <c r="E56" t="inlineStr">
        <is>
          <t>C/P</t>
        </is>
      </c>
      <c r="F56" t="inlineStr">
        <is>
          <t>Exp Date</t>
        </is>
      </c>
      <c r="G56" t="inlineStr">
        <is>
          <t>Initial Contracts</t>
        </is>
      </c>
      <c r="H56" t="inlineStr">
        <is>
          <t>Trade Exit</t>
        </is>
      </c>
      <c r="I56" t="inlineStr">
        <is>
          <t>$ Gain</t>
        </is>
      </c>
      <c r="J56" t="inlineStr">
        <is>
          <t>Amount</t>
        </is>
      </c>
      <c r="K56" t="inlineStr">
        <is>
          <t>Symbol</t>
        </is>
      </c>
    </row>
    <row r="57">
      <c r="A57" t="n">
        <v>2302</v>
      </c>
      <c r="B57" t="inlineStr">
        <is>
          <t>SHOP</t>
        </is>
      </c>
      <c r="C57" t="inlineStr">
        <is>
          <t>Jun 05, 2025</t>
        </is>
      </c>
      <c r="D57" t="inlineStr">
        <is>
          <t>$105.00</t>
        </is>
      </c>
      <c r="E57" t="inlineStr">
        <is>
          <t>C</t>
        </is>
      </c>
      <c r="F57" t="inlineStr">
        <is>
          <t>Aug 15, 2025</t>
        </is>
      </c>
      <c r="G57" t="n">
        <v>4</v>
      </c>
      <c r="H57" t="inlineStr">
        <is>
          <t>NaN</t>
        </is>
      </c>
      <c r="I57" t="n">
        <v/>
      </c>
      <c r="J57" t="n">
        <v>-4532.46</v>
      </c>
      <c r="K57" t="inlineStr">
        <is>
          <t>SHOP250815C00105000</t>
        </is>
      </c>
    </row>
    <row r="58">
      <c r="A58" t="n">
        <v>2291</v>
      </c>
      <c r="B58" t="inlineStr">
        <is>
          <t>SHOP</t>
        </is>
      </c>
      <c r="C58" t="inlineStr">
        <is>
          <t>Jun 09, 2025</t>
        </is>
      </c>
      <c r="D58" t="inlineStr">
        <is>
          <t>$105.00</t>
        </is>
      </c>
      <c r="E58" t="inlineStr">
        <is>
          <t>C</t>
        </is>
      </c>
      <c r="F58" t="inlineStr">
        <is>
          <t>Aug 15, 2025</t>
        </is>
      </c>
      <c r="G58" t="n">
        <v>-2</v>
      </c>
      <c r="H58" t="inlineStr">
        <is>
          <t>Jun 09, 2025</t>
        </is>
      </c>
      <c r="I58" t="n">
        <v/>
      </c>
      <c r="J58" t="n">
        <v>2509.74</v>
      </c>
      <c r="K58" t="inlineStr">
        <is>
          <t>SHOP250815C00105000</t>
        </is>
      </c>
    </row>
    <row r="59">
      <c r="A59" t="n">
        <v>2267</v>
      </c>
      <c r="B59" t="inlineStr">
        <is>
          <t>SHOP</t>
        </is>
      </c>
      <c r="C59" t="inlineStr">
        <is>
          <t>Jun 10, 2025</t>
        </is>
      </c>
      <c r="D59" t="inlineStr">
        <is>
          <t>$105.00</t>
        </is>
      </c>
      <c r="E59" t="inlineStr">
        <is>
          <t>C</t>
        </is>
      </c>
      <c r="F59" t="inlineStr">
        <is>
          <t>Aug 15, 2025</t>
        </is>
      </c>
      <c r="G59" t="n">
        <v>2</v>
      </c>
      <c r="H59" t="inlineStr">
        <is>
          <t>NaN</t>
        </is>
      </c>
      <c r="I59" t="n">
        <v/>
      </c>
      <c r="J59" t="n">
        <v>-2780.24</v>
      </c>
      <c r="K59" t="inlineStr">
        <is>
          <t>SHOP250815C00105000</t>
        </is>
      </c>
    </row>
    <row r="60">
      <c r="A60" t="n">
        <v>2251</v>
      </c>
      <c r="B60" t="inlineStr">
        <is>
          <t>SHOP</t>
        </is>
      </c>
      <c r="C60" t="inlineStr">
        <is>
          <t>Jun 11, 2025</t>
        </is>
      </c>
      <c r="D60" t="inlineStr">
        <is>
          <t>$105.00</t>
        </is>
      </c>
      <c r="E60" t="inlineStr">
        <is>
          <t>C</t>
        </is>
      </c>
      <c r="F60" t="inlineStr">
        <is>
          <t>Aug 15, 2025</t>
        </is>
      </c>
      <c r="G60" t="n">
        <v>-2</v>
      </c>
      <c r="H60" t="inlineStr">
        <is>
          <t>Jun 11, 2025</t>
        </is>
      </c>
      <c r="I60" t="n">
        <v/>
      </c>
      <c r="J60" t="n">
        <v>3395.75</v>
      </c>
      <c r="K60" t="inlineStr">
        <is>
          <t>SHOP250815C00105000</t>
        </is>
      </c>
    </row>
    <row r="61">
      <c r="A61" t="n">
        <v>2228</v>
      </c>
      <c r="B61" t="inlineStr">
        <is>
          <t>SHOP</t>
        </is>
      </c>
      <c r="C61" t="inlineStr">
        <is>
          <t>Jun 12, 2025</t>
        </is>
      </c>
      <c r="D61" t="inlineStr">
        <is>
          <t>$105.00</t>
        </is>
      </c>
      <c r="E61" t="inlineStr">
        <is>
          <t>C</t>
        </is>
      </c>
      <c r="F61" t="inlineStr">
        <is>
          <t>Aug 15, 2025</t>
        </is>
      </c>
      <c r="G61" t="n">
        <v>-2</v>
      </c>
      <c r="H61" t="inlineStr">
        <is>
          <t>Jun 12, 2025</t>
        </is>
      </c>
      <c r="I61" t="n">
        <v/>
      </c>
      <c r="J61" t="n">
        <v>2633.74</v>
      </c>
      <c r="K61" t="inlineStr">
        <is>
          <t>SHOP250815C00105000</t>
        </is>
      </c>
    </row>
    <row r="62">
      <c r="A62" t="inlineStr"/>
      <c r="B62" t="inlineStr"/>
      <c r="C62" t="inlineStr"/>
      <c r="D62" t="inlineStr"/>
      <c r="E62" t="inlineStr"/>
      <c r="F62" t="inlineStr"/>
      <c r="G62" s="2">
        <f>SUM(G56:G61)</f>
        <v/>
      </c>
      <c r="H62" t="inlineStr"/>
      <c r="I62" t="inlineStr"/>
      <c r="J62" s="2">
        <f>SUM(J56:J61)</f>
        <v/>
      </c>
      <c r="K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</row>
    <row r="66">
      <c r="A66" t="inlineStr">
        <is>
          <t>Index</t>
        </is>
      </c>
      <c r="B66" t="inlineStr">
        <is>
          <t>Ticker</t>
        </is>
      </c>
      <c r="C66" t="inlineStr">
        <is>
          <t>Trade Enter</t>
        </is>
      </c>
      <c r="D66" t="inlineStr">
        <is>
          <t>Strike</t>
        </is>
      </c>
      <c r="E66" t="inlineStr">
        <is>
          <t>C/P</t>
        </is>
      </c>
      <c r="F66" t="inlineStr">
        <is>
          <t>Exp Date</t>
        </is>
      </c>
      <c r="G66" t="inlineStr">
        <is>
          <t>Initial Contracts</t>
        </is>
      </c>
      <c r="H66" t="inlineStr">
        <is>
          <t>Trade Exit</t>
        </is>
      </c>
      <c r="I66" t="inlineStr">
        <is>
          <t>$ Gain</t>
        </is>
      </c>
    </row>
    <row r="67">
      <c r="A67" t="n">
        <v>45</v>
      </c>
      <c r="B67" t="inlineStr">
        <is>
          <t>SHOP</t>
        </is>
      </c>
      <c r="C67" t="inlineStr">
        <is>
          <t>Jun 10, 2025</t>
        </is>
      </c>
      <c r="D67" t="inlineStr">
        <is>
          <t>$110.00</t>
        </is>
      </c>
      <c r="E67" t="inlineStr">
        <is>
          <t>P</t>
        </is>
      </c>
      <c r="F67" t="inlineStr">
        <is>
          <t>Jun 20, 2025</t>
        </is>
      </c>
      <c r="G67" t="inlineStr">
        <is>
          <t>1</t>
        </is>
      </c>
      <c r="H67" t="inlineStr">
        <is>
          <t>Jun 12, 2025</t>
        </is>
      </c>
      <c r="I67" t="inlineStr">
        <is>
          <t>($10.00)</t>
        </is>
      </c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s="1">
        <f>IF(G73=0, ROUND(SUM(J70:J72)/2, 2), )</f>
        <v/>
      </c>
    </row>
    <row r="70">
      <c r="A70" t="inlineStr">
        <is>
          <t>Index</t>
        </is>
      </c>
      <c r="B70" t="inlineStr">
        <is>
          <t>Ticker</t>
        </is>
      </c>
      <c r="C70" t="inlineStr">
        <is>
          <t>Trade Enter</t>
        </is>
      </c>
      <c r="D70" t="inlineStr">
        <is>
          <t>Strike</t>
        </is>
      </c>
      <c r="E70" t="inlineStr">
        <is>
          <t>C/P</t>
        </is>
      </c>
      <c r="F70" t="inlineStr">
        <is>
          <t>Exp Date</t>
        </is>
      </c>
      <c r="G70" t="inlineStr">
        <is>
          <t>Initial Contracts</t>
        </is>
      </c>
      <c r="H70" t="inlineStr">
        <is>
          <t>Trade Exit</t>
        </is>
      </c>
      <c r="I70" t="inlineStr">
        <is>
          <t>$ Gain</t>
        </is>
      </c>
      <c r="J70" t="inlineStr">
        <is>
          <t>Amount</t>
        </is>
      </c>
      <c r="K70" t="inlineStr">
        <is>
          <t>Symbol</t>
        </is>
      </c>
    </row>
    <row r="71">
      <c r="A71" t="n">
        <v>2270</v>
      </c>
      <c r="B71" t="inlineStr">
        <is>
          <t>SHOP</t>
        </is>
      </c>
      <c r="C71" t="inlineStr">
        <is>
          <t>Jun 10, 2025</t>
        </is>
      </c>
      <c r="D71" t="inlineStr">
        <is>
          <t>$110.00</t>
        </is>
      </c>
      <c r="E71" t="inlineStr">
        <is>
          <t>P</t>
        </is>
      </c>
      <c r="F71" t="inlineStr">
        <is>
          <t>Jun 20, 2025</t>
        </is>
      </c>
      <c r="G71" t="n">
        <v>2</v>
      </c>
      <c r="H71" t="inlineStr">
        <is>
          <t>NaN</t>
        </is>
      </c>
      <c r="I71" t="n">
        <v/>
      </c>
      <c r="J71" t="n">
        <v>-630.24</v>
      </c>
      <c r="K71" t="inlineStr">
        <is>
          <t>SHOP250620P00110000</t>
        </is>
      </c>
    </row>
    <row r="72">
      <c r="A72" t="n">
        <v>2226</v>
      </c>
      <c r="B72" t="inlineStr">
        <is>
          <t>SHOP</t>
        </is>
      </c>
      <c r="C72" t="inlineStr">
        <is>
          <t>Jun 12, 2025</t>
        </is>
      </c>
      <c r="D72" t="inlineStr">
        <is>
          <t>$110.00</t>
        </is>
      </c>
      <c r="E72" t="inlineStr">
        <is>
          <t>P</t>
        </is>
      </c>
      <c r="F72" t="inlineStr">
        <is>
          <t>Jun 20, 2025</t>
        </is>
      </c>
      <c r="G72" t="n">
        <v>-2</v>
      </c>
      <c r="H72" t="inlineStr">
        <is>
          <t>Jun 12, 2025</t>
        </is>
      </c>
      <c r="I72" t="n">
        <v/>
      </c>
      <c r="J72" t="n">
        <v>601.74</v>
      </c>
      <c r="K72" t="inlineStr">
        <is>
          <t>SHOP250620P00110000</t>
        </is>
      </c>
    </row>
    <row r="73">
      <c r="A73" t="inlineStr"/>
      <c r="B73" t="inlineStr"/>
      <c r="C73" t="inlineStr"/>
      <c r="D73" t="inlineStr"/>
      <c r="E73" t="inlineStr"/>
      <c r="F73" t="inlineStr"/>
      <c r="G73" s="2">
        <f>SUM(G70:G72)</f>
        <v/>
      </c>
      <c r="H73" t="inlineStr"/>
      <c r="I73" t="inlineStr"/>
      <c r="J73" s="2">
        <f>SUM(J70:J72)</f>
        <v/>
      </c>
      <c r="K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>
        <is>
          <t>Total:</t>
        </is>
      </c>
      <c r="L76" s="1">
        <f>SUM(L1:L75)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2372</v>
      </c>
      <c r="B2" t="inlineStr">
        <is>
          <t>SOFI</t>
        </is>
      </c>
      <c r="C2" t="inlineStr">
        <is>
          <t>May 23, 2025</t>
        </is>
      </c>
      <c r="D2" t="inlineStr">
        <is>
          <t>$12.00</t>
        </is>
      </c>
      <c r="E2" t="inlineStr">
        <is>
          <t>C</t>
        </is>
      </c>
      <c r="F2" t="inlineStr">
        <is>
          <t>Jul 18, 2025</t>
        </is>
      </c>
      <c r="G2" t="n">
        <v>12</v>
      </c>
      <c r="H2" t="inlineStr">
        <is>
          <t>NaN</t>
        </is>
      </c>
      <c r="I2" t="n">
        <v/>
      </c>
      <c r="J2" t="n">
        <v>-2017.38</v>
      </c>
      <c r="K2" t="inlineStr">
        <is>
          <t>SOFI250718C00012000</t>
        </is>
      </c>
    </row>
    <row r="3">
      <c r="A3" t="n">
        <v>2366</v>
      </c>
      <c r="B3" t="inlineStr">
        <is>
          <t>SOFI</t>
        </is>
      </c>
      <c r="C3" t="inlineStr">
        <is>
          <t>May 27, 2025</t>
        </is>
      </c>
      <c r="D3" t="inlineStr">
        <is>
          <t>$12.00</t>
        </is>
      </c>
      <c r="E3" t="inlineStr">
        <is>
          <t>C</t>
        </is>
      </c>
      <c r="F3" t="inlineStr">
        <is>
          <t>Jul 18, 2025</t>
        </is>
      </c>
      <c r="G3" t="n">
        <v>-2</v>
      </c>
      <c r="H3" t="inlineStr">
        <is>
          <t>May 27, 2025</t>
        </is>
      </c>
      <c r="I3" t="n">
        <v/>
      </c>
      <c r="J3" t="n">
        <v>377.74</v>
      </c>
      <c r="K3" t="inlineStr">
        <is>
          <t>SOFI250718C00012000</t>
        </is>
      </c>
    </row>
    <row r="4">
      <c r="A4" t="n">
        <v>2349</v>
      </c>
      <c r="B4" t="inlineStr">
        <is>
          <t>SOFI</t>
        </is>
      </c>
      <c r="C4" t="inlineStr">
        <is>
          <t>May 29, 2025</t>
        </is>
      </c>
      <c r="D4" t="inlineStr">
        <is>
          <t>$12.00</t>
        </is>
      </c>
      <c r="E4" t="inlineStr">
        <is>
          <t>C</t>
        </is>
      </c>
      <c r="F4" t="inlineStr">
        <is>
          <t>Jul 18, 2025</t>
        </is>
      </c>
      <c r="G4" t="n">
        <v>-10</v>
      </c>
      <c r="H4" t="inlineStr">
        <is>
          <t>May 29, 2025</t>
        </is>
      </c>
      <c r="I4" t="n">
        <v/>
      </c>
      <c r="J4" t="n">
        <v>1708.82</v>
      </c>
      <c r="K4" t="inlineStr">
        <is>
          <t>SOFI250718C00012000</t>
        </is>
      </c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t="inlineStr">
        <is>
          <t>Index</t>
        </is>
      </c>
      <c r="B7" t="inlineStr">
        <is>
          <t>Ticker</t>
        </is>
      </c>
      <c r="C7" t="inlineStr">
        <is>
          <t>Trade Enter</t>
        </is>
      </c>
      <c r="D7" t="inlineStr">
        <is>
          <t>Strike</t>
        </is>
      </c>
      <c r="E7" t="inlineStr">
        <is>
          <t>C/P</t>
        </is>
      </c>
      <c r="F7" t="inlineStr">
        <is>
          <t>Exp Date</t>
        </is>
      </c>
      <c r="G7" t="inlineStr">
        <is>
          <t>Initial Contracts</t>
        </is>
      </c>
      <c r="H7" t="inlineStr">
        <is>
          <t>Trade Exit</t>
        </is>
      </c>
      <c r="I7" t="inlineStr">
        <is>
          <t>$ Gain</t>
        </is>
      </c>
      <c r="J7" t="inlineStr">
        <is>
          <t>Total Gain</t>
        </is>
      </c>
      <c r="K7" t="inlineStr">
        <is>
          <t>Calculated $ Gain/25k share</t>
        </is>
      </c>
    </row>
    <row r="8">
      <c r="A8" t="n">
        <v>14</v>
      </c>
      <c r="B8" t="inlineStr">
        <is>
          <t>SOFI</t>
        </is>
      </c>
      <c r="C8" t="inlineStr">
        <is>
          <t>May 23, 2025</t>
        </is>
      </c>
      <c r="D8" t="inlineStr">
        <is>
          <t>$12.00</t>
        </is>
      </c>
      <c r="E8" t="inlineStr">
        <is>
          <t>C</t>
        </is>
      </c>
      <c r="F8" t="inlineStr">
        <is>
          <t>Jul 18, 2025</t>
        </is>
      </c>
      <c r="G8" t="inlineStr">
        <is>
          <t>6</t>
        </is>
      </c>
      <c r="H8" t="inlineStr">
        <is>
          <t>May 29, 2025</t>
        </is>
      </c>
      <c r="I8" t="inlineStr">
        <is>
          <t xml:space="preserve">$35.00 </t>
        </is>
      </c>
      <c r="J8">
        <f>SUM(J16:J19)</f>
        <v/>
      </c>
      <c r="K8">
        <f>L15*6</f>
        <v/>
      </c>
    </row>
    <row r="9">
      <c r="I9" s="2" t="n">
        <v>35</v>
      </c>
      <c r="J9" s="2">
        <f>ROUND(SUM(J8:J8),2)</f>
        <v/>
      </c>
      <c r="K9" s="2">
        <f>ROUND(SUM(K8:K8),2)</f>
        <v/>
      </c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t="inlineStr">
        <is>
          <t>Index</t>
        </is>
      </c>
      <c r="B12" t="inlineStr">
        <is>
          <t>Ticker</t>
        </is>
      </c>
      <c r="C12" t="inlineStr">
        <is>
          <t>Trade Enter</t>
        </is>
      </c>
      <c r="D12" t="inlineStr">
        <is>
          <t>Strike</t>
        </is>
      </c>
      <c r="E12" t="inlineStr">
        <is>
          <t>C/P</t>
        </is>
      </c>
      <c r="F12" t="inlineStr">
        <is>
          <t>Exp Date</t>
        </is>
      </c>
      <c r="G12" t="inlineStr">
        <is>
          <t>Initial Contracts</t>
        </is>
      </c>
      <c r="H12" t="inlineStr">
        <is>
          <t>Trade Exit</t>
        </is>
      </c>
      <c r="I12" t="inlineStr">
        <is>
          <t>$ Gain</t>
        </is>
      </c>
    </row>
    <row r="13">
      <c r="A13" t="n">
        <v>14</v>
      </c>
      <c r="B13" t="inlineStr">
        <is>
          <t>SOFI</t>
        </is>
      </c>
      <c r="C13" t="inlineStr">
        <is>
          <t>May 23, 2025</t>
        </is>
      </c>
      <c r="D13" t="inlineStr">
        <is>
          <t>$12.00</t>
        </is>
      </c>
      <c r="E13" t="inlineStr">
        <is>
          <t>C</t>
        </is>
      </c>
      <c r="F13" t="inlineStr">
        <is>
          <t>Jul 18, 2025</t>
        </is>
      </c>
      <c r="G13" t="inlineStr">
        <is>
          <t>6</t>
        </is>
      </c>
      <c r="H13" t="inlineStr">
        <is>
          <t>May 29, 2025</t>
        </is>
      </c>
      <c r="I13" t="inlineStr">
        <is>
          <t xml:space="preserve">$35.00 </t>
        </is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1">
        <f>IF(G20=0, ROUND(SUM(J16:J19)/12, 2), )</f>
        <v/>
      </c>
    </row>
    <row r="16">
      <c r="A16" t="inlineStr">
        <is>
          <t>Index</t>
        </is>
      </c>
      <c r="B16" t="inlineStr">
        <is>
          <t>Ticker</t>
        </is>
      </c>
      <c r="C16" t="inlineStr">
        <is>
          <t>Trade Enter</t>
        </is>
      </c>
      <c r="D16" t="inlineStr">
        <is>
          <t>Strike</t>
        </is>
      </c>
      <c r="E16" t="inlineStr">
        <is>
          <t>C/P</t>
        </is>
      </c>
      <c r="F16" t="inlineStr">
        <is>
          <t>Exp Date</t>
        </is>
      </c>
      <c r="G16" t="inlineStr">
        <is>
          <t>Initial Contracts</t>
        </is>
      </c>
      <c r="H16" t="inlineStr">
        <is>
          <t>Trade Exit</t>
        </is>
      </c>
      <c r="I16" t="inlineStr">
        <is>
          <t>$ Gain</t>
        </is>
      </c>
      <c r="J16" t="inlineStr">
        <is>
          <t>Amount</t>
        </is>
      </c>
      <c r="K16" t="inlineStr">
        <is>
          <t>Symbol</t>
        </is>
      </c>
    </row>
    <row r="17">
      <c r="A17" t="n">
        <v>2372</v>
      </c>
      <c r="B17" t="inlineStr">
        <is>
          <t>SOFI</t>
        </is>
      </c>
      <c r="C17" t="inlineStr">
        <is>
          <t>May 23, 2025</t>
        </is>
      </c>
      <c r="D17" t="inlineStr">
        <is>
          <t>$12.00</t>
        </is>
      </c>
      <c r="E17" t="inlineStr">
        <is>
          <t>C</t>
        </is>
      </c>
      <c r="F17" t="inlineStr">
        <is>
          <t>Jul 18, 2025</t>
        </is>
      </c>
      <c r="G17" t="n">
        <v>12</v>
      </c>
      <c r="H17" t="inlineStr">
        <is>
          <t>NaN</t>
        </is>
      </c>
      <c r="I17" t="n">
        <v/>
      </c>
      <c r="J17" t="n">
        <v>-2017.38</v>
      </c>
      <c r="K17" t="inlineStr">
        <is>
          <t>SOFI250718C00012000</t>
        </is>
      </c>
    </row>
    <row r="18">
      <c r="A18" t="n">
        <v>2366</v>
      </c>
      <c r="B18" t="inlineStr">
        <is>
          <t>SOFI</t>
        </is>
      </c>
      <c r="C18" t="inlineStr">
        <is>
          <t>May 27, 2025</t>
        </is>
      </c>
      <c r="D18" t="inlineStr">
        <is>
          <t>$12.00</t>
        </is>
      </c>
      <c r="E18" t="inlineStr">
        <is>
          <t>C</t>
        </is>
      </c>
      <c r="F18" t="inlineStr">
        <is>
          <t>Jul 18, 2025</t>
        </is>
      </c>
      <c r="G18" t="n">
        <v>-2</v>
      </c>
      <c r="H18" t="inlineStr">
        <is>
          <t>May 27, 2025</t>
        </is>
      </c>
      <c r="I18" t="n">
        <v/>
      </c>
      <c r="J18" t="n">
        <v>377.74</v>
      </c>
      <c r="K18" t="inlineStr">
        <is>
          <t>SOFI250718C00012000</t>
        </is>
      </c>
    </row>
    <row r="19">
      <c r="A19" t="n">
        <v>2349</v>
      </c>
      <c r="B19" t="inlineStr">
        <is>
          <t>SOFI</t>
        </is>
      </c>
      <c r="C19" t="inlineStr">
        <is>
          <t>May 29, 2025</t>
        </is>
      </c>
      <c r="D19" t="inlineStr">
        <is>
          <t>$12.00</t>
        </is>
      </c>
      <c r="E19" t="inlineStr">
        <is>
          <t>C</t>
        </is>
      </c>
      <c r="F19" t="inlineStr">
        <is>
          <t>Jul 18, 2025</t>
        </is>
      </c>
      <c r="G19" t="n">
        <v>-10</v>
      </c>
      <c r="H19" t="inlineStr">
        <is>
          <t>May 29, 2025</t>
        </is>
      </c>
      <c r="I19" t="n">
        <v/>
      </c>
      <c r="J19" t="n">
        <v>1708.82</v>
      </c>
      <c r="K19" t="inlineStr">
        <is>
          <t>SOFI250718C00012000</t>
        </is>
      </c>
    </row>
    <row r="20">
      <c r="A20" t="inlineStr"/>
      <c r="B20" t="inlineStr"/>
      <c r="C20" t="inlineStr"/>
      <c r="D20" t="inlineStr"/>
      <c r="E20" t="inlineStr"/>
      <c r="F20" t="inlineStr"/>
      <c r="G20" s="2">
        <f>SUM(G16:G19)</f>
        <v/>
      </c>
      <c r="H20" t="inlineStr"/>
      <c r="I20" t="inlineStr"/>
      <c r="J20" s="2">
        <f>SUM(J16:J19)</f>
        <v/>
      </c>
      <c r="K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>
        <is>
          <t>Total:</t>
        </is>
      </c>
      <c r="L23" s="1">
        <f>SUM(L1:L22)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2371</v>
      </c>
      <c r="B2" t="inlineStr">
        <is>
          <t>ARM</t>
        </is>
      </c>
      <c r="C2" t="inlineStr">
        <is>
          <t>May 23, 2025</t>
        </is>
      </c>
      <c r="D2" t="inlineStr">
        <is>
          <t>$125.00</t>
        </is>
      </c>
      <c r="E2" t="inlineStr">
        <is>
          <t>C</t>
        </is>
      </c>
      <c r="F2" t="inlineStr">
        <is>
          <t>Jul 18, 2025</t>
        </is>
      </c>
      <c r="G2" t="n">
        <v>2</v>
      </c>
      <c r="H2" t="inlineStr">
        <is>
          <t>NaN</t>
        </is>
      </c>
      <c r="I2" t="n">
        <v/>
      </c>
      <c r="J2" t="n">
        <v>-2220.24</v>
      </c>
      <c r="K2" t="inlineStr">
        <is>
          <t>ARM250718C00125000</t>
        </is>
      </c>
    </row>
    <row r="3">
      <c r="A3" t="n">
        <v>2373</v>
      </c>
      <c r="B3" t="inlineStr">
        <is>
          <t>ARM</t>
        </is>
      </c>
      <c r="C3" t="inlineStr">
        <is>
          <t>May 23, 2025</t>
        </is>
      </c>
      <c r="D3" t="inlineStr">
        <is>
          <t>$125.00</t>
        </is>
      </c>
      <c r="E3" t="inlineStr">
        <is>
          <t>C</t>
        </is>
      </c>
      <c r="F3" t="inlineStr">
        <is>
          <t>Jul 18, 2025</t>
        </is>
      </c>
      <c r="G3" t="n">
        <v>2</v>
      </c>
      <c r="H3" t="inlineStr">
        <is>
          <t>NaN</t>
        </is>
      </c>
      <c r="I3" t="n">
        <v/>
      </c>
      <c r="J3" t="n">
        <v>-2370.24</v>
      </c>
      <c r="K3" t="inlineStr">
        <is>
          <t>ARM250718C00125000</t>
        </is>
      </c>
    </row>
    <row r="4">
      <c r="A4" t="n">
        <v>2358</v>
      </c>
      <c r="B4" t="inlineStr">
        <is>
          <t>ARM</t>
        </is>
      </c>
      <c r="C4" t="inlineStr">
        <is>
          <t>May 28, 2025</t>
        </is>
      </c>
      <c r="D4" t="inlineStr">
        <is>
          <t>$125.00</t>
        </is>
      </c>
      <c r="E4" t="inlineStr">
        <is>
          <t>C</t>
        </is>
      </c>
      <c r="F4" t="inlineStr">
        <is>
          <t>Jul 18, 2025</t>
        </is>
      </c>
      <c r="G4" t="n">
        <v>-2</v>
      </c>
      <c r="H4" t="inlineStr">
        <is>
          <t>May 28, 2025</t>
        </is>
      </c>
      <c r="I4" t="n">
        <v/>
      </c>
      <c r="J4" t="n">
        <v>3629.74</v>
      </c>
      <c r="K4" t="inlineStr">
        <is>
          <t>ARM250718C00125000</t>
        </is>
      </c>
    </row>
    <row r="5">
      <c r="A5" t="n">
        <v>2359</v>
      </c>
      <c r="B5" t="inlineStr">
        <is>
          <t>ARM</t>
        </is>
      </c>
      <c r="C5" t="inlineStr">
        <is>
          <t>May 28, 2025</t>
        </is>
      </c>
      <c r="D5" t="inlineStr">
        <is>
          <t>$130.00</t>
        </is>
      </c>
      <c r="E5" t="inlineStr">
        <is>
          <t>P</t>
        </is>
      </c>
      <c r="F5" t="inlineStr">
        <is>
          <t>Jun 06, 2025</t>
        </is>
      </c>
      <c r="G5" t="n">
        <v>2</v>
      </c>
      <c r="H5" t="inlineStr">
        <is>
          <t>NaN</t>
        </is>
      </c>
      <c r="I5" t="n">
        <v/>
      </c>
      <c r="J5" t="n">
        <v>-566.24</v>
      </c>
      <c r="K5" t="inlineStr">
        <is>
          <t>ARM250606P00130000</t>
        </is>
      </c>
    </row>
    <row r="6">
      <c r="A6" t="n">
        <v>2352</v>
      </c>
      <c r="B6" t="inlineStr">
        <is>
          <t>ARM</t>
        </is>
      </c>
      <c r="C6" t="inlineStr">
        <is>
          <t>May 29, 2025</t>
        </is>
      </c>
      <c r="D6" t="inlineStr">
        <is>
          <t>$125.00</t>
        </is>
      </c>
      <c r="E6" t="inlineStr">
        <is>
          <t>C</t>
        </is>
      </c>
      <c r="F6" t="inlineStr">
        <is>
          <t>Jul 18, 2025</t>
        </is>
      </c>
      <c r="G6" t="n">
        <v>-2</v>
      </c>
      <c r="H6" t="inlineStr">
        <is>
          <t>May 29, 2025</t>
        </is>
      </c>
      <c r="I6" t="n">
        <v/>
      </c>
      <c r="J6" t="n">
        <v>2371.74</v>
      </c>
      <c r="K6" t="inlineStr">
        <is>
          <t>ARM250718C00125000</t>
        </is>
      </c>
    </row>
    <row r="7">
      <c r="A7" t="n">
        <v>2357</v>
      </c>
      <c r="B7" t="inlineStr">
        <is>
          <t>ARM</t>
        </is>
      </c>
      <c r="C7" t="inlineStr">
        <is>
          <t>May 29, 2025</t>
        </is>
      </c>
      <c r="D7" t="inlineStr">
        <is>
          <t>$130.00</t>
        </is>
      </c>
      <c r="E7" t="inlineStr">
        <is>
          <t>P</t>
        </is>
      </c>
      <c r="F7" t="inlineStr">
        <is>
          <t>Jun 06, 2025</t>
        </is>
      </c>
      <c r="G7" t="n">
        <v>-2</v>
      </c>
      <c r="H7" t="inlineStr">
        <is>
          <t>May 29, 2025</t>
        </is>
      </c>
      <c r="I7" t="n">
        <v/>
      </c>
      <c r="J7" t="n">
        <v>1063.75</v>
      </c>
      <c r="K7" t="inlineStr">
        <is>
          <t>ARM250606P00130000</t>
        </is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Index</t>
        </is>
      </c>
      <c r="B10" t="inlineStr">
        <is>
          <t>Ticker</t>
        </is>
      </c>
      <c r="C10" t="inlineStr">
        <is>
          <t>Trade Enter</t>
        </is>
      </c>
      <c r="D10" t="inlineStr">
        <is>
          <t>Strike</t>
        </is>
      </c>
      <c r="E10" t="inlineStr">
        <is>
          <t>C/P</t>
        </is>
      </c>
      <c r="F10" t="inlineStr">
        <is>
          <t>Exp Date</t>
        </is>
      </c>
      <c r="G10" t="inlineStr">
        <is>
          <t>Initial Contracts</t>
        </is>
      </c>
      <c r="H10" t="inlineStr">
        <is>
          <t>Trade Exit</t>
        </is>
      </c>
      <c r="I10" t="inlineStr">
        <is>
          <t>$ Gain</t>
        </is>
      </c>
      <c r="J10" t="inlineStr">
        <is>
          <t>Total Gain</t>
        </is>
      </c>
      <c r="K10" t="inlineStr">
        <is>
          <t>Calculated $ Gain/25k share</t>
        </is>
      </c>
    </row>
    <row r="11">
      <c r="A11" t="n">
        <v>15</v>
      </c>
      <c r="B11" t="inlineStr">
        <is>
          <t>ARM</t>
        </is>
      </c>
      <c r="C11" t="inlineStr">
        <is>
          <t>May 23, 2025</t>
        </is>
      </c>
      <c r="D11" t="inlineStr">
        <is>
          <t>$125.00</t>
        </is>
      </c>
      <c r="E11" t="inlineStr">
        <is>
          <t>C</t>
        </is>
      </c>
      <c r="F11" t="inlineStr">
        <is>
          <t>Jul 18, 2025</t>
        </is>
      </c>
      <c r="G11" t="inlineStr">
        <is>
          <t>1</t>
        </is>
      </c>
      <c r="H11" t="inlineStr">
        <is>
          <t>May 29, 2025</t>
        </is>
      </c>
      <c r="I11" t="inlineStr">
        <is>
          <t xml:space="preserve">$90.00 </t>
        </is>
      </c>
      <c r="J11">
        <f>SUM(J20:J24)</f>
        <v/>
      </c>
      <c r="K11">
        <f>L19*1</f>
        <v/>
      </c>
    </row>
    <row r="12">
      <c r="A12" t="n">
        <v>20</v>
      </c>
      <c r="B12" t="inlineStr">
        <is>
          <t>ARM</t>
        </is>
      </c>
      <c r="C12" t="inlineStr">
        <is>
          <t>May 28, 2025</t>
        </is>
      </c>
      <c r="D12" t="inlineStr">
        <is>
          <t>$130.00</t>
        </is>
      </c>
      <c r="E12" t="inlineStr">
        <is>
          <t>P</t>
        </is>
      </c>
      <c r="F12" t="inlineStr">
        <is>
          <t>Jun 06, 2025</t>
        </is>
      </c>
      <c r="G12" t="inlineStr">
        <is>
          <t>1</t>
        </is>
      </c>
      <c r="H12" t="inlineStr">
        <is>
          <t>May 29, 2025</t>
        </is>
      </c>
      <c r="I12" t="inlineStr">
        <is>
          <t xml:space="preserve">$208.00 </t>
        </is>
      </c>
      <c r="J12">
        <f>SUM(J33:J35)</f>
        <v/>
      </c>
      <c r="K12">
        <f>L32*1</f>
        <v/>
      </c>
    </row>
    <row r="13">
      <c r="I13" s="2" t="n">
        <v>298</v>
      </c>
      <c r="J13" s="2">
        <f>ROUND(SUM(J11:J12),2)</f>
        <v/>
      </c>
      <c r="K13" s="2">
        <f>ROUND(SUM(K11:K12),2)</f>
        <v/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>
        <is>
          <t>Index</t>
        </is>
      </c>
      <c r="B16" t="inlineStr">
        <is>
          <t>Ticker</t>
        </is>
      </c>
      <c r="C16" t="inlineStr">
        <is>
          <t>Trade Enter</t>
        </is>
      </c>
      <c r="D16" t="inlineStr">
        <is>
          <t>Strike</t>
        </is>
      </c>
      <c r="E16" t="inlineStr">
        <is>
          <t>C/P</t>
        </is>
      </c>
      <c r="F16" t="inlineStr">
        <is>
          <t>Exp Date</t>
        </is>
      </c>
      <c r="G16" t="inlineStr">
        <is>
          <t>Initial Contracts</t>
        </is>
      </c>
      <c r="H16" t="inlineStr">
        <is>
          <t>Trade Exit</t>
        </is>
      </c>
      <c r="I16" t="inlineStr">
        <is>
          <t>$ Gain</t>
        </is>
      </c>
    </row>
    <row r="17">
      <c r="A17" t="n">
        <v>15</v>
      </c>
      <c r="B17" t="inlineStr">
        <is>
          <t>ARM</t>
        </is>
      </c>
      <c r="C17" t="inlineStr">
        <is>
          <t>May 23, 2025</t>
        </is>
      </c>
      <c r="D17" t="inlineStr">
        <is>
          <t>$125.00</t>
        </is>
      </c>
      <c r="E17" t="inlineStr">
        <is>
          <t>C</t>
        </is>
      </c>
      <c r="F17" t="inlineStr">
        <is>
          <t>Jul 18, 2025</t>
        </is>
      </c>
      <c r="G17" t="inlineStr">
        <is>
          <t>1</t>
        </is>
      </c>
      <c r="H17" t="inlineStr">
        <is>
          <t>May 29, 2025</t>
        </is>
      </c>
      <c r="I17" t="inlineStr">
        <is>
          <t xml:space="preserve">$90.00 </t>
        </is>
      </c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1">
        <f>IF(G25=0, ROUND(SUM(J20:J24)/4, 2), )</f>
        <v/>
      </c>
    </row>
    <row r="20">
      <c r="A20" t="inlineStr">
        <is>
          <t>Index</t>
        </is>
      </c>
      <c r="B20" t="inlineStr">
        <is>
          <t>Ticker</t>
        </is>
      </c>
      <c r="C20" t="inlineStr">
        <is>
          <t>Trade Enter</t>
        </is>
      </c>
      <c r="D20" t="inlineStr">
        <is>
          <t>Strike</t>
        </is>
      </c>
      <c r="E20" t="inlineStr">
        <is>
          <t>C/P</t>
        </is>
      </c>
      <c r="F20" t="inlineStr">
        <is>
          <t>Exp Date</t>
        </is>
      </c>
      <c r="G20" t="inlineStr">
        <is>
          <t>Initial Contracts</t>
        </is>
      </c>
      <c r="H20" t="inlineStr">
        <is>
          <t>Trade Exit</t>
        </is>
      </c>
      <c r="I20" t="inlineStr">
        <is>
          <t>$ Gain</t>
        </is>
      </c>
      <c r="J20" t="inlineStr">
        <is>
          <t>Amount</t>
        </is>
      </c>
      <c r="K20" t="inlineStr">
        <is>
          <t>Symbol</t>
        </is>
      </c>
    </row>
    <row r="21">
      <c r="A21" t="n">
        <v>2371</v>
      </c>
      <c r="B21" t="inlineStr">
        <is>
          <t>ARM</t>
        </is>
      </c>
      <c r="C21" t="inlineStr">
        <is>
          <t>May 23, 2025</t>
        </is>
      </c>
      <c r="D21" t="inlineStr">
        <is>
          <t>$125.00</t>
        </is>
      </c>
      <c r="E21" t="inlineStr">
        <is>
          <t>C</t>
        </is>
      </c>
      <c r="F21" t="inlineStr">
        <is>
          <t>Jul 18, 2025</t>
        </is>
      </c>
      <c r="G21" t="n">
        <v>2</v>
      </c>
      <c r="H21" t="inlineStr">
        <is>
          <t>NaN</t>
        </is>
      </c>
      <c r="I21" t="n">
        <v/>
      </c>
      <c r="J21" t="n">
        <v>-2220.24</v>
      </c>
      <c r="K21" t="inlineStr">
        <is>
          <t>ARM250718C00125000</t>
        </is>
      </c>
    </row>
    <row r="22">
      <c r="A22" t="n">
        <v>2373</v>
      </c>
      <c r="B22" t="inlineStr">
        <is>
          <t>ARM</t>
        </is>
      </c>
      <c r="C22" t="inlineStr">
        <is>
          <t>May 23, 2025</t>
        </is>
      </c>
      <c r="D22" t="inlineStr">
        <is>
          <t>$125.00</t>
        </is>
      </c>
      <c r="E22" t="inlineStr">
        <is>
          <t>C</t>
        </is>
      </c>
      <c r="F22" t="inlineStr">
        <is>
          <t>Jul 18, 2025</t>
        </is>
      </c>
      <c r="G22" t="n">
        <v>2</v>
      </c>
      <c r="H22" t="inlineStr">
        <is>
          <t>NaN</t>
        </is>
      </c>
      <c r="I22" t="n">
        <v/>
      </c>
      <c r="J22" t="n">
        <v>-2370.24</v>
      </c>
      <c r="K22" t="inlineStr">
        <is>
          <t>ARM250718C00125000</t>
        </is>
      </c>
    </row>
    <row r="23">
      <c r="A23" t="n">
        <v>2358</v>
      </c>
      <c r="B23" t="inlineStr">
        <is>
          <t>ARM</t>
        </is>
      </c>
      <c r="C23" t="inlineStr">
        <is>
          <t>May 28, 2025</t>
        </is>
      </c>
      <c r="D23" t="inlineStr">
        <is>
          <t>$125.00</t>
        </is>
      </c>
      <c r="E23" t="inlineStr">
        <is>
          <t>C</t>
        </is>
      </c>
      <c r="F23" t="inlineStr">
        <is>
          <t>Jul 18, 2025</t>
        </is>
      </c>
      <c r="G23" t="n">
        <v>-2</v>
      </c>
      <c r="H23" t="inlineStr">
        <is>
          <t>May 28, 2025</t>
        </is>
      </c>
      <c r="I23" t="n">
        <v/>
      </c>
      <c r="J23" t="n">
        <v>3629.74</v>
      </c>
      <c r="K23" t="inlineStr">
        <is>
          <t>ARM250718C00125000</t>
        </is>
      </c>
    </row>
    <row r="24">
      <c r="A24" t="n">
        <v>2352</v>
      </c>
      <c r="B24" t="inlineStr">
        <is>
          <t>ARM</t>
        </is>
      </c>
      <c r="C24" t="inlineStr">
        <is>
          <t>May 29, 2025</t>
        </is>
      </c>
      <c r="D24" t="inlineStr">
        <is>
          <t>$125.00</t>
        </is>
      </c>
      <c r="E24" t="inlineStr">
        <is>
          <t>C</t>
        </is>
      </c>
      <c r="F24" t="inlineStr">
        <is>
          <t>Jul 18, 2025</t>
        </is>
      </c>
      <c r="G24" t="n">
        <v>-2</v>
      </c>
      <c r="H24" t="inlineStr">
        <is>
          <t>May 29, 2025</t>
        </is>
      </c>
      <c r="I24" t="n">
        <v/>
      </c>
      <c r="J24" t="n">
        <v>2371.74</v>
      </c>
      <c r="K24" t="inlineStr">
        <is>
          <t>ARM250718C00125000</t>
        </is>
      </c>
    </row>
    <row r="25">
      <c r="A25" t="inlineStr"/>
      <c r="B25" t="inlineStr"/>
      <c r="C25" t="inlineStr"/>
      <c r="D25" t="inlineStr"/>
      <c r="E25" t="inlineStr"/>
      <c r="F25" t="inlineStr"/>
      <c r="G25" s="2">
        <f>SUM(G20:G24)</f>
        <v/>
      </c>
      <c r="H25" t="inlineStr"/>
      <c r="I25" t="inlineStr"/>
      <c r="J25" s="2">
        <f>SUM(J20:J24)</f>
        <v/>
      </c>
      <c r="K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>
        <is>
          <t>Index</t>
        </is>
      </c>
      <c r="B29" t="inlineStr">
        <is>
          <t>Ticker</t>
        </is>
      </c>
      <c r="C29" t="inlineStr">
        <is>
          <t>Trade Enter</t>
        </is>
      </c>
      <c r="D29" t="inlineStr">
        <is>
          <t>Strike</t>
        </is>
      </c>
      <c r="E29" t="inlineStr">
        <is>
          <t>C/P</t>
        </is>
      </c>
      <c r="F29" t="inlineStr">
        <is>
          <t>Exp Date</t>
        </is>
      </c>
      <c r="G29" t="inlineStr">
        <is>
          <t>Initial Contracts</t>
        </is>
      </c>
      <c r="H29" t="inlineStr">
        <is>
          <t>Trade Exit</t>
        </is>
      </c>
      <c r="I29" t="inlineStr">
        <is>
          <t>$ Gain</t>
        </is>
      </c>
    </row>
    <row r="30">
      <c r="A30" t="n">
        <v>20</v>
      </c>
      <c r="B30" t="inlineStr">
        <is>
          <t>ARM</t>
        </is>
      </c>
      <c r="C30" t="inlineStr">
        <is>
          <t>May 28, 2025</t>
        </is>
      </c>
      <c r="D30" t="inlineStr">
        <is>
          <t>$130.00</t>
        </is>
      </c>
      <c r="E30" t="inlineStr">
        <is>
          <t>P</t>
        </is>
      </c>
      <c r="F30" t="inlineStr">
        <is>
          <t>Jun 06, 2025</t>
        </is>
      </c>
      <c r="G30" t="inlineStr">
        <is>
          <t>1</t>
        </is>
      </c>
      <c r="H30" t="inlineStr">
        <is>
          <t>May 29, 2025</t>
        </is>
      </c>
      <c r="I30" t="inlineStr">
        <is>
          <t xml:space="preserve">$208.00 </t>
        </is>
      </c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1">
        <f>IF(G36=0, ROUND(SUM(J33:J35)/2, 2), )</f>
        <v/>
      </c>
    </row>
    <row r="33">
      <c r="A33" t="inlineStr">
        <is>
          <t>Index</t>
        </is>
      </c>
      <c r="B33" t="inlineStr">
        <is>
          <t>Ticker</t>
        </is>
      </c>
      <c r="C33" t="inlineStr">
        <is>
          <t>Trade Enter</t>
        </is>
      </c>
      <c r="D33" t="inlineStr">
        <is>
          <t>Strike</t>
        </is>
      </c>
      <c r="E33" t="inlineStr">
        <is>
          <t>C/P</t>
        </is>
      </c>
      <c r="F33" t="inlineStr">
        <is>
          <t>Exp Date</t>
        </is>
      </c>
      <c r="G33" t="inlineStr">
        <is>
          <t>Initial Contracts</t>
        </is>
      </c>
      <c r="H33" t="inlineStr">
        <is>
          <t>Trade Exit</t>
        </is>
      </c>
      <c r="I33" t="inlineStr">
        <is>
          <t>$ Gain</t>
        </is>
      </c>
      <c r="J33" t="inlineStr">
        <is>
          <t>Amount</t>
        </is>
      </c>
      <c r="K33" t="inlineStr">
        <is>
          <t>Symbol</t>
        </is>
      </c>
    </row>
    <row r="34">
      <c r="A34" t="n">
        <v>2359</v>
      </c>
      <c r="B34" t="inlineStr">
        <is>
          <t>ARM</t>
        </is>
      </c>
      <c r="C34" t="inlineStr">
        <is>
          <t>May 28, 2025</t>
        </is>
      </c>
      <c r="D34" t="inlineStr">
        <is>
          <t>$130.00</t>
        </is>
      </c>
      <c r="E34" t="inlineStr">
        <is>
          <t>P</t>
        </is>
      </c>
      <c r="F34" t="inlineStr">
        <is>
          <t>Jun 06, 2025</t>
        </is>
      </c>
      <c r="G34" t="n">
        <v>2</v>
      </c>
      <c r="H34" t="inlineStr">
        <is>
          <t>NaN</t>
        </is>
      </c>
      <c r="I34" t="n">
        <v/>
      </c>
      <c r="J34" t="n">
        <v>-566.24</v>
      </c>
      <c r="K34" t="inlineStr">
        <is>
          <t>ARM250606P00130000</t>
        </is>
      </c>
    </row>
    <row r="35">
      <c r="A35" t="n">
        <v>2357</v>
      </c>
      <c r="B35" t="inlineStr">
        <is>
          <t>ARM</t>
        </is>
      </c>
      <c r="C35" t="inlineStr">
        <is>
          <t>May 29, 2025</t>
        </is>
      </c>
      <c r="D35" t="inlineStr">
        <is>
          <t>$130.00</t>
        </is>
      </c>
      <c r="E35" t="inlineStr">
        <is>
          <t>P</t>
        </is>
      </c>
      <c r="F35" t="inlineStr">
        <is>
          <t>Jun 06, 2025</t>
        </is>
      </c>
      <c r="G35" t="n">
        <v>-2</v>
      </c>
      <c r="H35" t="inlineStr">
        <is>
          <t>May 29, 2025</t>
        </is>
      </c>
      <c r="I35" t="n">
        <v/>
      </c>
      <c r="J35" t="n">
        <v>1063.75</v>
      </c>
      <c r="K35" t="inlineStr">
        <is>
          <t>ARM250606P00130000</t>
        </is>
      </c>
    </row>
    <row r="36">
      <c r="A36" t="inlineStr"/>
      <c r="B36" t="inlineStr"/>
      <c r="C36" t="inlineStr"/>
      <c r="D36" t="inlineStr"/>
      <c r="E36" t="inlineStr"/>
      <c r="F36" t="inlineStr"/>
      <c r="G36" s="2">
        <f>SUM(G33:G35)</f>
        <v/>
      </c>
      <c r="H36" t="inlineStr"/>
      <c r="I36" t="inlineStr"/>
      <c r="J36" s="2">
        <f>SUM(J33:J35)</f>
        <v/>
      </c>
      <c r="K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>
        <is>
          <t>Total:</t>
        </is>
      </c>
      <c r="L39" s="1">
        <f>SUM(L1:L38)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2360</v>
      </c>
      <c r="B2" t="inlineStr">
        <is>
          <t>BA</t>
        </is>
      </c>
      <c r="C2" t="inlineStr">
        <is>
          <t>May 28, 2025</t>
        </is>
      </c>
      <c r="D2" t="inlineStr">
        <is>
          <t>$205.00</t>
        </is>
      </c>
      <c r="E2" t="inlineStr">
        <is>
          <t>C</t>
        </is>
      </c>
      <c r="F2" t="inlineStr">
        <is>
          <t>Aug 15, 2025</t>
        </is>
      </c>
      <c r="G2" t="n">
        <v>4</v>
      </c>
      <c r="H2" t="inlineStr">
        <is>
          <t>NaN</t>
        </is>
      </c>
      <c r="I2" t="n">
        <v/>
      </c>
      <c r="J2" t="n">
        <v>-4472.46</v>
      </c>
      <c r="K2" t="inlineStr">
        <is>
          <t>BA250815C00205000</t>
        </is>
      </c>
    </row>
    <row r="3">
      <c r="A3" t="n">
        <v>2346</v>
      </c>
      <c r="B3" t="inlineStr">
        <is>
          <t>BA</t>
        </is>
      </c>
      <c r="C3" t="inlineStr">
        <is>
          <t>May 29, 2025</t>
        </is>
      </c>
      <c r="D3" t="inlineStr">
        <is>
          <t>$205.00</t>
        </is>
      </c>
      <c r="E3" t="inlineStr">
        <is>
          <t>C</t>
        </is>
      </c>
      <c r="F3" t="inlineStr">
        <is>
          <t>Aug 15, 2025</t>
        </is>
      </c>
      <c r="G3" t="n">
        <v>-2</v>
      </c>
      <c r="H3" t="inlineStr">
        <is>
          <t>May 29, 2025</t>
        </is>
      </c>
      <c r="I3" t="n">
        <v/>
      </c>
      <c r="J3" t="n">
        <v>3179.74</v>
      </c>
      <c r="K3" t="inlineStr">
        <is>
          <t>BA250815C00205000</t>
        </is>
      </c>
    </row>
    <row r="4">
      <c r="A4" t="n">
        <v>2337</v>
      </c>
      <c r="B4" t="inlineStr">
        <is>
          <t>BA</t>
        </is>
      </c>
      <c r="C4" t="inlineStr">
        <is>
          <t>May 30, 2025</t>
        </is>
      </c>
      <c r="D4" t="inlineStr">
        <is>
          <t>$205.00</t>
        </is>
      </c>
      <c r="E4" t="inlineStr">
        <is>
          <t>C</t>
        </is>
      </c>
      <c r="F4" t="inlineStr">
        <is>
          <t>Aug 15, 2025</t>
        </is>
      </c>
      <c r="G4" t="n">
        <v>2</v>
      </c>
      <c r="H4" t="inlineStr">
        <is>
          <t>NaN</t>
        </is>
      </c>
      <c r="I4" t="n">
        <v/>
      </c>
      <c r="J4" t="n">
        <v>-2840.24</v>
      </c>
      <c r="K4" t="inlineStr">
        <is>
          <t>BA250815C00205000</t>
        </is>
      </c>
    </row>
    <row r="5">
      <c r="A5" t="n">
        <v>2336</v>
      </c>
      <c r="B5" t="inlineStr">
        <is>
          <t>BA</t>
        </is>
      </c>
      <c r="C5" t="inlineStr">
        <is>
          <t>Jun 02, 2025</t>
        </is>
      </c>
      <c r="D5" t="inlineStr">
        <is>
          <t>$205.00</t>
        </is>
      </c>
      <c r="E5" t="inlineStr">
        <is>
          <t>C</t>
        </is>
      </c>
      <c r="F5" t="inlineStr">
        <is>
          <t>Aug 15, 2025</t>
        </is>
      </c>
      <c r="G5" t="n">
        <v>-2</v>
      </c>
      <c r="H5" t="inlineStr">
        <is>
          <t>Jun 02, 2025</t>
        </is>
      </c>
      <c r="I5" t="n">
        <v/>
      </c>
      <c r="J5" t="n">
        <v>3509.75</v>
      </c>
      <c r="K5" t="inlineStr">
        <is>
          <t>BA250815C00205000</t>
        </is>
      </c>
    </row>
    <row r="6">
      <c r="A6" t="n">
        <v>2307</v>
      </c>
      <c r="B6" t="inlineStr">
        <is>
          <t>BA</t>
        </is>
      </c>
      <c r="C6" t="inlineStr">
        <is>
          <t>Jun 05, 2025</t>
        </is>
      </c>
      <c r="D6" t="inlineStr">
        <is>
          <t>$205.00</t>
        </is>
      </c>
      <c r="E6" t="inlineStr">
        <is>
          <t>C</t>
        </is>
      </c>
      <c r="F6" t="inlineStr">
        <is>
          <t>Aug 15, 2025</t>
        </is>
      </c>
      <c r="G6" t="n">
        <v>-2</v>
      </c>
      <c r="H6" t="inlineStr">
        <is>
          <t>Jun 05, 2025</t>
        </is>
      </c>
      <c r="I6" t="n">
        <v/>
      </c>
      <c r="J6" t="n">
        <v>3179.75</v>
      </c>
      <c r="K6" t="inlineStr">
        <is>
          <t>BA250815C00205000</t>
        </is>
      </c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>
        <is>
          <t>Index</t>
        </is>
      </c>
      <c r="B9" t="inlineStr">
        <is>
          <t>Ticker</t>
        </is>
      </c>
      <c r="C9" t="inlineStr">
        <is>
          <t>Trade Enter</t>
        </is>
      </c>
      <c r="D9" t="inlineStr">
        <is>
          <t>Strike</t>
        </is>
      </c>
      <c r="E9" t="inlineStr">
        <is>
          <t>C/P</t>
        </is>
      </c>
      <c r="F9" t="inlineStr">
        <is>
          <t>Exp Date</t>
        </is>
      </c>
      <c r="G9" t="inlineStr">
        <is>
          <t>Initial Contracts</t>
        </is>
      </c>
      <c r="H9" t="inlineStr">
        <is>
          <t>Trade Exit</t>
        </is>
      </c>
      <c r="I9" t="inlineStr">
        <is>
          <t>$ Gain</t>
        </is>
      </c>
      <c r="J9" t="inlineStr">
        <is>
          <t>Total Gain</t>
        </is>
      </c>
      <c r="K9" t="inlineStr">
        <is>
          <t>Calculated $ Gain/25k share</t>
        </is>
      </c>
    </row>
    <row r="10">
      <c r="A10" t="n">
        <v>18</v>
      </c>
      <c r="B10" t="inlineStr">
        <is>
          <t>BA</t>
        </is>
      </c>
      <c r="C10" t="inlineStr">
        <is>
          <t>May 28, 2025</t>
        </is>
      </c>
      <c r="D10" t="inlineStr">
        <is>
          <t>$205.00</t>
        </is>
      </c>
      <c r="E10" t="inlineStr">
        <is>
          <t>C</t>
        </is>
      </c>
      <c r="F10" t="inlineStr">
        <is>
          <t>Aug 15, 2025</t>
        </is>
      </c>
      <c r="G10" t="inlineStr">
        <is>
          <t>2</t>
        </is>
      </c>
      <c r="H10" t="inlineStr">
        <is>
          <t>Jun 05, 2025</t>
        </is>
      </c>
      <c r="I10" t="inlineStr">
        <is>
          <t xml:space="preserve">$357.50 </t>
        </is>
      </c>
      <c r="J10">
        <f>SUM(J18:J23)</f>
        <v/>
      </c>
      <c r="K10">
        <f>L17*2</f>
        <v/>
      </c>
    </row>
    <row r="11">
      <c r="I11" s="2" t="n">
        <v>357.5</v>
      </c>
      <c r="J11" s="2">
        <f>ROUND(SUM(J10:J10),2)</f>
        <v/>
      </c>
      <c r="K11" s="2">
        <f>ROUND(SUM(K10:K10),2)</f>
        <v/>
      </c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>
        <is>
          <t>Index</t>
        </is>
      </c>
      <c r="B14" t="inlineStr">
        <is>
          <t>Ticker</t>
        </is>
      </c>
      <c r="C14" t="inlineStr">
        <is>
          <t>Trade Enter</t>
        </is>
      </c>
      <c r="D14" t="inlineStr">
        <is>
          <t>Strike</t>
        </is>
      </c>
      <c r="E14" t="inlineStr">
        <is>
          <t>C/P</t>
        </is>
      </c>
      <c r="F14" t="inlineStr">
        <is>
          <t>Exp Date</t>
        </is>
      </c>
      <c r="G14" t="inlineStr">
        <is>
          <t>Initial Contracts</t>
        </is>
      </c>
      <c r="H14" t="inlineStr">
        <is>
          <t>Trade Exit</t>
        </is>
      </c>
      <c r="I14" t="inlineStr">
        <is>
          <t>$ Gain</t>
        </is>
      </c>
    </row>
    <row r="15">
      <c r="A15" t="n">
        <v>18</v>
      </c>
      <c r="B15" t="inlineStr">
        <is>
          <t>BA</t>
        </is>
      </c>
      <c r="C15" t="inlineStr">
        <is>
          <t>May 28, 2025</t>
        </is>
      </c>
      <c r="D15" t="inlineStr">
        <is>
          <t>$205.00</t>
        </is>
      </c>
      <c r="E15" t="inlineStr">
        <is>
          <t>C</t>
        </is>
      </c>
      <c r="F15" t="inlineStr">
        <is>
          <t>Aug 15, 2025</t>
        </is>
      </c>
      <c r="G15" t="inlineStr">
        <is>
          <t>2</t>
        </is>
      </c>
      <c r="H15" t="inlineStr">
        <is>
          <t>Jun 05, 2025</t>
        </is>
      </c>
      <c r="I15" t="inlineStr">
        <is>
          <t xml:space="preserve">$357.50 </t>
        </is>
      </c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1">
        <f>IF(G24=0, ROUND(SUM(J18:J23)/6, 2), )</f>
        <v/>
      </c>
    </row>
    <row r="18">
      <c r="A18" t="inlineStr">
        <is>
          <t>Index</t>
        </is>
      </c>
      <c r="B18" t="inlineStr">
        <is>
          <t>Ticker</t>
        </is>
      </c>
      <c r="C18" t="inlineStr">
        <is>
          <t>Trade Enter</t>
        </is>
      </c>
      <c r="D18" t="inlineStr">
        <is>
          <t>Strike</t>
        </is>
      </c>
      <c r="E18" t="inlineStr">
        <is>
          <t>C/P</t>
        </is>
      </c>
      <c r="F18" t="inlineStr">
        <is>
          <t>Exp Date</t>
        </is>
      </c>
      <c r="G18" t="inlineStr">
        <is>
          <t>Initial Contracts</t>
        </is>
      </c>
      <c r="H18" t="inlineStr">
        <is>
          <t>Trade Exit</t>
        </is>
      </c>
      <c r="I18" t="inlineStr">
        <is>
          <t>$ Gain</t>
        </is>
      </c>
      <c r="J18" t="inlineStr">
        <is>
          <t>Amount</t>
        </is>
      </c>
      <c r="K18" t="inlineStr">
        <is>
          <t>Symbol</t>
        </is>
      </c>
    </row>
    <row r="19">
      <c r="A19" t="n">
        <v>2360</v>
      </c>
      <c r="B19" t="inlineStr">
        <is>
          <t>BA</t>
        </is>
      </c>
      <c r="C19" t="inlineStr">
        <is>
          <t>May 28, 2025</t>
        </is>
      </c>
      <c r="D19" t="inlineStr">
        <is>
          <t>$205.00</t>
        </is>
      </c>
      <c r="E19" t="inlineStr">
        <is>
          <t>C</t>
        </is>
      </c>
      <c r="F19" t="inlineStr">
        <is>
          <t>Aug 15, 2025</t>
        </is>
      </c>
      <c r="G19" t="n">
        <v>4</v>
      </c>
      <c r="H19" t="inlineStr">
        <is>
          <t>NaN</t>
        </is>
      </c>
      <c r="I19" t="n">
        <v/>
      </c>
      <c r="J19" t="n">
        <v>-4472.46</v>
      </c>
      <c r="K19" t="inlineStr">
        <is>
          <t>BA250815C00205000</t>
        </is>
      </c>
    </row>
    <row r="20">
      <c r="A20" t="n">
        <v>2346</v>
      </c>
      <c r="B20" t="inlineStr">
        <is>
          <t>BA</t>
        </is>
      </c>
      <c r="C20" t="inlineStr">
        <is>
          <t>May 29, 2025</t>
        </is>
      </c>
      <c r="D20" t="inlineStr">
        <is>
          <t>$205.00</t>
        </is>
      </c>
      <c r="E20" t="inlineStr">
        <is>
          <t>C</t>
        </is>
      </c>
      <c r="F20" t="inlineStr">
        <is>
          <t>Aug 15, 2025</t>
        </is>
      </c>
      <c r="G20" t="n">
        <v>-2</v>
      </c>
      <c r="H20" t="inlineStr">
        <is>
          <t>May 29, 2025</t>
        </is>
      </c>
      <c r="I20" t="n">
        <v/>
      </c>
      <c r="J20" t="n">
        <v>3179.74</v>
      </c>
      <c r="K20" t="inlineStr">
        <is>
          <t>BA250815C00205000</t>
        </is>
      </c>
    </row>
    <row r="21">
      <c r="A21" t="n">
        <v>2337</v>
      </c>
      <c r="B21" t="inlineStr">
        <is>
          <t>BA</t>
        </is>
      </c>
      <c r="C21" t="inlineStr">
        <is>
          <t>May 30, 2025</t>
        </is>
      </c>
      <c r="D21" t="inlineStr">
        <is>
          <t>$205.00</t>
        </is>
      </c>
      <c r="E21" t="inlineStr">
        <is>
          <t>C</t>
        </is>
      </c>
      <c r="F21" t="inlineStr">
        <is>
          <t>Aug 15, 2025</t>
        </is>
      </c>
      <c r="G21" t="n">
        <v>2</v>
      </c>
      <c r="H21" t="inlineStr">
        <is>
          <t>NaN</t>
        </is>
      </c>
      <c r="I21" t="n">
        <v/>
      </c>
      <c r="J21" t="n">
        <v>-2840.24</v>
      </c>
      <c r="K21" t="inlineStr">
        <is>
          <t>BA250815C00205000</t>
        </is>
      </c>
    </row>
    <row r="22">
      <c r="A22" t="n">
        <v>2336</v>
      </c>
      <c r="B22" t="inlineStr">
        <is>
          <t>BA</t>
        </is>
      </c>
      <c r="C22" t="inlineStr">
        <is>
          <t>Jun 02, 2025</t>
        </is>
      </c>
      <c r="D22" t="inlineStr">
        <is>
          <t>$205.00</t>
        </is>
      </c>
      <c r="E22" t="inlineStr">
        <is>
          <t>C</t>
        </is>
      </c>
      <c r="F22" t="inlineStr">
        <is>
          <t>Aug 15, 2025</t>
        </is>
      </c>
      <c r="G22" t="n">
        <v>-2</v>
      </c>
      <c r="H22" t="inlineStr">
        <is>
          <t>Jun 02, 2025</t>
        </is>
      </c>
      <c r="I22" t="n">
        <v/>
      </c>
      <c r="J22" t="n">
        <v>3509.75</v>
      </c>
      <c r="K22" t="inlineStr">
        <is>
          <t>BA250815C00205000</t>
        </is>
      </c>
    </row>
    <row r="23">
      <c r="A23" t="n">
        <v>2307</v>
      </c>
      <c r="B23" t="inlineStr">
        <is>
          <t>BA</t>
        </is>
      </c>
      <c r="C23" t="inlineStr">
        <is>
          <t>Jun 05, 2025</t>
        </is>
      </c>
      <c r="D23" t="inlineStr">
        <is>
          <t>$205.00</t>
        </is>
      </c>
      <c r="E23" t="inlineStr">
        <is>
          <t>C</t>
        </is>
      </c>
      <c r="F23" t="inlineStr">
        <is>
          <t>Aug 15, 2025</t>
        </is>
      </c>
      <c r="G23" t="n">
        <v>-2</v>
      </c>
      <c r="H23" t="inlineStr">
        <is>
          <t>Jun 05, 2025</t>
        </is>
      </c>
      <c r="I23" t="n">
        <v/>
      </c>
      <c r="J23" t="n">
        <v>3179.75</v>
      </c>
      <c r="K23" t="inlineStr">
        <is>
          <t>BA250815C00205000</t>
        </is>
      </c>
    </row>
    <row r="24">
      <c r="A24" t="inlineStr"/>
      <c r="B24" t="inlineStr"/>
      <c r="C24" t="inlineStr"/>
      <c r="D24" t="inlineStr"/>
      <c r="E24" t="inlineStr"/>
      <c r="F24" t="inlineStr"/>
      <c r="G24" s="2">
        <f>SUM(G18:G23)</f>
        <v/>
      </c>
      <c r="H24" t="inlineStr"/>
      <c r="I24" t="inlineStr"/>
      <c r="J24" s="2">
        <f>SUM(J18:J23)</f>
        <v/>
      </c>
      <c r="K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>
        <is>
          <t>Total:</t>
        </is>
      </c>
      <c r="L27" s="1">
        <f>SUM(L1:L26)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2347</v>
      </c>
      <c r="B2" t="inlineStr">
        <is>
          <t>NVDA</t>
        </is>
      </c>
      <c r="C2" t="inlineStr">
        <is>
          <t>May 29, 2025</t>
        </is>
      </c>
      <c r="D2" t="inlineStr">
        <is>
          <t>$135.00</t>
        </is>
      </c>
      <c r="E2" t="inlineStr">
        <is>
          <t>C</t>
        </is>
      </c>
      <c r="F2" t="inlineStr">
        <is>
          <t>Aug 15, 2025</t>
        </is>
      </c>
      <c r="G2" t="n">
        <v>2</v>
      </c>
      <c r="H2" t="inlineStr">
        <is>
          <t>NaN</t>
        </is>
      </c>
      <c r="I2" t="n">
        <v/>
      </c>
      <c r="J2" t="n">
        <v>-2660.24</v>
      </c>
      <c r="K2" t="inlineStr">
        <is>
          <t>NVDA250815C00135000</t>
        </is>
      </c>
    </row>
    <row r="3">
      <c r="A3" t="n">
        <v>2341</v>
      </c>
      <c r="B3" t="inlineStr">
        <is>
          <t>NVDA</t>
        </is>
      </c>
      <c r="C3" t="inlineStr">
        <is>
          <t>May 30, 2025</t>
        </is>
      </c>
      <c r="D3" t="inlineStr">
        <is>
          <t>$135.00</t>
        </is>
      </c>
      <c r="E3" t="inlineStr">
        <is>
          <t>C</t>
        </is>
      </c>
      <c r="F3" t="inlineStr">
        <is>
          <t>Aug 15, 2025</t>
        </is>
      </c>
      <c r="G3" t="n">
        <v>-2</v>
      </c>
      <c r="H3" t="inlineStr">
        <is>
          <t>May 30, 2025</t>
        </is>
      </c>
      <c r="I3" t="n">
        <v/>
      </c>
      <c r="J3" t="n">
        <v>2079.75</v>
      </c>
      <c r="K3" t="inlineStr">
        <is>
          <t>NVDA250815C00135000</t>
        </is>
      </c>
    </row>
    <row r="4">
      <c r="A4" t="n">
        <v>2137</v>
      </c>
      <c r="B4" t="inlineStr">
        <is>
          <t>NVDA</t>
        </is>
      </c>
      <c r="C4" t="inlineStr">
        <is>
          <t>Jun 20, 2025</t>
        </is>
      </c>
      <c r="D4" t="inlineStr">
        <is>
          <t>$140.00</t>
        </is>
      </c>
      <c r="E4" t="inlineStr">
        <is>
          <t>C</t>
        </is>
      </c>
      <c r="F4" t="inlineStr">
        <is>
          <t>Aug 15, 2025</t>
        </is>
      </c>
      <c r="G4" t="n">
        <v>2</v>
      </c>
      <c r="H4" t="inlineStr">
        <is>
          <t>NaN</t>
        </is>
      </c>
      <c r="I4" t="n">
        <v/>
      </c>
      <c r="J4" t="n">
        <v>-2260.24</v>
      </c>
      <c r="K4" t="inlineStr">
        <is>
          <t>NVDA250815C00140000</t>
        </is>
      </c>
    </row>
    <row r="5">
      <c r="A5" t="n">
        <v>2147</v>
      </c>
      <c r="B5" t="inlineStr">
        <is>
          <t>NVDA</t>
        </is>
      </c>
      <c r="C5" t="inlineStr">
        <is>
          <t>Jun 20, 2025</t>
        </is>
      </c>
      <c r="D5" t="inlineStr">
        <is>
          <t>$140.00</t>
        </is>
      </c>
      <c r="E5" t="inlineStr">
        <is>
          <t>C</t>
        </is>
      </c>
      <c r="F5" t="inlineStr">
        <is>
          <t>Aug 15, 2025</t>
        </is>
      </c>
      <c r="G5" t="n">
        <v>2</v>
      </c>
      <c r="H5" t="inlineStr">
        <is>
          <t>NaN</t>
        </is>
      </c>
      <c r="I5" t="n">
        <v/>
      </c>
      <c r="J5" t="n">
        <v>-2260.24</v>
      </c>
      <c r="K5" t="inlineStr">
        <is>
          <t>NVDA250815C00140000</t>
        </is>
      </c>
    </row>
    <row r="6">
      <c r="A6" t="n">
        <v>2043</v>
      </c>
      <c r="B6" t="inlineStr">
        <is>
          <t>NVDA</t>
        </is>
      </c>
      <c r="C6" t="inlineStr">
        <is>
          <t>Jun 26, 2025</t>
        </is>
      </c>
      <c r="D6" t="inlineStr">
        <is>
          <t>$140.00</t>
        </is>
      </c>
      <c r="E6" t="inlineStr">
        <is>
          <t>C</t>
        </is>
      </c>
      <c r="F6" t="inlineStr">
        <is>
          <t>Aug 15, 2025</t>
        </is>
      </c>
      <c r="G6" t="n">
        <v>-1</v>
      </c>
      <c r="H6" t="inlineStr">
        <is>
          <t>Jun 26, 2025</t>
        </is>
      </c>
      <c r="I6" t="n">
        <v/>
      </c>
      <c r="J6" t="n">
        <v>1874.87</v>
      </c>
      <c r="K6" t="inlineStr">
        <is>
          <t>NVDA250815C00140000</t>
        </is>
      </c>
    </row>
    <row r="7">
      <c r="A7" t="n">
        <v>2038</v>
      </c>
      <c r="B7" t="inlineStr">
        <is>
          <t>NVDA</t>
        </is>
      </c>
      <c r="C7" t="inlineStr">
        <is>
          <t>Jun 26, 2025</t>
        </is>
      </c>
      <c r="D7" t="inlineStr">
        <is>
          <t>$140.00</t>
        </is>
      </c>
      <c r="E7" t="inlineStr">
        <is>
          <t>C</t>
        </is>
      </c>
      <c r="F7" t="inlineStr">
        <is>
          <t>Aug 15, 2025</t>
        </is>
      </c>
      <c r="G7" t="n">
        <v>-1</v>
      </c>
      <c r="H7" t="inlineStr">
        <is>
          <t>Jun 26, 2025</t>
        </is>
      </c>
      <c r="I7" t="n">
        <v/>
      </c>
      <c r="J7" t="n">
        <v>1876.87</v>
      </c>
      <c r="K7" t="inlineStr">
        <is>
          <t>NVDA250815C00140000</t>
        </is>
      </c>
    </row>
    <row r="8">
      <c r="A8" t="n">
        <v>2036</v>
      </c>
      <c r="B8" t="inlineStr">
        <is>
          <t>NVDA</t>
        </is>
      </c>
      <c r="C8" t="inlineStr">
        <is>
          <t>Jun 26, 2025</t>
        </is>
      </c>
      <c r="D8" t="inlineStr">
        <is>
          <t>$140.00</t>
        </is>
      </c>
      <c r="E8" t="inlineStr">
        <is>
          <t>C</t>
        </is>
      </c>
      <c r="F8" t="inlineStr">
        <is>
          <t>Aug 15, 2025</t>
        </is>
      </c>
      <c r="G8" t="n">
        <v>-1</v>
      </c>
      <c r="H8" t="inlineStr">
        <is>
          <t>Jun 26, 2025</t>
        </is>
      </c>
      <c r="I8" t="n">
        <v/>
      </c>
      <c r="J8" t="n">
        <v>1913.87</v>
      </c>
      <c r="K8" t="inlineStr">
        <is>
          <t>NVDA250815C00140000</t>
        </is>
      </c>
    </row>
    <row r="9">
      <c r="A9" t="n">
        <v>2035</v>
      </c>
      <c r="B9" t="inlineStr">
        <is>
          <t>NVDA</t>
        </is>
      </c>
      <c r="C9" t="inlineStr">
        <is>
          <t>Jun 26, 2025</t>
        </is>
      </c>
      <c r="D9" t="inlineStr">
        <is>
          <t>$140.00</t>
        </is>
      </c>
      <c r="E9" t="inlineStr">
        <is>
          <t>C</t>
        </is>
      </c>
      <c r="F9" t="inlineStr">
        <is>
          <t>Aug 15, 2025</t>
        </is>
      </c>
      <c r="G9" t="n">
        <v>-1</v>
      </c>
      <c r="H9" t="inlineStr">
        <is>
          <t>Jun 26, 2025</t>
        </is>
      </c>
      <c r="I9" t="n">
        <v/>
      </c>
      <c r="J9" t="n">
        <v>1913.87</v>
      </c>
      <c r="K9" t="inlineStr">
        <is>
          <t>NVDA250815C00140000</t>
        </is>
      </c>
    </row>
    <row r="10">
      <c r="A10" t="n">
        <v>1872</v>
      </c>
      <c r="B10" t="inlineStr">
        <is>
          <t>NVDA</t>
        </is>
      </c>
      <c r="C10" t="inlineStr">
        <is>
          <t>Jul 02, 2025</t>
        </is>
      </c>
      <c r="D10" t="inlineStr">
        <is>
          <t>$140.00</t>
        </is>
      </c>
      <c r="E10" t="inlineStr">
        <is>
          <t>C</t>
        </is>
      </c>
      <c r="F10" t="inlineStr">
        <is>
          <t>Aug 15, 2025</t>
        </is>
      </c>
      <c r="G10" t="n">
        <v>1</v>
      </c>
      <c r="H10" t="inlineStr">
        <is>
          <t>NaN</t>
        </is>
      </c>
      <c r="I10" t="n">
        <v/>
      </c>
      <c r="J10" t="n">
        <v>-2015.12</v>
      </c>
      <c r="K10" t="inlineStr">
        <is>
          <t>NVDA250815C00140000</t>
        </is>
      </c>
    </row>
    <row r="11">
      <c r="A11" t="n">
        <v>1863</v>
      </c>
      <c r="B11" t="inlineStr">
        <is>
          <t>NVDA</t>
        </is>
      </c>
      <c r="C11" t="inlineStr">
        <is>
          <t>Jul 02, 2025</t>
        </is>
      </c>
      <c r="D11" t="inlineStr">
        <is>
          <t>$140.00</t>
        </is>
      </c>
      <c r="E11" t="inlineStr">
        <is>
          <t>C</t>
        </is>
      </c>
      <c r="F11" t="inlineStr">
        <is>
          <t>Aug 15, 2025</t>
        </is>
      </c>
      <c r="G11" t="n">
        <v>1</v>
      </c>
      <c r="H11" t="inlineStr">
        <is>
          <t>NaN</t>
        </is>
      </c>
      <c r="I11" t="n">
        <v/>
      </c>
      <c r="J11" t="n">
        <v>-2020.12</v>
      </c>
      <c r="K11" t="inlineStr">
        <is>
          <t>NVDA250815C00140000</t>
        </is>
      </c>
    </row>
    <row r="12">
      <c r="A12" t="n">
        <v>1777</v>
      </c>
      <c r="B12" t="inlineStr">
        <is>
          <t>NVDA</t>
        </is>
      </c>
      <c r="C12" t="inlineStr">
        <is>
          <t>Jul 08, 2025</t>
        </is>
      </c>
      <c r="D12" t="inlineStr">
        <is>
          <t>$140.00</t>
        </is>
      </c>
      <c r="E12" t="inlineStr">
        <is>
          <t>C</t>
        </is>
      </c>
      <c r="F12" t="inlineStr">
        <is>
          <t>Aug 15, 2025</t>
        </is>
      </c>
      <c r="G12" t="n">
        <v>-2</v>
      </c>
      <c r="H12" t="inlineStr">
        <is>
          <t>Jul 08, 2025</t>
        </is>
      </c>
      <c r="I12" t="n">
        <v/>
      </c>
      <c r="J12" t="n">
        <v>4289.74</v>
      </c>
      <c r="K12" t="inlineStr">
        <is>
          <t>NVDA250815C00140000</t>
        </is>
      </c>
    </row>
    <row r="13">
      <c r="A13" t="n">
        <v>1818</v>
      </c>
      <c r="B13" t="inlineStr">
        <is>
          <t>NVDA</t>
        </is>
      </c>
      <c r="C13" t="inlineStr">
        <is>
          <t>Jul 08, 2025</t>
        </is>
      </c>
      <c r="D13" t="inlineStr">
        <is>
          <t>$155.00</t>
        </is>
      </c>
      <c r="E13" t="inlineStr">
        <is>
          <t>C</t>
        </is>
      </c>
      <c r="F13" t="inlineStr">
        <is>
          <t>Aug 15, 2025</t>
        </is>
      </c>
      <c r="G13" t="n">
        <v>2</v>
      </c>
      <c r="H13" t="inlineStr">
        <is>
          <t>NaN</t>
        </is>
      </c>
      <c r="I13" t="n">
        <v/>
      </c>
      <c r="J13" t="n">
        <v>-2050.23</v>
      </c>
      <c r="K13" t="inlineStr">
        <is>
          <t>NVDA250815C00155000</t>
        </is>
      </c>
    </row>
    <row r="14">
      <c r="A14" t="n">
        <v>1800</v>
      </c>
      <c r="B14" t="inlineStr">
        <is>
          <t>NVDA</t>
        </is>
      </c>
      <c r="C14" t="inlineStr">
        <is>
          <t>Jul 08, 2025</t>
        </is>
      </c>
      <c r="D14" t="inlineStr">
        <is>
          <t>$155.00</t>
        </is>
      </c>
      <c r="E14" t="inlineStr">
        <is>
          <t>C</t>
        </is>
      </c>
      <c r="F14" t="inlineStr">
        <is>
          <t>Aug 15, 2025</t>
        </is>
      </c>
      <c r="G14" t="n">
        <v>2</v>
      </c>
      <c r="H14" t="inlineStr">
        <is>
          <t>NaN</t>
        </is>
      </c>
      <c r="I14" t="n">
        <v/>
      </c>
      <c r="J14" t="n">
        <v>-2050.23</v>
      </c>
      <c r="K14" t="inlineStr">
        <is>
          <t>NVDA250815C00155000</t>
        </is>
      </c>
    </row>
    <row r="15">
      <c r="A15" t="n">
        <v>1759</v>
      </c>
      <c r="B15" t="inlineStr">
        <is>
          <t>NVDA</t>
        </is>
      </c>
      <c r="C15" t="inlineStr">
        <is>
          <t>Jul 09, 2025</t>
        </is>
      </c>
      <c r="D15" t="inlineStr">
        <is>
          <t>$155.00</t>
        </is>
      </c>
      <c r="E15" t="inlineStr">
        <is>
          <t>C</t>
        </is>
      </c>
      <c r="F15" t="inlineStr">
        <is>
          <t>Aug 15, 2025</t>
        </is>
      </c>
      <c r="G15" t="n">
        <v>-1</v>
      </c>
      <c r="H15" t="inlineStr">
        <is>
          <t>Jul 09, 2025</t>
        </is>
      </c>
      <c r="I15" t="n">
        <v/>
      </c>
      <c r="J15" t="n">
        <v>1271.87</v>
      </c>
      <c r="K15" t="inlineStr">
        <is>
          <t>NVDA250815C00155000</t>
        </is>
      </c>
    </row>
    <row r="16">
      <c r="A16" t="n">
        <v>1718</v>
      </c>
      <c r="B16" t="inlineStr">
        <is>
          <t>NVDA</t>
        </is>
      </c>
      <c r="C16" t="inlineStr">
        <is>
          <t>Jul 09, 2025</t>
        </is>
      </c>
      <c r="D16" t="inlineStr">
        <is>
          <t>$155.00</t>
        </is>
      </c>
      <c r="E16" t="inlineStr">
        <is>
          <t>C</t>
        </is>
      </c>
      <c r="F16" t="inlineStr">
        <is>
          <t>Aug 15, 2025</t>
        </is>
      </c>
      <c r="G16" t="n">
        <v>-1</v>
      </c>
      <c r="H16" t="inlineStr">
        <is>
          <t>Jul 09, 2025</t>
        </is>
      </c>
      <c r="I16" t="n">
        <v/>
      </c>
      <c r="J16" t="n">
        <v>1271.87</v>
      </c>
      <c r="K16" t="inlineStr">
        <is>
          <t>NVDA250815C00155000</t>
        </is>
      </c>
    </row>
    <row r="17">
      <c r="A17" t="n">
        <v>1444</v>
      </c>
      <c r="B17" t="inlineStr">
        <is>
          <t>NVDA</t>
        </is>
      </c>
      <c r="C17" t="inlineStr">
        <is>
          <t>Jul 17, 2025</t>
        </is>
      </c>
      <c r="D17" t="inlineStr">
        <is>
          <t>$170.00</t>
        </is>
      </c>
      <c r="E17" t="inlineStr">
        <is>
          <t>C</t>
        </is>
      </c>
      <c r="F17" t="inlineStr">
        <is>
          <t>Oct 17, 2025</t>
        </is>
      </c>
      <c r="G17" t="n">
        <v>1</v>
      </c>
      <c r="H17" t="inlineStr">
        <is>
          <t>NaN</t>
        </is>
      </c>
      <c r="I17" t="n">
        <v/>
      </c>
      <c r="J17" t="n">
        <v>-1660.12</v>
      </c>
      <c r="K17" t="inlineStr">
        <is>
          <t>NVDA251017C00170000</t>
        </is>
      </c>
    </row>
    <row r="18">
      <c r="A18" t="n">
        <v>1436</v>
      </c>
      <c r="B18" t="inlineStr">
        <is>
          <t>NVDA</t>
        </is>
      </c>
      <c r="C18" t="inlineStr">
        <is>
          <t>Jul 17, 2025</t>
        </is>
      </c>
      <c r="D18" t="inlineStr">
        <is>
          <t>$155.00</t>
        </is>
      </c>
      <c r="E18" t="inlineStr">
        <is>
          <t>C</t>
        </is>
      </c>
      <c r="F18" t="inlineStr">
        <is>
          <t>Aug 15, 2025</t>
        </is>
      </c>
      <c r="G18" t="n">
        <v>-1</v>
      </c>
      <c r="H18" t="inlineStr">
        <is>
          <t>Jul 17, 2025</t>
        </is>
      </c>
      <c r="I18" t="n">
        <v/>
      </c>
      <c r="J18" t="n">
        <v>2034.87</v>
      </c>
      <c r="K18" t="inlineStr">
        <is>
          <t>NVDA250815C00155000</t>
        </is>
      </c>
    </row>
    <row r="19">
      <c r="A19" t="n">
        <v>1427</v>
      </c>
      <c r="B19" t="inlineStr">
        <is>
          <t>NVDA</t>
        </is>
      </c>
      <c r="C19" t="inlineStr">
        <is>
          <t>Jul 17, 2025</t>
        </is>
      </c>
      <c r="D19" t="inlineStr">
        <is>
          <t>$155.00</t>
        </is>
      </c>
      <c r="E19" t="inlineStr">
        <is>
          <t>C</t>
        </is>
      </c>
      <c r="F19" t="inlineStr">
        <is>
          <t>Aug 15, 2025</t>
        </is>
      </c>
      <c r="G19" t="n">
        <v>-1</v>
      </c>
      <c r="H19" t="inlineStr">
        <is>
          <t>Jul 17, 2025</t>
        </is>
      </c>
      <c r="I19" t="n">
        <v/>
      </c>
      <c r="J19" t="n">
        <v>2040.87</v>
      </c>
      <c r="K19" t="inlineStr">
        <is>
          <t>NVDA250815C00155000</t>
        </is>
      </c>
    </row>
    <row r="20">
      <c r="A20" t="n">
        <v>1400</v>
      </c>
      <c r="B20" t="inlineStr">
        <is>
          <t>NVDA</t>
        </is>
      </c>
      <c r="C20" t="inlineStr">
        <is>
          <t>Jul 17, 2025</t>
        </is>
      </c>
      <c r="D20" t="inlineStr">
        <is>
          <t>$170.00</t>
        </is>
      </c>
      <c r="E20" t="inlineStr">
        <is>
          <t>C</t>
        </is>
      </c>
      <c r="F20" t="inlineStr">
        <is>
          <t>Oct 17, 2025</t>
        </is>
      </c>
      <c r="G20" t="n">
        <v>1</v>
      </c>
      <c r="H20" t="inlineStr">
        <is>
          <t>NaN</t>
        </is>
      </c>
      <c r="I20" t="n">
        <v/>
      </c>
      <c r="J20" t="n">
        <v>-1660.12</v>
      </c>
      <c r="K20" t="inlineStr">
        <is>
          <t>NVDA251017C00170000</t>
        </is>
      </c>
    </row>
    <row r="21">
      <c r="A21" t="n">
        <v>1348</v>
      </c>
      <c r="B21" t="inlineStr">
        <is>
          <t>NVDA</t>
        </is>
      </c>
      <c r="C21" t="inlineStr">
        <is>
          <t>Jul 18, 2025</t>
        </is>
      </c>
      <c r="D21" t="inlineStr">
        <is>
          <t>$170.00</t>
        </is>
      </c>
      <c r="E21" t="inlineStr">
        <is>
          <t>C</t>
        </is>
      </c>
      <c r="F21" t="inlineStr">
        <is>
          <t>Oct 17, 2025</t>
        </is>
      </c>
      <c r="G21" t="n">
        <v>-1</v>
      </c>
      <c r="H21" t="inlineStr">
        <is>
          <t>Jul 18, 2025</t>
        </is>
      </c>
      <c r="I21" t="n">
        <v/>
      </c>
      <c r="J21" t="n">
        <v>1554.87</v>
      </c>
      <c r="K21" t="inlineStr">
        <is>
          <t>NVDA251017C00170000</t>
        </is>
      </c>
    </row>
    <row r="22">
      <c r="A22" t="n">
        <v>1338</v>
      </c>
      <c r="B22" t="inlineStr">
        <is>
          <t>NVDA</t>
        </is>
      </c>
      <c r="C22" t="inlineStr">
        <is>
          <t>Jul 18, 2025</t>
        </is>
      </c>
      <c r="D22" t="inlineStr">
        <is>
          <t>$170.00</t>
        </is>
      </c>
      <c r="E22" t="inlineStr">
        <is>
          <t>C</t>
        </is>
      </c>
      <c r="F22" t="inlineStr">
        <is>
          <t>Oct 17, 2025</t>
        </is>
      </c>
      <c r="G22" t="n">
        <v>-1</v>
      </c>
      <c r="H22" t="inlineStr">
        <is>
          <t>Jul 18, 2025</t>
        </is>
      </c>
      <c r="I22" t="n">
        <v/>
      </c>
      <c r="J22" t="n">
        <v>1554.87</v>
      </c>
      <c r="K22" t="inlineStr">
        <is>
          <t>NVDA251017C00170000</t>
        </is>
      </c>
    </row>
    <row r="23">
      <c r="A23" t="n">
        <v>1059</v>
      </c>
      <c r="B23" t="inlineStr">
        <is>
          <t>NVDA</t>
        </is>
      </c>
      <c r="C23" t="inlineStr">
        <is>
          <t>Jul 28, 2025</t>
        </is>
      </c>
      <c r="D23" t="inlineStr">
        <is>
          <t>$175.00</t>
        </is>
      </c>
      <c r="E23" t="inlineStr">
        <is>
          <t>C</t>
        </is>
      </c>
      <c r="F23" t="inlineStr">
        <is>
          <t>Aug 08, 2025</t>
        </is>
      </c>
      <c r="G23" t="n">
        <v>4</v>
      </c>
      <c r="H23" t="inlineStr">
        <is>
          <t>NaN</t>
        </is>
      </c>
      <c r="I23" t="n">
        <v/>
      </c>
      <c r="J23" t="n">
        <v>-1880.45</v>
      </c>
      <c r="K23" t="inlineStr">
        <is>
          <t>NVDA250808C00175000</t>
        </is>
      </c>
    </row>
    <row r="24">
      <c r="A24" t="n">
        <v>1058</v>
      </c>
      <c r="B24" t="inlineStr">
        <is>
          <t>NVDA</t>
        </is>
      </c>
      <c r="C24" t="inlineStr">
        <is>
          <t>Jul 28, 2025</t>
        </is>
      </c>
      <c r="D24" t="inlineStr">
        <is>
          <t>$175.00</t>
        </is>
      </c>
      <c r="E24" t="inlineStr">
        <is>
          <t>C</t>
        </is>
      </c>
      <c r="F24" t="inlineStr">
        <is>
          <t>Aug 08, 2025</t>
        </is>
      </c>
      <c r="G24" t="n">
        <v>4</v>
      </c>
      <c r="H24" t="inlineStr">
        <is>
          <t>NaN</t>
        </is>
      </c>
      <c r="I24" t="n">
        <v/>
      </c>
      <c r="J24" t="n">
        <v>-1876.45</v>
      </c>
      <c r="K24" t="inlineStr">
        <is>
          <t>NVDA250808C00175000</t>
        </is>
      </c>
    </row>
    <row r="25">
      <c r="A25" t="n">
        <v>1027</v>
      </c>
      <c r="B25" t="inlineStr">
        <is>
          <t>NVDA</t>
        </is>
      </c>
      <c r="C25" t="inlineStr">
        <is>
          <t>Jul 28, 2025</t>
        </is>
      </c>
      <c r="D25" t="inlineStr">
        <is>
          <t>$175.00</t>
        </is>
      </c>
      <c r="E25" t="inlineStr">
        <is>
          <t>C</t>
        </is>
      </c>
      <c r="F25" t="inlineStr">
        <is>
          <t>Aug 08, 2025</t>
        </is>
      </c>
      <c r="G25" t="n">
        <v>4</v>
      </c>
      <c r="H25" t="inlineStr">
        <is>
          <t>NaN</t>
        </is>
      </c>
      <c r="I25" t="n">
        <v/>
      </c>
      <c r="J25" t="n">
        <v>-1812.45</v>
      </c>
      <c r="K25" t="inlineStr">
        <is>
          <t>NVDA250808C00175000</t>
        </is>
      </c>
    </row>
    <row r="26">
      <c r="A26" t="n">
        <v>1018</v>
      </c>
      <c r="B26" t="inlineStr">
        <is>
          <t>NVDA</t>
        </is>
      </c>
      <c r="C26" t="inlineStr">
        <is>
          <t>Jul 29, 2025</t>
        </is>
      </c>
      <c r="D26" t="inlineStr">
        <is>
          <t>$175.00</t>
        </is>
      </c>
      <c r="E26" t="inlineStr">
        <is>
          <t>C</t>
        </is>
      </c>
      <c r="F26" t="inlineStr">
        <is>
          <t>Aug 08, 2025</t>
        </is>
      </c>
      <c r="G26" t="n">
        <v>-4</v>
      </c>
      <c r="H26" t="inlineStr">
        <is>
          <t>Jul 29, 2025</t>
        </is>
      </c>
      <c r="I26" t="n">
        <v/>
      </c>
      <c r="J26" t="n">
        <v>2579.53</v>
      </c>
      <c r="K26" t="inlineStr">
        <is>
          <t>NVDA250808C00175000</t>
        </is>
      </c>
    </row>
    <row r="27">
      <c r="A27" t="n">
        <v>995</v>
      </c>
      <c r="B27" t="inlineStr">
        <is>
          <t>NVDA</t>
        </is>
      </c>
      <c r="C27" t="inlineStr">
        <is>
          <t>Jul 29, 2025</t>
        </is>
      </c>
      <c r="D27" t="inlineStr">
        <is>
          <t>$175.00</t>
        </is>
      </c>
      <c r="E27" t="inlineStr">
        <is>
          <t>C</t>
        </is>
      </c>
      <c r="F27" t="inlineStr">
        <is>
          <t>Aug 08, 2025</t>
        </is>
      </c>
      <c r="G27" t="n">
        <v>-4</v>
      </c>
      <c r="H27" t="inlineStr">
        <is>
          <t>Jul 29, 2025</t>
        </is>
      </c>
      <c r="I27" t="n">
        <v/>
      </c>
      <c r="J27" t="n">
        <v>2643.54</v>
      </c>
      <c r="K27" t="inlineStr">
        <is>
          <t>NVDA250808C00175000</t>
        </is>
      </c>
    </row>
    <row r="28">
      <c r="A28" t="n">
        <v>992</v>
      </c>
      <c r="B28" t="inlineStr">
        <is>
          <t>NVDA</t>
        </is>
      </c>
      <c r="C28" t="inlineStr">
        <is>
          <t>Jul 29, 2025</t>
        </is>
      </c>
      <c r="D28" t="inlineStr">
        <is>
          <t>$175.00</t>
        </is>
      </c>
      <c r="E28" t="inlineStr">
        <is>
          <t>C</t>
        </is>
      </c>
      <c r="F28" t="inlineStr">
        <is>
          <t>Aug 08, 2025</t>
        </is>
      </c>
      <c r="G28" t="n">
        <v>-4</v>
      </c>
      <c r="H28" t="inlineStr">
        <is>
          <t>Jul 29, 2025</t>
        </is>
      </c>
      <c r="I28" t="n">
        <v/>
      </c>
      <c r="J28" t="n">
        <v>2591.52</v>
      </c>
      <c r="K28" t="inlineStr">
        <is>
          <t>NVDA250808C00175000</t>
        </is>
      </c>
    </row>
    <row r="29">
      <c r="A29" t="n">
        <v>483</v>
      </c>
      <c r="B29" t="inlineStr">
        <is>
          <t>NVDA</t>
        </is>
      </c>
      <c r="C29" t="inlineStr">
        <is>
          <t>Aug 12, 2025</t>
        </is>
      </c>
      <c r="D29" t="inlineStr">
        <is>
          <t>$180.00</t>
        </is>
      </c>
      <c r="E29" t="inlineStr">
        <is>
          <t>C</t>
        </is>
      </c>
      <c r="F29" t="inlineStr">
        <is>
          <t>Sep 19, 2025</t>
        </is>
      </c>
      <c r="G29" t="n">
        <v>2</v>
      </c>
      <c r="H29" t="inlineStr">
        <is>
          <t>NaN</t>
        </is>
      </c>
      <c r="I29" t="n">
        <v/>
      </c>
      <c r="J29" t="n">
        <v>-2196.22</v>
      </c>
      <c r="K29" t="inlineStr">
        <is>
          <t>NVDA250919C00180000</t>
        </is>
      </c>
    </row>
    <row r="30">
      <c r="A30" t="n">
        <v>480</v>
      </c>
      <c r="B30" t="inlineStr">
        <is>
          <t>NVDA</t>
        </is>
      </c>
      <c r="C30" t="inlineStr">
        <is>
          <t>Aug 12, 2025</t>
        </is>
      </c>
      <c r="D30" t="inlineStr">
        <is>
          <t>$180.00</t>
        </is>
      </c>
      <c r="E30" t="inlineStr">
        <is>
          <t>C</t>
        </is>
      </c>
      <c r="F30" t="inlineStr">
        <is>
          <t>Sep 19, 2025</t>
        </is>
      </c>
      <c r="G30" t="n">
        <v>2</v>
      </c>
      <c r="H30" t="inlineStr">
        <is>
          <t>NaN</t>
        </is>
      </c>
      <c r="I30" t="n">
        <v/>
      </c>
      <c r="J30" t="n">
        <v>-2200.23</v>
      </c>
      <c r="K30" t="inlineStr">
        <is>
          <t>NVDA250919C00180000</t>
        </is>
      </c>
    </row>
    <row r="31">
      <c r="A31" t="n">
        <v>467</v>
      </c>
      <c r="B31" t="inlineStr">
        <is>
          <t>NVDA</t>
        </is>
      </c>
      <c r="C31" t="inlineStr">
        <is>
          <t>Aug 12, 2025</t>
        </is>
      </c>
      <c r="D31" t="inlineStr">
        <is>
          <t>$180.00</t>
        </is>
      </c>
      <c r="E31" t="inlineStr">
        <is>
          <t>C</t>
        </is>
      </c>
      <c r="F31" t="inlineStr">
        <is>
          <t>Sep 19, 2025</t>
        </is>
      </c>
      <c r="G31" t="n">
        <v>2</v>
      </c>
      <c r="H31" t="inlineStr">
        <is>
          <t>NaN</t>
        </is>
      </c>
      <c r="I31" t="n">
        <v/>
      </c>
      <c r="J31" t="n">
        <v>-2200.22</v>
      </c>
      <c r="K31" t="inlineStr">
        <is>
          <t>NVDA250919C00180000</t>
        </is>
      </c>
    </row>
    <row r="32">
      <c r="A32" t="n">
        <v>378</v>
      </c>
      <c r="B32" t="inlineStr">
        <is>
          <t>NVDA</t>
        </is>
      </c>
      <c r="C32" t="inlineStr">
        <is>
          <t>Aug 13, 2025</t>
        </is>
      </c>
      <c r="D32" t="inlineStr">
        <is>
          <t>$180.00</t>
        </is>
      </c>
      <c r="E32" t="inlineStr">
        <is>
          <t>P</t>
        </is>
      </c>
      <c r="F32" t="inlineStr">
        <is>
          <t>Aug 22, 2025</t>
        </is>
      </c>
      <c r="G32" t="n">
        <v>2</v>
      </c>
      <c r="H32" t="inlineStr">
        <is>
          <t>NaN</t>
        </is>
      </c>
      <c r="I32" t="n">
        <v/>
      </c>
      <c r="J32" t="n">
        <v>-748.22</v>
      </c>
      <c r="K32" t="inlineStr">
        <is>
          <t>NVDA250822P00180000</t>
        </is>
      </c>
    </row>
    <row r="33">
      <c r="A33" t="n">
        <v>383</v>
      </c>
      <c r="B33" t="inlineStr">
        <is>
          <t>NVDA</t>
        </is>
      </c>
      <c r="C33" t="inlineStr">
        <is>
          <t>Aug 13, 2025</t>
        </is>
      </c>
      <c r="D33" t="inlineStr">
        <is>
          <t>$180.00</t>
        </is>
      </c>
      <c r="E33" t="inlineStr">
        <is>
          <t>P</t>
        </is>
      </c>
      <c r="F33" t="inlineStr">
        <is>
          <t>Aug 22, 2025</t>
        </is>
      </c>
      <c r="G33" t="n">
        <v>2</v>
      </c>
      <c r="H33" t="inlineStr">
        <is>
          <t>NaN</t>
        </is>
      </c>
      <c r="I33" t="n">
        <v/>
      </c>
      <c r="J33" t="n">
        <v>-748.22</v>
      </c>
      <c r="K33" t="inlineStr">
        <is>
          <t>NVDA250822P00180000</t>
        </is>
      </c>
    </row>
    <row r="34">
      <c r="A34" t="n">
        <v>385</v>
      </c>
      <c r="B34" t="inlineStr">
        <is>
          <t>NVDA</t>
        </is>
      </c>
      <c r="C34" t="inlineStr">
        <is>
          <t>Aug 13, 2025</t>
        </is>
      </c>
      <c r="D34" t="inlineStr">
        <is>
          <t>$180.00</t>
        </is>
      </c>
      <c r="E34" t="inlineStr">
        <is>
          <t>C</t>
        </is>
      </c>
      <c r="F34" t="inlineStr">
        <is>
          <t>Sep 19, 2025</t>
        </is>
      </c>
      <c r="G34" t="n">
        <v>-2</v>
      </c>
      <c r="H34" t="inlineStr">
        <is>
          <t>Aug 13, 2025</t>
        </is>
      </c>
      <c r="I34" t="n">
        <v/>
      </c>
      <c r="J34" t="n">
        <v>2177.76</v>
      </c>
      <c r="K34" t="inlineStr">
        <is>
          <t>NVDA250919C00180000</t>
        </is>
      </c>
    </row>
    <row r="35">
      <c r="A35" t="n">
        <v>386</v>
      </c>
      <c r="B35" t="inlineStr">
        <is>
          <t>NVDA</t>
        </is>
      </c>
      <c r="C35" t="inlineStr">
        <is>
          <t>Aug 13, 2025</t>
        </is>
      </c>
      <c r="D35" t="inlineStr">
        <is>
          <t>$180.00</t>
        </is>
      </c>
      <c r="E35" t="inlineStr">
        <is>
          <t>C</t>
        </is>
      </c>
      <c r="F35" t="inlineStr">
        <is>
          <t>Sep 19, 2025</t>
        </is>
      </c>
      <c r="G35" t="n">
        <v>5</v>
      </c>
      <c r="H35" t="inlineStr">
        <is>
          <t>NaN</t>
        </is>
      </c>
      <c r="I35" t="n">
        <v/>
      </c>
      <c r="J35" t="n">
        <v>-5025.55</v>
      </c>
      <c r="K35" t="inlineStr">
        <is>
          <t>NVDA250919C00180000</t>
        </is>
      </c>
    </row>
    <row r="36">
      <c r="A36" t="n">
        <v>391</v>
      </c>
      <c r="B36" t="inlineStr">
        <is>
          <t>NVDA</t>
        </is>
      </c>
      <c r="C36" t="inlineStr">
        <is>
          <t>Aug 13, 2025</t>
        </is>
      </c>
      <c r="D36" t="inlineStr">
        <is>
          <t>$180.00</t>
        </is>
      </c>
      <c r="E36" t="inlineStr">
        <is>
          <t>C</t>
        </is>
      </c>
      <c r="F36" t="inlineStr">
        <is>
          <t>Sep 19, 2025</t>
        </is>
      </c>
      <c r="G36" t="n">
        <v>5</v>
      </c>
      <c r="H36" t="inlineStr">
        <is>
          <t>NaN</t>
        </is>
      </c>
      <c r="I36" t="n">
        <v/>
      </c>
      <c r="J36" t="n">
        <v>-5000.54</v>
      </c>
      <c r="K36" t="inlineStr">
        <is>
          <t>NVDA250919C00180000</t>
        </is>
      </c>
    </row>
    <row r="37">
      <c r="A37" t="n">
        <v>407</v>
      </c>
      <c r="B37" t="inlineStr">
        <is>
          <t>NVDA</t>
        </is>
      </c>
      <c r="C37" t="inlineStr">
        <is>
          <t>Aug 13, 2025</t>
        </is>
      </c>
      <c r="D37" t="inlineStr">
        <is>
          <t>$180.00</t>
        </is>
      </c>
      <c r="E37" t="inlineStr">
        <is>
          <t>C</t>
        </is>
      </c>
      <c r="F37" t="inlineStr">
        <is>
          <t>Sep 19, 2025</t>
        </is>
      </c>
      <c r="G37" t="n">
        <v>-2</v>
      </c>
      <c r="H37" t="inlineStr">
        <is>
          <t>Aug 13, 2025</t>
        </is>
      </c>
      <c r="I37" t="n">
        <v/>
      </c>
      <c r="J37" t="n">
        <v>2169.76</v>
      </c>
      <c r="K37" t="inlineStr">
        <is>
          <t>NVDA250919C00180000</t>
        </is>
      </c>
    </row>
    <row r="38">
      <c r="A38" t="n">
        <v>417</v>
      </c>
      <c r="B38" t="inlineStr">
        <is>
          <t>NVDA</t>
        </is>
      </c>
      <c r="C38" t="inlineStr">
        <is>
          <t>Aug 13, 2025</t>
        </is>
      </c>
      <c r="D38" t="inlineStr">
        <is>
          <t>$180.00</t>
        </is>
      </c>
      <c r="E38" t="inlineStr">
        <is>
          <t>C</t>
        </is>
      </c>
      <c r="F38" t="inlineStr">
        <is>
          <t>Sep 19, 2025</t>
        </is>
      </c>
      <c r="G38" t="n">
        <v>5</v>
      </c>
      <c r="H38" t="inlineStr">
        <is>
          <t>NaN</t>
        </is>
      </c>
      <c r="I38" t="n">
        <v/>
      </c>
      <c r="J38" t="n">
        <v>-4995.55</v>
      </c>
      <c r="K38" t="inlineStr">
        <is>
          <t>NVDA250919C00180000</t>
        </is>
      </c>
    </row>
    <row r="39">
      <c r="A39" t="n">
        <v>432</v>
      </c>
      <c r="B39" t="inlineStr">
        <is>
          <t>NVDA</t>
        </is>
      </c>
      <c r="C39" t="inlineStr">
        <is>
          <t>Aug 13, 2025</t>
        </is>
      </c>
      <c r="D39" t="inlineStr">
        <is>
          <t>$180.00</t>
        </is>
      </c>
      <c r="E39" t="inlineStr">
        <is>
          <t>P</t>
        </is>
      </c>
      <c r="F39" t="inlineStr">
        <is>
          <t>Aug 22, 2025</t>
        </is>
      </c>
      <c r="G39" t="n">
        <v>2</v>
      </c>
      <c r="H39" t="inlineStr">
        <is>
          <t>NaN</t>
        </is>
      </c>
      <c r="I39" t="n">
        <v/>
      </c>
      <c r="J39" t="n">
        <v>-749.22</v>
      </c>
      <c r="K39" t="inlineStr">
        <is>
          <t>NVDA250822P00180000</t>
        </is>
      </c>
    </row>
    <row r="40">
      <c r="A40" t="n">
        <v>402</v>
      </c>
      <c r="B40" t="inlineStr">
        <is>
          <t>NVDA</t>
        </is>
      </c>
      <c r="C40" t="inlineStr">
        <is>
          <t>Aug 13, 2025</t>
        </is>
      </c>
      <c r="D40" t="inlineStr">
        <is>
          <t>$180.00</t>
        </is>
      </c>
      <c r="E40" t="inlineStr">
        <is>
          <t>C</t>
        </is>
      </c>
      <c r="F40" t="inlineStr">
        <is>
          <t>Sep 19, 2025</t>
        </is>
      </c>
      <c r="G40" t="n">
        <v>-2</v>
      </c>
      <c r="H40" t="inlineStr">
        <is>
          <t>Aug 13, 2025</t>
        </is>
      </c>
      <c r="I40" t="n">
        <v/>
      </c>
      <c r="J40" t="n">
        <v>2173.76</v>
      </c>
      <c r="K40" t="inlineStr">
        <is>
          <t>NVDA250919C00180000</t>
        </is>
      </c>
    </row>
    <row r="41">
      <c r="A41" t="n">
        <v>354</v>
      </c>
      <c r="B41" t="inlineStr">
        <is>
          <t>NVDA</t>
        </is>
      </c>
      <c r="C41" t="inlineStr">
        <is>
          <t>Aug 14, 2025</t>
        </is>
      </c>
      <c r="D41" t="inlineStr">
        <is>
          <t>$180.00</t>
        </is>
      </c>
      <c r="E41" t="inlineStr">
        <is>
          <t>P</t>
        </is>
      </c>
      <c r="F41" t="inlineStr">
        <is>
          <t>Aug 22, 2025</t>
        </is>
      </c>
      <c r="G41" t="n">
        <v>-2</v>
      </c>
      <c r="H41" t="inlineStr">
        <is>
          <t>Aug 14, 2025</t>
        </is>
      </c>
      <c r="I41" t="n">
        <v/>
      </c>
      <c r="J41" t="n">
        <v>533.76</v>
      </c>
      <c r="K41" t="inlineStr">
        <is>
          <t>NVDA250822P00180000</t>
        </is>
      </c>
    </row>
    <row r="42">
      <c r="A42" t="n">
        <v>340</v>
      </c>
      <c r="B42" t="inlineStr">
        <is>
          <t>NVDA</t>
        </is>
      </c>
      <c r="C42" t="inlineStr">
        <is>
          <t>Aug 14, 2025</t>
        </is>
      </c>
      <c r="D42" t="inlineStr">
        <is>
          <t>$180.00</t>
        </is>
      </c>
      <c r="E42" t="inlineStr">
        <is>
          <t>P</t>
        </is>
      </c>
      <c r="F42" t="inlineStr">
        <is>
          <t>Aug 22, 2025</t>
        </is>
      </c>
      <c r="G42" t="n">
        <v>-2</v>
      </c>
      <c r="H42" t="inlineStr">
        <is>
          <t>Aug 14, 2025</t>
        </is>
      </c>
      <c r="I42" t="n">
        <v/>
      </c>
      <c r="J42" t="n">
        <v>533.76</v>
      </c>
      <c r="K42" t="inlineStr">
        <is>
          <t>NVDA250822P00180000</t>
        </is>
      </c>
    </row>
    <row r="43">
      <c r="A43" t="n">
        <v>306</v>
      </c>
      <c r="B43" t="inlineStr">
        <is>
          <t>NVDA</t>
        </is>
      </c>
      <c r="C43" t="inlineStr">
        <is>
          <t>Aug 14, 2025</t>
        </is>
      </c>
      <c r="D43" t="inlineStr">
        <is>
          <t>$180.00</t>
        </is>
      </c>
      <c r="E43" t="inlineStr">
        <is>
          <t>P</t>
        </is>
      </c>
      <c r="F43" t="inlineStr">
        <is>
          <t>Aug 22, 2025</t>
        </is>
      </c>
      <c r="G43" t="n">
        <v>-2</v>
      </c>
      <c r="H43" t="inlineStr">
        <is>
          <t>Aug 14, 2025</t>
        </is>
      </c>
      <c r="I43" t="n">
        <v/>
      </c>
      <c r="J43" t="n">
        <v>527.76</v>
      </c>
      <c r="K43" t="inlineStr">
        <is>
          <t>NVDA250822P00180000</t>
        </is>
      </c>
    </row>
    <row r="44">
      <c r="A44" t="n">
        <v>292</v>
      </c>
      <c r="B44" t="inlineStr">
        <is>
          <t>NVDA</t>
        </is>
      </c>
      <c r="C44" t="inlineStr">
        <is>
          <t>Aug 14, 2025</t>
        </is>
      </c>
      <c r="D44" t="inlineStr">
        <is>
          <t>$180.00</t>
        </is>
      </c>
      <c r="E44" t="inlineStr">
        <is>
          <t>C</t>
        </is>
      </c>
      <c r="F44" t="inlineStr">
        <is>
          <t>Sep 19, 2025</t>
        </is>
      </c>
      <c r="G44" t="n">
        <v>-5</v>
      </c>
      <c r="H44" t="inlineStr">
        <is>
          <t>Aug 14, 2025</t>
        </is>
      </c>
      <c r="I44" t="n">
        <v/>
      </c>
      <c r="J44" t="n">
        <v>5549.44</v>
      </c>
      <c r="K44" t="inlineStr">
        <is>
          <t>NVDA250919C00180000</t>
        </is>
      </c>
    </row>
    <row r="45">
      <c r="A45" t="n">
        <v>278</v>
      </c>
      <c r="B45" t="inlineStr">
        <is>
          <t>NVDA</t>
        </is>
      </c>
      <c r="C45" t="inlineStr">
        <is>
          <t>Aug 14, 2025</t>
        </is>
      </c>
      <c r="D45" t="inlineStr">
        <is>
          <t>$180.00</t>
        </is>
      </c>
      <c r="E45" t="inlineStr">
        <is>
          <t>C</t>
        </is>
      </c>
      <c r="F45" t="inlineStr">
        <is>
          <t>Sep 19, 2025</t>
        </is>
      </c>
      <c r="G45" t="n">
        <v>-5</v>
      </c>
      <c r="H45" t="inlineStr">
        <is>
          <t>Aug 14, 2025</t>
        </is>
      </c>
      <c r="I45" t="n">
        <v/>
      </c>
      <c r="J45" t="n">
        <v>5557.43</v>
      </c>
      <c r="K45" t="inlineStr">
        <is>
          <t>NVDA250919C00180000</t>
        </is>
      </c>
    </row>
    <row r="46">
      <c r="A46" t="n">
        <v>277</v>
      </c>
      <c r="B46" t="inlineStr">
        <is>
          <t>NVDA</t>
        </is>
      </c>
      <c r="C46" t="inlineStr">
        <is>
          <t>Aug 14, 2025</t>
        </is>
      </c>
      <c r="D46" t="inlineStr">
        <is>
          <t>$180.00</t>
        </is>
      </c>
      <c r="E46" t="inlineStr">
        <is>
          <t>C</t>
        </is>
      </c>
      <c r="F46" t="inlineStr">
        <is>
          <t>Sep 19, 2025</t>
        </is>
      </c>
      <c r="G46" t="n">
        <v>-5</v>
      </c>
      <c r="H46" t="inlineStr">
        <is>
          <t>Aug 14, 2025</t>
        </is>
      </c>
      <c r="I46" t="n">
        <v/>
      </c>
      <c r="J46" t="n">
        <v>5561.43</v>
      </c>
      <c r="K46" t="inlineStr">
        <is>
          <t>NVDA250919C00180000</t>
        </is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</row>
    <row r="49">
      <c r="A49" t="inlineStr">
        <is>
          <t>Index</t>
        </is>
      </c>
      <c r="B49" t="inlineStr">
        <is>
          <t>Ticker</t>
        </is>
      </c>
      <c r="C49" t="inlineStr">
        <is>
          <t>Trade Enter</t>
        </is>
      </c>
      <c r="D49" t="inlineStr">
        <is>
          <t>Strike</t>
        </is>
      </c>
      <c r="E49" t="inlineStr">
        <is>
          <t>C/P</t>
        </is>
      </c>
      <c r="F49" t="inlineStr">
        <is>
          <t>Exp Date</t>
        </is>
      </c>
      <c r="G49" t="inlineStr">
        <is>
          <t>Initial Contracts</t>
        </is>
      </c>
      <c r="H49" t="inlineStr">
        <is>
          <t>Trade Exit</t>
        </is>
      </c>
      <c r="I49" t="inlineStr">
        <is>
          <t>$ Gain</t>
        </is>
      </c>
      <c r="J49" t="inlineStr">
        <is>
          <t>Total Gain</t>
        </is>
      </c>
      <c r="K49" t="inlineStr">
        <is>
          <t>Calculated $ Gain/25k share</t>
        </is>
      </c>
    </row>
    <row r="50">
      <c r="A50" t="n">
        <v>22</v>
      </c>
      <c r="B50" t="inlineStr">
        <is>
          <t>NVDA</t>
        </is>
      </c>
      <c r="C50" t="inlineStr">
        <is>
          <t>May 29, 2025</t>
        </is>
      </c>
      <c r="D50" t="inlineStr">
        <is>
          <t>$135.00</t>
        </is>
      </c>
      <c r="E50" t="inlineStr">
        <is>
          <t>C</t>
        </is>
      </c>
      <c r="F50" t="inlineStr">
        <is>
          <t>Aug 15, 2025</t>
        </is>
      </c>
      <c r="G50" t="inlineStr">
        <is>
          <t>1</t>
        </is>
      </c>
      <c r="H50" t="inlineStr">
        <is>
          <t>NaN</t>
        </is>
      </c>
      <c r="I50" t="inlineStr">
        <is>
          <t>($280.00)</t>
        </is>
      </c>
      <c r="J50">
        <f>SUM(J65:J67)</f>
        <v/>
      </c>
      <c r="K50">
        <f>L64*1</f>
        <v/>
      </c>
    </row>
    <row r="51">
      <c r="A51" t="n">
        <v>70</v>
      </c>
      <c r="B51" t="inlineStr">
        <is>
          <t>NVDA</t>
        </is>
      </c>
      <c r="C51" t="inlineStr">
        <is>
          <t>Jun 20, 2025</t>
        </is>
      </c>
      <c r="D51" t="inlineStr">
        <is>
          <t>$140.00</t>
        </is>
      </c>
      <c r="E51" t="inlineStr">
        <is>
          <t>C</t>
        </is>
      </c>
      <c r="F51" t="inlineStr">
        <is>
          <t>Aug 15, 2025</t>
        </is>
      </c>
      <c r="G51" t="inlineStr">
        <is>
          <t>2</t>
        </is>
      </c>
      <c r="H51" t="inlineStr">
        <is>
          <t>Jul 08, 2025</t>
        </is>
      </c>
      <c r="I51" t="inlineStr">
        <is>
          <t xml:space="preserve">$945.00 </t>
        </is>
      </c>
      <c r="J51">
        <f>SUM(J76:J85)</f>
        <v/>
      </c>
      <c r="K51">
        <f>L75*2</f>
        <v/>
      </c>
    </row>
    <row r="52">
      <c r="A52" t="n">
        <v>105</v>
      </c>
      <c r="B52" t="inlineStr">
        <is>
          <t>NVDA</t>
        </is>
      </c>
      <c r="C52" t="inlineStr">
        <is>
          <t>Jul 08, 2025</t>
        </is>
      </c>
      <c r="D52" t="inlineStr">
        <is>
          <t>$155.00</t>
        </is>
      </c>
      <c r="E52" t="inlineStr">
        <is>
          <t>C</t>
        </is>
      </c>
      <c r="F52" t="inlineStr">
        <is>
          <t>Aug 15, 2025</t>
        </is>
      </c>
      <c r="G52" t="inlineStr">
        <is>
          <t>2</t>
        </is>
      </c>
      <c r="H52" t="inlineStr">
        <is>
          <t>NaN</t>
        </is>
      </c>
      <c r="I52" t="inlineStr">
        <is>
          <t xml:space="preserve">$1,025.00 </t>
        </is>
      </c>
      <c r="J52">
        <f>SUM(J94:J100)</f>
        <v/>
      </c>
      <c r="K52">
        <f>L93*2</f>
        <v/>
      </c>
    </row>
    <row r="53">
      <c r="A53" t="n">
        <v>147</v>
      </c>
      <c r="B53" t="inlineStr">
        <is>
          <t>NVDA</t>
        </is>
      </c>
      <c r="C53" t="inlineStr">
        <is>
          <t>Jul 17, 2025</t>
        </is>
      </c>
      <c r="D53" t="inlineStr">
        <is>
          <t>$170.00</t>
        </is>
      </c>
      <c r="E53" t="inlineStr">
        <is>
          <t>C</t>
        </is>
      </c>
      <c r="F53" t="inlineStr">
        <is>
          <t>Oct 17, 2025</t>
        </is>
      </c>
      <c r="G53" t="inlineStr">
        <is>
          <t>1</t>
        </is>
      </c>
      <c r="H53" t="inlineStr">
        <is>
          <t>Jul 18, 2025</t>
        </is>
      </c>
      <c r="I53" t="inlineStr">
        <is>
          <t>($95.00)</t>
        </is>
      </c>
      <c r="J53">
        <f>SUM(J109:J113)</f>
        <v/>
      </c>
      <c r="K53">
        <f>L108*1</f>
        <v/>
      </c>
    </row>
    <row r="54">
      <c r="A54" t="n">
        <v>196</v>
      </c>
      <c r="B54" t="inlineStr">
        <is>
          <t>NVDA</t>
        </is>
      </c>
      <c r="C54" t="inlineStr">
        <is>
          <t>Jul 28, 2025</t>
        </is>
      </c>
      <c r="D54" t="inlineStr">
        <is>
          <t>$175.00</t>
        </is>
      </c>
      <c r="E54" t="inlineStr">
        <is>
          <t>C</t>
        </is>
      </c>
      <c r="F54" t="inlineStr">
        <is>
          <t>Aug 08, 2025</t>
        </is>
      </c>
      <c r="G54" t="inlineStr">
        <is>
          <t>4</t>
        </is>
      </c>
      <c r="H54" t="inlineStr">
        <is>
          <t>Jul 29, 2025</t>
        </is>
      </c>
      <c r="I54" t="inlineStr">
        <is>
          <t xml:space="preserve">$540.00 </t>
        </is>
      </c>
      <c r="J54">
        <f>SUM(J122:J128)</f>
        <v/>
      </c>
      <c r="K54">
        <f>L121*4</f>
        <v/>
      </c>
    </row>
    <row r="55">
      <c r="A55" t="n">
        <v>266</v>
      </c>
      <c r="B55" t="inlineStr">
        <is>
          <t>NVDA</t>
        </is>
      </c>
      <c r="C55" t="inlineStr">
        <is>
          <t>Aug 12, 2025</t>
        </is>
      </c>
      <c r="D55" t="inlineStr">
        <is>
          <t>$180.00</t>
        </is>
      </c>
      <c r="E55" t="inlineStr">
        <is>
          <t>C</t>
        </is>
      </c>
      <c r="F55" t="inlineStr">
        <is>
          <t>Sep 19, 2025</t>
        </is>
      </c>
      <c r="G55" t="inlineStr">
        <is>
          <t>2</t>
        </is>
      </c>
      <c r="H55" t="inlineStr">
        <is>
          <t>Aug 13, 2025</t>
        </is>
      </c>
      <c r="I55" t="inlineStr">
        <is>
          <t xml:space="preserve">$0.00 </t>
        </is>
      </c>
      <c r="J55">
        <f>SUM(J137:J149)</f>
        <v/>
      </c>
      <c r="K55">
        <f>L136*2</f>
        <v/>
      </c>
    </row>
    <row r="56">
      <c r="A56" t="n">
        <v>285</v>
      </c>
      <c r="B56" t="inlineStr">
        <is>
          <t>NVDA</t>
        </is>
      </c>
      <c r="C56" t="inlineStr">
        <is>
          <t>Aug 13, 2025</t>
        </is>
      </c>
      <c r="D56" t="inlineStr">
        <is>
          <t>$180.00</t>
        </is>
      </c>
      <c r="E56" t="inlineStr">
        <is>
          <t>C</t>
        </is>
      </c>
      <c r="F56" t="inlineStr">
        <is>
          <t>Sep 19, 2025</t>
        </is>
      </c>
      <c r="G56" t="inlineStr">
        <is>
          <t>5</t>
        </is>
      </c>
      <c r="H56" t="inlineStr">
        <is>
          <t>Aug 14, 2025</t>
        </is>
      </c>
      <c r="I56" t="inlineStr">
        <is>
          <t xml:space="preserve">$600.00 </t>
        </is>
      </c>
      <c r="J56">
        <f>SUM(J158:J170)</f>
        <v/>
      </c>
      <c r="K56">
        <f>L157*5</f>
        <v/>
      </c>
    </row>
    <row r="57">
      <c r="A57" t="n">
        <v>286</v>
      </c>
      <c r="B57" t="inlineStr">
        <is>
          <t>NVDA</t>
        </is>
      </c>
      <c r="C57" t="inlineStr">
        <is>
          <t>Aug 13, 2025</t>
        </is>
      </c>
      <c r="D57" t="inlineStr">
        <is>
          <t>$180.00</t>
        </is>
      </c>
      <c r="E57" t="inlineStr">
        <is>
          <t>P</t>
        </is>
      </c>
      <c r="F57" t="inlineStr">
        <is>
          <t>Aug 22, 2025</t>
        </is>
      </c>
      <c r="G57" t="inlineStr">
        <is>
          <t>2</t>
        </is>
      </c>
      <c r="H57" t="inlineStr">
        <is>
          <t>Aug 14, 2025</t>
        </is>
      </c>
      <c r="I57" t="inlineStr">
        <is>
          <t>($238.00)</t>
        </is>
      </c>
      <c r="J57">
        <f>SUM(J179:J185)</f>
        <v/>
      </c>
      <c r="K57">
        <f>L178*2</f>
        <v/>
      </c>
    </row>
    <row r="58">
      <c r="I58" s="2" t="n">
        <v>2497</v>
      </c>
      <c r="J58" s="2">
        <f>ROUND(SUM(J50:J57),2)</f>
        <v/>
      </c>
      <c r="K58" s="2">
        <f>ROUND(SUM(K50:K57),2)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</row>
    <row r="61">
      <c r="A61" t="inlineStr">
        <is>
          <t>Index</t>
        </is>
      </c>
      <c r="B61" t="inlineStr">
        <is>
          <t>Ticker</t>
        </is>
      </c>
      <c r="C61" t="inlineStr">
        <is>
          <t>Trade Enter</t>
        </is>
      </c>
      <c r="D61" t="inlineStr">
        <is>
          <t>Strike</t>
        </is>
      </c>
      <c r="E61" t="inlineStr">
        <is>
          <t>C/P</t>
        </is>
      </c>
      <c r="F61" t="inlineStr">
        <is>
          <t>Exp Date</t>
        </is>
      </c>
      <c r="G61" t="inlineStr">
        <is>
          <t>Initial Contracts</t>
        </is>
      </c>
      <c r="H61" t="inlineStr">
        <is>
          <t>Trade Exit</t>
        </is>
      </c>
      <c r="I61" t="inlineStr">
        <is>
          <t>$ Gain</t>
        </is>
      </c>
    </row>
    <row r="62">
      <c r="A62" t="n">
        <v>22</v>
      </c>
      <c r="B62" t="inlineStr">
        <is>
          <t>NVDA</t>
        </is>
      </c>
      <c r="C62" t="inlineStr">
        <is>
          <t>May 29, 2025</t>
        </is>
      </c>
      <c r="D62" t="inlineStr">
        <is>
          <t>$135.00</t>
        </is>
      </c>
      <c r="E62" t="inlineStr">
        <is>
          <t>C</t>
        </is>
      </c>
      <c r="F62" t="inlineStr">
        <is>
          <t>Aug 15, 2025</t>
        </is>
      </c>
      <c r="G62" t="inlineStr">
        <is>
          <t>1</t>
        </is>
      </c>
      <c r="H62" t="inlineStr">
        <is>
          <t>NaN</t>
        </is>
      </c>
      <c r="I62" t="inlineStr">
        <is>
          <t>($280.00)</t>
        </is>
      </c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s="1">
        <f>IF(G68=0, ROUND(SUM(J65:J67)/2, 2), )</f>
        <v/>
      </c>
    </row>
    <row r="65">
      <c r="A65" t="inlineStr">
        <is>
          <t>Index</t>
        </is>
      </c>
      <c r="B65" t="inlineStr">
        <is>
          <t>Ticker</t>
        </is>
      </c>
      <c r="C65" t="inlineStr">
        <is>
          <t>Trade Enter</t>
        </is>
      </c>
      <c r="D65" t="inlineStr">
        <is>
          <t>Strike</t>
        </is>
      </c>
      <c r="E65" t="inlineStr">
        <is>
          <t>C/P</t>
        </is>
      </c>
      <c r="F65" t="inlineStr">
        <is>
          <t>Exp Date</t>
        </is>
      </c>
      <c r="G65" t="inlineStr">
        <is>
          <t>Initial Contracts</t>
        </is>
      </c>
      <c r="H65" t="inlineStr">
        <is>
          <t>Trade Exit</t>
        </is>
      </c>
      <c r="I65" t="inlineStr">
        <is>
          <t>$ Gain</t>
        </is>
      </c>
      <c r="J65" t="inlineStr">
        <is>
          <t>Amount</t>
        </is>
      </c>
      <c r="K65" t="inlineStr">
        <is>
          <t>Symbol</t>
        </is>
      </c>
    </row>
    <row r="66">
      <c r="A66" t="n">
        <v>2347</v>
      </c>
      <c r="B66" t="inlineStr">
        <is>
          <t>NVDA</t>
        </is>
      </c>
      <c r="C66" t="inlineStr">
        <is>
          <t>May 29, 2025</t>
        </is>
      </c>
      <c r="D66" t="inlineStr">
        <is>
          <t>$135.00</t>
        </is>
      </c>
      <c r="E66" t="inlineStr">
        <is>
          <t>C</t>
        </is>
      </c>
      <c r="F66" t="inlineStr">
        <is>
          <t>Aug 15, 2025</t>
        </is>
      </c>
      <c r="G66" t="n">
        <v>2</v>
      </c>
      <c r="H66" t="inlineStr">
        <is>
          <t>NaN</t>
        </is>
      </c>
      <c r="I66" t="n">
        <v/>
      </c>
      <c r="J66" t="n">
        <v>-2660.24</v>
      </c>
      <c r="K66" t="inlineStr">
        <is>
          <t>NVDA250815C00135000</t>
        </is>
      </c>
    </row>
    <row r="67">
      <c r="A67" t="n">
        <v>2341</v>
      </c>
      <c r="B67" t="inlineStr">
        <is>
          <t>NVDA</t>
        </is>
      </c>
      <c r="C67" t="inlineStr">
        <is>
          <t>May 30, 2025</t>
        </is>
      </c>
      <c r="D67" t="inlineStr">
        <is>
          <t>$135.00</t>
        </is>
      </c>
      <c r="E67" t="inlineStr">
        <is>
          <t>C</t>
        </is>
      </c>
      <c r="F67" t="inlineStr">
        <is>
          <t>Aug 15, 2025</t>
        </is>
      </c>
      <c r="G67" t="n">
        <v>-2</v>
      </c>
      <c r="H67" t="inlineStr">
        <is>
          <t>May 30, 2025</t>
        </is>
      </c>
      <c r="I67" t="n">
        <v/>
      </c>
      <c r="J67" t="n">
        <v>2079.75</v>
      </c>
      <c r="K67" t="inlineStr">
        <is>
          <t>NVDA250815C00135000</t>
        </is>
      </c>
    </row>
    <row r="68">
      <c r="A68" t="inlineStr"/>
      <c r="B68" t="inlineStr"/>
      <c r="C68" t="inlineStr"/>
      <c r="D68" t="inlineStr"/>
      <c r="E68" t="inlineStr"/>
      <c r="F68" t="inlineStr"/>
      <c r="G68" s="2">
        <f>SUM(G65:G67)</f>
        <v/>
      </c>
      <c r="H68" t="inlineStr"/>
      <c r="I68" t="inlineStr"/>
      <c r="J68" s="2">
        <f>SUM(J65:J67)</f>
        <v/>
      </c>
      <c r="K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>
        <is>
          <t>Index</t>
        </is>
      </c>
      <c r="B72" t="inlineStr">
        <is>
          <t>Ticker</t>
        </is>
      </c>
      <c r="C72" t="inlineStr">
        <is>
          <t>Trade Enter</t>
        </is>
      </c>
      <c r="D72" t="inlineStr">
        <is>
          <t>Strike</t>
        </is>
      </c>
      <c r="E72" t="inlineStr">
        <is>
          <t>C/P</t>
        </is>
      </c>
      <c r="F72" t="inlineStr">
        <is>
          <t>Exp Date</t>
        </is>
      </c>
      <c r="G72" t="inlineStr">
        <is>
          <t>Initial Contracts</t>
        </is>
      </c>
      <c r="H72" t="inlineStr">
        <is>
          <t>Trade Exit</t>
        </is>
      </c>
      <c r="I72" t="inlineStr">
        <is>
          <t>$ Gain</t>
        </is>
      </c>
    </row>
    <row r="73">
      <c r="A73" t="n">
        <v>70</v>
      </c>
      <c r="B73" t="inlineStr">
        <is>
          <t>NVDA</t>
        </is>
      </c>
      <c r="C73" t="inlineStr">
        <is>
          <t>Jun 20, 2025</t>
        </is>
      </c>
      <c r="D73" t="inlineStr">
        <is>
          <t>$140.00</t>
        </is>
      </c>
      <c r="E73" t="inlineStr">
        <is>
          <t>C</t>
        </is>
      </c>
      <c r="F73" t="inlineStr">
        <is>
          <t>Aug 15, 2025</t>
        </is>
      </c>
      <c r="G73" t="inlineStr">
        <is>
          <t>2</t>
        </is>
      </c>
      <c r="H73" t="inlineStr">
        <is>
          <t>Jul 08, 2025</t>
        </is>
      </c>
      <c r="I73" t="inlineStr">
        <is>
          <t xml:space="preserve">$945.00 </t>
        </is>
      </c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s="1">
        <f>IF(G86=0, ROUND(SUM(J76:J85)/6, 2), )</f>
        <v/>
      </c>
    </row>
    <row r="76">
      <c r="A76" t="inlineStr">
        <is>
          <t>Index</t>
        </is>
      </c>
      <c r="B76" t="inlineStr">
        <is>
          <t>Ticker</t>
        </is>
      </c>
      <c r="C76" t="inlineStr">
        <is>
          <t>Trade Enter</t>
        </is>
      </c>
      <c r="D76" t="inlineStr">
        <is>
          <t>Strike</t>
        </is>
      </c>
      <c r="E76" t="inlineStr">
        <is>
          <t>C/P</t>
        </is>
      </c>
      <c r="F76" t="inlineStr">
        <is>
          <t>Exp Date</t>
        </is>
      </c>
      <c r="G76" t="inlineStr">
        <is>
          <t>Initial Contracts</t>
        </is>
      </c>
      <c r="H76" t="inlineStr">
        <is>
          <t>Trade Exit</t>
        </is>
      </c>
      <c r="I76" t="inlineStr">
        <is>
          <t>$ Gain</t>
        </is>
      </c>
      <c r="J76" t="inlineStr">
        <is>
          <t>Amount</t>
        </is>
      </c>
      <c r="K76" t="inlineStr">
        <is>
          <t>Symbol</t>
        </is>
      </c>
    </row>
    <row r="77">
      <c r="A77" t="n">
        <v>2137</v>
      </c>
      <c r="B77" t="inlineStr">
        <is>
          <t>NVDA</t>
        </is>
      </c>
      <c r="C77" t="inlineStr">
        <is>
          <t>Jun 20, 2025</t>
        </is>
      </c>
      <c r="D77" t="inlineStr">
        <is>
          <t>$140.00</t>
        </is>
      </c>
      <c r="E77" t="inlineStr">
        <is>
          <t>C</t>
        </is>
      </c>
      <c r="F77" t="inlineStr">
        <is>
          <t>Aug 15, 2025</t>
        </is>
      </c>
      <c r="G77" t="n">
        <v>2</v>
      </c>
      <c r="H77" t="inlineStr">
        <is>
          <t>NaN</t>
        </is>
      </c>
      <c r="I77" t="n">
        <v/>
      </c>
      <c r="J77" t="n">
        <v>-2260.24</v>
      </c>
      <c r="K77" t="inlineStr">
        <is>
          <t>NVDA250815C00140000</t>
        </is>
      </c>
    </row>
    <row r="78">
      <c r="A78" t="n">
        <v>2147</v>
      </c>
      <c r="B78" t="inlineStr">
        <is>
          <t>NVDA</t>
        </is>
      </c>
      <c r="C78" t="inlineStr">
        <is>
          <t>Jun 20, 2025</t>
        </is>
      </c>
      <c r="D78" t="inlineStr">
        <is>
          <t>$140.00</t>
        </is>
      </c>
      <c r="E78" t="inlineStr">
        <is>
          <t>C</t>
        </is>
      </c>
      <c r="F78" t="inlineStr">
        <is>
          <t>Aug 15, 2025</t>
        </is>
      </c>
      <c r="G78" t="n">
        <v>2</v>
      </c>
      <c r="H78" t="inlineStr">
        <is>
          <t>NaN</t>
        </is>
      </c>
      <c r="I78" t="n">
        <v/>
      </c>
      <c r="J78" t="n">
        <v>-2260.24</v>
      </c>
      <c r="K78" t="inlineStr">
        <is>
          <t>NVDA250815C00140000</t>
        </is>
      </c>
    </row>
    <row r="79">
      <c r="A79" t="n">
        <v>2043</v>
      </c>
      <c r="B79" t="inlineStr">
        <is>
          <t>NVDA</t>
        </is>
      </c>
      <c r="C79" t="inlineStr">
        <is>
          <t>Jun 26, 2025</t>
        </is>
      </c>
      <c r="D79" t="inlineStr">
        <is>
          <t>$140.00</t>
        </is>
      </c>
      <c r="E79" t="inlineStr">
        <is>
          <t>C</t>
        </is>
      </c>
      <c r="F79" t="inlineStr">
        <is>
          <t>Aug 15, 2025</t>
        </is>
      </c>
      <c r="G79" t="n">
        <v>-1</v>
      </c>
      <c r="H79" t="inlineStr">
        <is>
          <t>Jun 26, 2025</t>
        </is>
      </c>
      <c r="I79" t="n">
        <v/>
      </c>
      <c r="J79" t="n">
        <v>1874.87</v>
      </c>
      <c r="K79" t="inlineStr">
        <is>
          <t>NVDA250815C00140000</t>
        </is>
      </c>
    </row>
    <row r="80">
      <c r="A80" t="n">
        <v>2038</v>
      </c>
      <c r="B80" t="inlineStr">
        <is>
          <t>NVDA</t>
        </is>
      </c>
      <c r="C80" t="inlineStr">
        <is>
          <t>Jun 26, 2025</t>
        </is>
      </c>
      <c r="D80" t="inlineStr">
        <is>
          <t>$140.00</t>
        </is>
      </c>
      <c r="E80" t="inlineStr">
        <is>
          <t>C</t>
        </is>
      </c>
      <c r="F80" t="inlineStr">
        <is>
          <t>Aug 15, 2025</t>
        </is>
      </c>
      <c r="G80" t="n">
        <v>-1</v>
      </c>
      <c r="H80" t="inlineStr">
        <is>
          <t>Jun 26, 2025</t>
        </is>
      </c>
      <c r="I80" t="n">
        <v/>
      </c>
      <c r="J80" t="n">
        <v>1876.87</v>
      </c>
      <c r="K80" t="inlineStr">
        <is>
          <t>NVDA250815C00140000</t>
        </is>
      </c>
    </row>
    <row r="81">
      <c r="A81" t="n">
        <v>2036</v>
      </c>
      <c r="B81" t="inlineStr">
        <is>
          <t>NVDA</t>
        </is>
      </c>
      <c r="C81" t="inlineStr">
        <is>
          <t>Jun 26, 2025</t>
        </is>
      </c>
      <c r="D81" t="inlineStr">
        <is>
          <t>$140.00</t>
        </is>
      </c>
      <c r="E81" t="inlineStr">
        <is>
          <t>C</t>
        </is>
      </c>
      <c r="F81" t="inlineStr">
        <is>
          <t>Aug 15, 2025</t>
        </is>
      </c>
      <c r="G81" t="n">
        <v>-1</v>
      </c>
      <c r="H81" t="inlineStr">
        <is>
          <t>Jun 26, 2025</t>
        </is>
      </c>
      <c r="I81" t="n">
        <v/>
      </c>
      <c r="J81" t="n">
        <v>1913.87</v>
      </c>
      <c r="K81" t="inlineStr">
        <is>
          <t>NVDA250815C00140000</t>
        </is>
      </c>
    </row>
    <row r="82">
      <c r="A82" t="n">
        <v>2035</v>
      </c>
      <c r="B82" t="inlineStr">
        <is>
          <t>NVDA</t>
        </is>
      </c>
      <c r="C82" t="inlineStr">
        <is>
          <t>Jun 26, 2025</t>
        </is>
      </c>
      <c r="D82" t="inlineStr">
        <is>
          <t>$140.00</t>
        </is>
      </c>
      <c r="E82" t="inlineStr">
        <is>
          <t>C</t>
        </is>
      </c>
      <c r="F82" t="inlineStr">
        <is>
          <t>Aug 15, 2025</t>
        </is>
      </c>
      <c r="G82" t="n">
        <v>-1</v>
      </c>
      <c r="H82" t="inlineStr">
        <is>
          <t>Jun 26, 2025</t>
        </is>
      </c>
      <c r="I82" t="n">
        <v/>
      </c>
      <c r="J82" t="n">
        <v>1913.87</v>
      </c>
      <c r="K82" t="inlineStr">
        <is>
          <t>NVDA250815C00140000</t>
        </is>
      </c>
    </row>
    <row r="83">
      <c r="A83" t="n">
        <v>1872</v>
      </c>
      <c r="B83" t="inlineStr">
        <is>
          <t>NVDA</t>
        </is>
      </c>
      <c r="C83" t="inlineStr">
        <is>
          <t>Jul 02, 2025</t>
        </is>
      </c>
      <c r="D83" t="inlineStr">
        <is>
          <t>$140.00</t>
        </is>
      </c>
      <c r="E83" t="inlineStr">
        <is>
          <t>C</t>
        </is>
      </c>
      <c r="F83" t="inlineStr">
        <is>
          <t>Aug 15, 2025</t>
        </is>
      </c>
      <c r="G83" t="n">
        <v>1</v>
      </c>
      <c r="H83" t="inlineStr">
        <is>
          <t>NaN</t>
        </is>
      </c>
      <c r="I83" t="n">
        <v/>
      </c>
      <c r="J83" t="n">
        <v>-2015.12</v>
      </c>
      <c r="K83" t="inlineStr">
        <is>
          <t>NVDA250815C00140000</t>
        </is>
      </c>
    </row>
    <row r="84">
      <c r="A84" t="n">
        <v>1863</v>
      </c>
      <c r="B84" t="inlineStr">
        <is>
          <t>NVDA</t>
        </is>
      </c>
      <c r="C84" t="inlineStr">
        <is>
          <t>Jul 02, 2025</t>
        </is>
      </c>
      <c r="D84" t="inlineStr">
        <is>
          <t>$140.00</t>
        </is>
      </c>
      <c r="E84" t="inlineStr">
        <is>
          <t>C</t>
        </is>
      </c>
      <c r="F84" t="inlineStr">
        <is>
          <t>Aug 15, 2025</t>
        </is>
      </c>
      <c r="G84" t="n">
        <v>1</v>
      </c>
      <c r="H84" t="inlineStr">
        <is>
          <t>NaN</t>
        </is>
      </c>
      <c r="I84" t="n">
        <v/>
      </c>
      <c r="J84" t="n">
        <v>-2020.12</v>
      </c>
      <c r="K84" t="inlineStr">
        <is>
          <t>NVDA250815C00140000</t>
        </is>
      </c>
    </row>
    <row r="85">
      <c r="A85" t="n">
        <v>1777</v>
      </c>
      <c r="B85" t="inlineStr">
        <is>
          <t>NVDA</t>
        </is>
      </c>
      <c r="C85" t="inlineStr">
        <is>
          <t>Jul 08, 2025</t>
        </is>
      </c>
      <c r="D85" t="inlineStr">
        <is>
          <t>$140.00</t>
        </is>
      </c>
      <c r="E85" t="inlineStr">
        <is>
          <t>C</t>
        </is>
      </c>
      <c r="F85" t="inlineStr">
        <is>
          <t>Aug 15, 2025</t>
        </is>
      </c>
      <c r="G85" t="n">
        <v>-2</v>
      </c>
      <c r="H85" t="inlineStr">
        <is>
          <t>Jul 08, 2025</t>
        </is>
      </c>
      <c r="I85" t="n">
        <v/>
      </c>
      <c r="J85" t="n">
        <v>4289.74</v>
      </c>
      <c r="K85" t="inlineStr">
        <is>
          <t>NVDA250815C00140000</t>
        </is>
      </c>
    </row>
    <row r="86">
      <c r="A86" t="inlineStr"/>
      <c r="B86" t="inlineStr"/>
      <c r="C86" t="inlineStr"/>
      <c r="D86" t="inlineStr"/>
      <c r="E86" t="inlineStr"/>
      <c r="F86" t="inlineStr"/>
      <c r="G86" s="2">
        <f>SUM(G76:G85)</f>
        <v/>
      </c>
      <c r="H86" t="inlineStr"/>
      <c r="I86" t="inlineStr"/>
      <c r="J86" s="2">
        <f>SUM(J76:J85)</f>
        <v/>
      </c>
      <c r="K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</row>
    <row r="90">
      <c r="A90" t="inlineStr">
        <is>
          <t>Index</t>
        </is>
      </c>
      <c r="B90" t="inlineStr">
        <is>
          <t>Ticker</t>
        </is>
      </c>
      <c r="C90" t="inlineStr">
        <is>
          <t>Trade Enter</t>
        </is>
      </c>
      <c r="D90" t="inlineStr">
        <is>
          <t>Strike</t>
        </is>
      </c>
      <c r="E90" t="inlineStr">
        <is>
          <t>C/P</t>
        </is>
      </c>
      <c r="F90" t="inlineStr">
        <is>
          <t>Exp Date</t>
        </is>
      </c>
      <c r="G90" t="inlineStr">
        <is>
          <t>Initial Contracts</t>
        </is>
      </c>
      <c r="H90" t="inlineStr">
        <is>
          <t>Trade Exit</t>
        </is>
      </c>
      <c r="I90" t="inlineStr">
        <is>
          <t>$ Gain</t>
        </is>
      </c>
    </row>
    <row r="91">
      <c r="A91" t="n">
        <v>105</v>
      </c>
      <c r="B91" t="inlineStr">
        <is>
          <t>NVDA</t>
        </is>
      </c>
      <c r="C91" t="inlineStr">
        <is>
          <t>Jul 08, 2025</t>
        </is>
      </c>
      <c r="D91" t="inlineStr">
        <is>
          <t>$155.00</t>
        </is>
      </c>
      <c r="E91" t="inlineStr">
        <is>
          <t>C</t>
        </is>
      </c>
      <c r="F91" t="inlineStr">
        <is>
          <t>Aug 15, 2025</t>
        </is>
      </c>
      <c r="G91" t="inlineStr">
        <is>
          <t>2</t>
        </is>
      </c>
      <c r="H91" t="inlineStr">
        <is>
          <t>NaN</t>
        </is>
      </c>
      <c r="I91" t="inlineStr">
        <is>
          <t xml:space="preserve">$1,025.00 </t>
        </is>
      </c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s="1">
        <f>IF(G101=0, ROUND(SUM(J94:J100)/4, 2), )</f>
        <v/>
      </c>
    </row>
    <row r="94">
      <c r="A94" t="inlineStr">
        <is>
          <t>Index</t>
        </is>
      </c>
      <c r="B94" t="inlineStr">
        <is>
          <t>Ticker</t>
        </is>
      </c>
      <c r="C94" t="inlineStr">
        <is>
          <t>Trade Enter</t>
        </is>
      </c>
      <c r="D94" t="inlineStr">
        <is>
          <t>Strike</t>
        </is>
      </c>
      <c r="E94" t="inlineStr">
        <is>
          <t>C/P</t>
        </is>
      </c>
      <c r="F94" t="inlineStr">
        <is>
          <t>Exp Date</t>
        </is>
      </c>
      <c r="G94" t="inlineStr">
        <is>
          <t>Initial Contracts</t>
        </is>
      </c>
      <c r="H94" t="inlineStr">
        <is>
          <t>Trade Exit</t>
        </is>
      </c>
      <c r="I94" t="inlineStr">
        <is>
          <t>$ Gain</t>
        </is>
      </c>
      <c r="J94" t="inlineStr">
        <is>
          <t>Amount</t>
        </is>
      </c>
      <c r="K94" t="inlineStr">
        <is>
          <t>Symbol</t>
        </is>
      </c>
    </row>
    <row r="95">
      <c r="A95" t="n">
        <v>1818</v>
      </c>
      <c r="B95" t="inlineStr">
        <is>
          <t>NVDA</t>
        </is>
      </c>
      <c r="C95" t="inlineStr">
        <is>
          <t>Jul 08, 2025</t>
        </is>
      </c>
      <c r="D95" t="inlineStr">
        <is>
          <t>$155.00</t>
        </is>
      </c>
      <c r="E95" t="inlineStr">
        <is>
          <t>C</t>
        </is>
      </c>
      <c r="F95" t="inlineStr">
        <is>
          <t>Aug 15, 2025</t>
        </is>
      </c>
      <c r="G95" t="n">
        <v>2</v>
      </c>
      <c r="H95" t="inlineStr">
        <is>
          <t>NaN</t>
        </is>
      </c>
      <c r="I95" t="n">
        <v/>
      </c>
      <c r="J95" t="n">
        <v>-2050.23</v>
      </c>
      <c r="K95" t="inlineStr">
        <is>
          <t>NVDA250815C00155000</t>
        </is>
      </c>
    </row>
    <row r="96">
      <c r="A96" t="n">
        <v>1800</v>
      </c>
      <c r="B96" t="inlineStr">
        <is>
          <t>NVDA</t>
        </is>
      </c>
      <c r="C96" t="inlineStr">
        <is>
          <t>Jul 08, 2025</t>
        </is>
      </c>
      <c r="D96" t="inlineStr">
        <is>
          <t>$155.00</t>
        </is>
      </c>
      <c r="E96" t="inlineStr">
        <is>
          <t>C</t>
        </is>
      </c>
      <c r="F96" t="inlineStr">
        <is>
          <t>Aug 15, 2025</t>
        </is>
      </c>
      <c r="G96" t="n">
        <v>2</v>
      </c>
      <c r="H96" t="inlineStr">
        <is>
          <t>NaN</t>
        </is>
      </c>
      <c r="I96" t="n">
        <v/>
      </c>
      <c r="J96" t="n">
        <v>-2050.23</v>
      </c>
      <c r="K96" t="inlineStr">
        <is>
          <t>NVDA250815C00155000</t>
        </is>
      </c>
    </row>
    <row r="97">
      <c r="A97" t="n">
        <v>1759</v>
      </c>
      <c r="B97" t="inlineStr">
        <is>
          <t>NVDA</t>
        </is>
      </c>
      <c r="C97" t="inlineStr">
        <is>
          <t>Jul 09, 2025</t>
        </is>
      </c>
      <c r="D97" t="inlineStr">
        <is>
          <t>$155.00</t>
        </is>
      </c>
      <c r="E97" t="inlineStr">
        <is>
          <t>C</t>
        </is>
      </c>
      <c r="F97" t="inlineStr">
        <is>
          <t>Aug 15, 2025</t>
        </is>
      </c>
      <c r="G97" t="n">
        <v>-1</v>
      </c>
      <c r="H97" t="inlineStr">
        <is>
          <t>Jul 09, 2025</t>
        </is>
      </c>
      <c r="I97" t="n">
        <v/>
      </c>
      <c r="J97" t="n">
        <v>1271.87</v>
      </c>
      <c r="K97" t="inlineStr">
        <is>
          <t>NVDA250815C00155000</t>
        </is>
      </c>
    </row>
    <row r="98">
      <c r="A98" t="n">
        <v>1718</v>
      </c>
      <c r="B98" t="inlineStr">
        <is>
          <t>NVDA</t>
        </is>
      </c>
      <c r="C98" t="inlineStr">
        <is>
          <t>Jul 09, 2025</t>
        </is>
      </c>
      <c r="D98" t="inlineStr">
        <is>
          <t>$155.00</t>
        </is>
      </c>
      <c r="E98" t="inlineStr">
        <is>
          <t>C</t>
        </is>
      </c>
      <c r="F98" t="inlineStr">
        <is>
          <t>Aug 15, 2025</t>
        </is>
      </c>
      <c r="G98" t="n">
        <v>-1</v>
      </c>
      <c r="H98" t="inlineStr">
        <is>
          <t>Jul 09, 2025</t>
        </is>
      </c>
      <c r="I98" t="n">
        <v/>
      </c>
      <c r="J98" t="n">
        <v>1271.87</v>
      </c>
      <c r="K98" t="inlineStr">
        <is>
          <t>NVDA250815C00155000</t>
        </is>
      </c>
    </row>
    <row r="99">
      <c r="A99" t="n">
        <v>1436</v>
      </c>
      <c r="B99" t="inlineStr">
        <is>
          <t>NVDA</t>
        </is>
      </c>
      <c r="C99" t="inlineStr">
        <is>
          <t>Jul 17, 2025</t>
        </is>
      </c>
      <c r="D99" t="inlineStr">
        <is>
          <t>$155.00</t>
        </is>
      </c>
      <c r="E99" t="inlineStr">
        <is>
          <t>C</t>
        </is>
      </c>
      <c r="F99" t="inlineStr">
        <is>
          <t>Aug 15, 2025</t>
        </is>
      </c>
      <c r="G99" t="n">
        <v>-1</v>
      </c>
      <c r="H99" t="inlineStr">
        <is>
          <t>Jul 17, 2025</t>
        </is>
      </c>
      <c r="I99" t="n">
        <v/>
      </c>
      <c r="J99" t="n">
        <v>2034.87</v>
      </c>
      <c r="K99" t="inlineStr">
        <is>
          <t>NVDA250815C00155000</t>
        </is>
      </c>
    </row>
    <row r="100">
      <c r="A100" t="n">
        <v>1427</v>
      </c>
      <c r="B100" t="inlineStr">
        <is>
          <t>NVDA</t>
        </is>
      </c>
      <c r="C100" t="inlineStr">
        <is>
          <t>Jul 17, 2025</t>
        </is>
      </c>
      <c r="D100" t="inlineStr">
        <is>
          <t>$155.00</t>
        </is>
      </c>
      <c r="E100" t="inlineStr">
        <is>
          <t>C</t>
        </is>
      </c>
      <c r="F100" t="inlineStr">
        <is>
          <t>Aug 15, 2025</t>
        </is>
      </c>
      <c r="G100" t="n">
        <v>-1</v>
      </c>
      <c r="H100" t="inlineStr">
        <is>
          <t>Jul 17, 2025</t>
        </is>
      </c>
      <c r="I100" t="n">
        <v/>
      </c>
      <c r="J100" t="n">
        <v>2040.87</v>
      </c>
      <c r="K100" t="inlineStr">
        <is>
          <t>NVDA250815C00155000</t>
        </is>
      </c>
    </row>
    <row r="101">
      <c r="A101" t="inlineStr"/>
      <c r="B101" t="inlineStr"/>
      <c r="C101" t="inlineStr"/>
      <c r="D101" t="inlineStr"/>
      <c r="E101" t="inlineStr"/>
      <c r="F101" t="inlineStr"/>
      <c r="G101" s="2">
        <f>SUM(G94:G100)</f>
        <v/>
      </c>
      <c r="H101" t="inlineStr"/>
      <c r="I101" t="inlineStr"/>
      <c r="J101" s="2">
        <f>SUM(J94:J100)</f>
        <v/>
      </c>
      <c r="K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</row>
    <row r="105">
      <c r="A105" t="inlineStr">
        <is>
          <t>Index</t>
        </is>
      </c>
      <c r="B105" t="inlineStr">
        <is>
          <t>Ticker</t>
        </is>
      </c>
      <c r="C105" t="inlineStr">
        <is>
          <t>Trade Enter</t>
        </is>
      </c>
      <c r="D105" t="inlineStr">
        <is>
          <t>Strike</t>
        </is>
      </c>
      <c r="E105" t="inlineStr">
        <is>
          <t>C/P</t>
        </is>
      </c>
      <c r="F105" t="inlineStr">
        <is>
          <t>Exp Date</t>
        </is>
      </c>
      <c r="G105" t="inlineStr">
        <is>
          <t>Initial Contracts</t>
        </is>
      </c>
      <c r="H105" t="inlineStr">
        <is>
          <t>Trade Exit</t>
        </is>
      </c>
      <c r="I105" t="inlineStr">
        <is>
          <t>$ Gain</t>
        </is>
      </c>
    </row>
    <row r="106">
      <c r="A106" t="n">
        <v>147</v>
      </c>
      <c r="B106" t="inlineStr">
        <is>
          <t>NVDA</t>
        </is>
      </c>
      <c r="C106" t="inlineStr">
        <is>
          <t>Jul 17, 2025</t>
        </is>
      </c>
      <c r="D106" t="inlineStr">
        <is>
          <t>$170.00</t>
        </is>
      </c>
      <c r="E106" t="inlineStr">
        <is>
          <t>C</t>
        </is>
      </c>
      <c r="F106" t="inlineStr">
        <is>
          <t>Oct 17, 2025</t>
        </is>
      </c>
      <c r="G106" t="inlineStr">
        <is>
          <t>1</t>
        </is>
      </c>
      <c r="H106" t="inlineStr">
        <is>
          <t>Jul 18, 2025</t>
        </is>
      </c>
      <c r="I106" t="inlineStr">
        <is>
          <t>($95.00)</t>
        </is>
      </c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s="1">
        <f>IF(G114=0, ROUND(SUM(J109:J113)/2, 2), )</f>
        <v/>
      </c>
    </row>
    <row r="109">
      <c r="A109" t="inlineStr">
        <is>
          <t>Index</t>
        </is>
      </c>
      <c r="B109" t="inlineStr">
        <is>
          <t>Ticker</t>
        </is>
      </c>
      <c r="C109" t="inlineStr">
        <is>
          <t>Trade Enter</t>
        </is>
      </c>
      <c r="D109" t="inlineStr">
        <is>
          <t>Strike</t>
        </is>
      </c>
      <c r="E109" t="inlineStr">
        <is>
          <t>C/P</t>
        </is>
      </c>
      <c r="F109" t="inlineStr">
        <is>
          <t>Exp Date</t>
        </is>
      </c>
      <c r="G109" t="inlineStr">
        <is>
          <t>Initial Contracts</t>
        </is>
      </c>
      <c r="H109" t="inlineStr">
        <is>
          <t>Trade Exit</t>
        </is>
      </c>
      <c r="I109" t="inlineStr">
        <is>
          <t>$ Gain</t>
        </is>
      </c>
      <c r="J109" t="inlineStr">
        <is>
          <t>Amount</t>
        </is>
      </c>
      <c r="K109" t="inlineStr">
        <is>
          <t>Symbol</t>
        </is>
      </c>
    </row>
    <row r="110">
      <c r="A110" t="n">
        <v>1444</v>
      </c>
      <c r="B110" t="inlineStr">
        <is>
          <t>NVDA</t>
        </is>
      </c>
      <c r="C110" t="inlineStr">
        <is>
          <t>Jul 17, 2025</t>
        </is>
      </c>
      <c r="D110" t="inlineStr">
        <is>
          <t>$170.00</t>
        </is>
      </c>
      <c r="E110" t="inlineStr">
        <is>
          <t>C</t>
        </is>
      </c>
      <c r="F110" t="inlineStr">
        <is>
          <t>Oct 17, 2025</t>
        </is>
      </c>
      <c r="G110" t="n">
        <v>1</v>
      </c>
      <c r="H110" t="inlineStr">
        <is>
          <t>NaN</t>
        </is>
      </c>
      <c r="I110" t="n">
        <v/>
      </c>
      <c r="J110" t="n">
        <v>-1660.12</v>
      </c>
      <c r="K110" t="inlineStr">
        <is>
          <t>NVDA251017C00170000</t>
        </is>
      </c>
    </row>
    <row r="111">
      <c r="A111" t="n">
        <v>1400</v>
      </c>
      <c r="B111" t="inlineStr">
        <is>
          <t>NVDA</t>
        </is>
      </c>
      <c r="C111" t="inlineStr">
        <is>
          <t>Jul 17, 2025</t>
        </is>
      </c>
      <c r="D111" t="inlineStr">
        <is>
          <t>$170.00</t>
        </is>
      </c>
      <c r="E111" t="inlineStr">
        <is>
          <t>C</t>
        </is>
      </c>
      <c r="F111" t="inlineStr">
        <is>
          <t>Oct 17, 2025</t>
        </is>
      </c>
      <c r="G111" t="n">
        <v>1</v>
      </c>
      <c r="H111" t="inlineStr">
        <is>
          <t>NaN</t>
        </is>
      </c>
      <c r="I111" t="n">
        <v/>
      </c>
      <c r="J111" t="n">
        <v>-1660.12</v>
      </c>
      <c r="K111" t="inlineStr">
        <is>
          <t>NVDA251017C00170000</t>
        </is>
      </c>
    </row>
    <row r="112">
      <c r="A112" t="n">
        <v>1348</v>
      </c>
      <c r="B112" t="inlineStr">
        <is>
          <t>NVDA</t>
        </is>
      </c>
      <c r="C112" t="inlineStr">
        <is>
          <t>Jul 18, 2025</t>
        </is>
      </c>
      <c r="D112" t="inlineStr">
        <is>
          <t>$170.00</t>
        </is>
      </c>
      <c r="E112" t="inlineStr">
        <is>
          <t>C</t>
        </is>
      </c>
      <c r="F112" t="inlineStr">
        <is>
          <t>Oct 17, 2025</t>
        </is>
      </c>
      <c r="G112" t="n">
        <v>-1</v>
      </c>
      <c r="H112" t="inlineStr">
        <is>
          <t>Jul 18, 2025</t>
        </is>
      </c>
      <c r="I112" t="n">
        <v/>
      </c>
      <c r="J112" t="n">
        <v>1554.87</v>
      </c>
      <c r="K112" t="inlineStr">
        <is>
          <t>NVDA251017C00170000</t>
        </is>
      </c>
    </row>
    <row r="113">
      <c r="A113" t="n">
        <v>1338</v>
      </c>
      <c r="B113" t="inlineStr">
        <is>
          <t>NVDA</t>
        </is>
      </c>
      <c r="C113" t="inlineStr">
        <is>
          <t>Jul 18, 2025</t>
        </is>
      </c>
      <c r="D113" t="inlineStr">
        <is>
          <t>$170.00</t>
        </is>
      </c>
      <c r="E113" t="inlineStr">
        <is>
          <t>C</t>
        </is>
      </c>
      <c r="F113" t="inlineStr">
        <is>
          <t>Oct 17, 2025</t>
        </is>
      </c>
      <c r="G113" t="n">
        <v>-1</v>
      </c>
      <c r="H113" t="inlineStr">
        <is>
          <t>Jul 18, 2025</t>
        </is>
      </c>
      <c r="I113" t="n">
        <v/>
      </c>
      <c r="J113" t="n">
        <v>1554.87</v>
      </c>
      <c r="K113" t="inlineStr">
        <is>
          <t>NVDA251017C00170000</t>
        </is>
      </c>
    </row>
    <row r="114">
      <c r="A114" t="inlineStr"/>
      <c r="B114" t="inlineStr"/>
      <c r="C114" t="inlineStr"/>
      <c r="D114" t="inlineStr"/>
      <c r="E114" t="inlineStr"/>
      <c r="F114" t="inlineStr"/>
      <c r="G114" s="2">
        <f>SUM(G109:G113)</f>
        <v/>
      </c>
      <c r="H114" t="inlineStr"/>
      <c r="I114" t="inlineStr"/>
      <c r="J114" s="2">
        <f>SUM(J109:J113)</f>
        <v/>
      </c>
      <c r="K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</row>
    <row r="118">
      <c r="A118" t="inlineStr">
        <is>
          <t>Index</t>
        </is>
      </c>
      <c r="B118" t="inlineStr">
        <is>
          <t>Ticker</t>
        </is>
      </c>
      <c r="C118" t="inlineStr">
        <is>
          <t>Trade Enter</t>
        </is>
      </c>
      <c r="D118" t="inlineStr">
        <is>
          <t>Strike</t>
        </is>
      </c>
      <c r="E118" t="inlineStr">
        <is>
          <t>C/P</t>
        </is>
      </c>
      <c r="F118" t="inlineStr">
        <is>
          <t>Exp Date</t>
        </is>
      </c>
      <c r="G118" t="inlineStr">
        <is>
          <t>Initial Contracts</t>
        </is>
      </c>
      <c r="H118" t="inlineStr">
        <is>
          <t>Trade Exit</t>
        </is>
      </c>
      <c r="I118" t="inlineStr">
        <is>
          <t>$ Gain</t>
        </is>
      </c>
    </row>
    <row r="119">
      <c r="A119" t="n">
        <v>196</v>
      </c>
      <c r="B119" t="inlineStr">
        <is>
          <t>NVDA</t>
        </is>
      </c>
      <c r="C119" t="inlineStr">
        <is>
          <t>Jul 28, 2025</t>
        </is>
      </c>
      <c r="D119" t="inlineStr">
        <is>
          <t>$175.00</t>
        </is>
      </c>
      <c r="E119" t="inlineStr">
        <is>
          <t>C</t>
        </is>
      </c>
      <c r="F119" t="inlineStr">
        <is>
          <t>Aug 08, 2025</t>
        </is>
      </c>
      <c r="G119" t="inlineStr">
        <is>
          <t>4</t>
        </is>
      </c>
      <c r="H119" t="inlineStr">
        <is>
          <t>Jul 29, 2025</t>
        </is>
      </c>
      <c r="I119" t="inlineStr">
        <is>
          <t xml:space="preserve">$540.00 </t>
        </is>
      </c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s="1">
        <f>IF(G129=0, ROUND(SUM(J122:J128)/12, 2), )</f>
        <v/>
      </c>
    </row>
    <row r="122">
      <c r="A122" t="inlineStr">
        <is>
          <t>Index</t>
        </is>
      </c>
      <c r="B122" t="inlineStr">
        <is>
          <t>Ticker</t>
        </is>
      </c>
      <c r="C122" t="inlineStr">
        <is>
          <t>Trade Enter</t>
        </is>
      </c>
      <c r="D122" t="inlineStr">
        <is>
          <t>Strike</t>
        </is>
      </c>
      <c r="E122" t="inlineStr">
        <is>
          <t>C/P</t>
        </is>
      </c>
      <c r="F122" t="inlineStr">
        <is>
          <t>Exp Date</t>
        </is>
      </c>
      <c r="G122" t="inlineStr">
        <is>
          <t>Initial Contracts</t>
        </is>
      </c>
      <c r="H122" t="inlineStr">
        <is>
          <t>Trade Exit</t>
        </is>
      </c>
      <c r="I122" t="inlineStr">
        <is>
          <t>$ Gain</t>
        </is>
      </c>
      <c r="J122" t="inlineStr">
        <is>
          <t>Amount</t>
        </is>
      </c>
      <c r="K122" t="inlineStr">
        <is>
          <t>Symbol</t>
        </is>
      </c>
    </row>
    <row r="123">
      <c r="A123" t="n">
        <v>1059</v>
      </c>
      <c r="B123" t="inlineStr">
        <is>
          <t>NVDA</t>
        </is>
      </c>
      <c r="C123" t="inlineStr">
        <is>
          <t>Jul 28, 2025</t>
        </is>
      </c>
      <c r="D123" t="inlineStr">
        <is>
          <t>$175.00</t>
        </is>
      </c>
      <c r="E123" t="inlineStr">
        <is>
          <t>C</t>
        </is>
      </c>
      <c r="F123" t="inlineStr">
        <is>
          <t>Aug 08, 2025</t>
        </is>
      </c>
      <c r="G123" t="n">
        <v>4</v>
      </c>
      <c r="H123" t="inlineStr">
        <is>
          <t>NaN</t>
        </is>
      </c>
      <c r="I123" t="n">
        <v/>
      </c>
      <c r="J123" t="n">
        <v>-1880.45</v>
      </c>
      <c r="K123" t="inlineStr">
        <is>
          <t>NVDA250808C00175000</t>
        </is>
      </c>
    </row>
    <row r="124">
      <c r="A124" t="n">
        <v>1058</v>
      </c>
      <c r="B124" t="inlineStr">
        <is>
          <t>NVDA</t>
        </is>
      </c>
      <c r="C124" t="inlineStr">
        <is>
          <t>Jul 28, 2025</t>
        </is>
      </c>
      <c r="D124" t="inlineStr">
        <is>
          <t>$175.00</t>
        </is>
      </c>
      <c r="E124" t="inlineStr">
        <is>
          <t>C</t>
        </is>
      </c>
      <c r="F124" t="inlineStr">
        <is>
          <t>Aug 08, 2025</t>
        </is>
      </c>
      <c r="G124" t="n">
        <v>4</v>
      </c>
      <c r="H124" t="inlineStr">
        <is>
          <t>NaN</t>
        </is>
      </c>
      <c r="I124" t="n">
        <v/>
      </c>
      <c r="J124" t="n">
        <v>-1876.45</v>
      </c>
      <c r="K124" t="inlineStr">
        <is>
          <t>NVDA250808C00175000</t>
        </is>
      </c>
    </row>
    <row r="125">
      <c r="A125" t="n">
        <v>1027</v>
      </c>
      <c r="B125" t="inlineStr">
        <is>
          <t>NVDA</t>
        </is>
      </c>
      <c r="C125" t="inlineStr">
        <is>
          <t>Jul 28, 2025</t>
        </is>
      </c>
      <c r="D125" t="inlineStr">
        <is>
          <t>$175.00</t>
        </is>
      </c>
      <c r="E125" t="inlineStr">
        <is>
          <t>C</t>
        </is>
      </c>
      <c r="F125" t="inlineStr">
        <is>
          <t>Aug 08, 2025</t>
        </is>
      </c>
      <c r="G125" t="n">
        <v>4</v>
      </c>
      <c r="H125" t="inlineStr">
        <is>
          <t>NaN</t>
        </is>
      </c>
      <c r="I125" t="n">
        <v/>
      </c>
      <c r="J125" t="n">
        <v>-1812.45</v>
      </c>
      <c r="K125" t="inlineStr">
        <is>
          <t>NVDA250808C00175000</t>
        </is>
      </c>
    </row>
    <row r="126">
      <c r="A126" t="n">
        <v>1018</v>
      </c>
      <c r="B126" t="inlineStr">
        <is>
          <t>NVDA</t>
        </is>
      </c>
      <c r="C126" t="inlineStr">
        <is>
          <t>Jul 29, 2025</t>
        </is>
      </c>
      <c r="D126" t="inlineStr">
        <is>
          <t>$175.00</t>
        </is>
      </c>
      <c r="E126" t="inlineStr">
        <is>
          <t>C</t>
        </is>
      </c>
      <c r="F126" t="inlineStr">
        <is>
          <t>Aug 08, 2025</t>
        </is>
      </c>
      <c r="G126" t="n">
        <v>-4</v>
      </c>
      <c r="H126" t="inlineStr">
        <is>
          <t>Jul 29, 2025</t>
        </is>
      </c>
      <c r="I126" t="n">
        <v/>
      </c>
      <c r="J126" t="n">
        <v>2579.53</v>
      </c>
      <c r="K126" t="inlineStr">
        <is>
          <t>NVDA250808C00175000</t>
        </is>
      </c>
    </row>
    <row r="127">
      <c r="A127" t="n">
        <v>995</v>
      </c>
      <c r="B127" t="inlineStr">
        <is>
          <t>NVDA</t>
        </is>
      </c>
      <c r="C127" t="inlineStr">
        <is>
          <t>Jul 29, 2025</t>
        </is>
      </c>
      <c r="D127" t="inlineStr">
        <is>
          <t>$175.00</t>
        </is>
      </c>
      <c r="E127" t="inlineStr">
        <is>
          <t>C</t>
        </is>
      </c>
      <c r="F127" t="inlineStr">
        <is>
          <t>Aug 08, 2025</t>
        </is>
      </c>
      <c r="G127" t="n">
        <v>-4</v>
      </c>
      <c r="H127" t="inlineStr">
        <is>
          <t>Jul 29, 2025</t>
        </is>
      </c>
      <c r="I127" t="n">
        <v/>
      </c>
      <c r="J127" t="n">
        <v>2643.54</v>
      </c>
      <c r="K127" t="inlineStr">
        <is>
          <t>NVDA250808C00175000</t>
        </is>
      </c>
    </row>
    <row r="128">
      <c r="A128" t="n">
        <v>992</v>
      </c>
      <c r="B128" t="inlineStr">
        <is>
          <t>NVDA</t>
        </is>
      </c>
      <c r="C128" t="inlineStr">
        <is>
          <t>Jul 29, 2025</t>
        </is>
      </c>
      <c r="D128" t="inlineStr">
        <is>
          <t>$175.00</t>
        </is>
      </c>
      <c r="E128" t="inlineStr">
        <is>
          <t>C</t>
        </is>
      </c>
      <c r="F128" t="inlineStr">
        <is>
          <t>Aug 08, 2025</t>
        </is>
      </c>
      <c r="G128" t="n">
        <v>-4</v>
      </c>
      <c r="H128" t="inlineStr">
        <is>
          <t>Jul 29, 2025</t>
        </is>
      </c>
      <c r="I128" t="n">
        <v/>
      </c>
      <c r="J128" t="n">
        <v>2591.52</v>
      </c>
      <c r="K128" t="inlineStr">
        <is>
          <t>NVDA250808C00175000</t>
        </is>
      </c>
    </row>
    <row r="129">
      <c r="A129" t="inlineStr"/>
      <c r="B129" t="inlineStr"/>
      <c r="C129" t="inlineStr"/>
      <c r="D129" t="inlineStr"/>
      <c r="E129" t="inlineStr"/>
      <c r="F129" t="inlineStr"/>
      <c r="G129" s="2">
        <f>SUM(G122:G128)</f>
        <v/>
      </c>
      <c r="H129" t="inlineStr"/>
      <c r="I129" t="inlineStr"/>
      <c r="J129" s="2">
        <f>SUM(J122:J128)</f>
        <v/>
      </c>
      <c r="K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</row>
    <row r="133">
      <c r="A133" t="inlineStr">
        <is>
          <t>Index</t>
        </is>
      </c>
      <c r="B133" t="inlineStr">
        <is>
          <t>Ticker</t>
        </is>
      </c>
      <c r="C133" t="inlineStr">
        <is>
          <t>Trade Enter</t>
        </is>
      </c>
      <c r="D133" t="inlineStr">
        <is>
          <t>Strike</t>
        </is>
      </c>
      <c r="E133" t="inlineStr">
        <is>
          <t>C/P</t>
        </is>
      </c>
      <c r="F133" t="inlineStr">
        <is>
          <t>Exp Date</t>
        </is>
      </c>
      <c r="G133" t="inlineStr">
        <is>
          <t>Initial Contracts</t>
        </is>
      </c>
      <c r="H133" t="inlineStr">
        <is>
          <t>Trade Exit</t>
        </is>
      </c>
      <c r="I133" t="inlineStr">
        <is>
          <t>$ Gain</t>
        </is>
      </c>
    </row>
    <row r="134">
      <c r="A134" t="n">
        <v>266</v>
      </c>
      <c r="B134" t="inlineStr">
        <is>
          <t>NVDA</t>
        </is>
      </c>
      <c r="C134" t="inlineStr">
        <is>
          <t>Aug 12, 2025</t>
        </is>
      </c>
      <c r="D134" t="inlineStr">
        <is>
          <t>$180.00</t>
        </is>
      </c>
      <c r="E134" t="inlineStr">
        <is>
          <t>C</t>
        </is>
      </c>
      <c r="F134" t="inlineStr">
        <is>
          <t>Sep 19, 2025</t>
        </is>
      </c>
      <c r="G134" t="inlineStr">
        <is>
          <t>2</t>
        </is>
      </c>
      <c r="H134" t="inlineStr">
        <is>
          <t>Aug 13, 2025</t>
        </is>
      </c>
      <c r="I134" t="inlineStr">
        <is>
          <t xml:space="preserve">$0.00 </t>
        </is>
      </c>
    </row>
    <row r="135">
      <c r="A135" t="inlineStr"/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s="1">
        <f>IF(G150=0, ROUND(SUM(J137:J149)/21, 2), )</f>
        <v/>
      </c>
    </row>
    <row r="137">
      <c r="A137" t="inlineStr">
        <is>
          <t>Index</t>
        </is>
      </c>
      <c r="B137" t="inlineStr">
        <is>
          <t>Ticker</t>
        </is>
      </c>
      <c r="C137" t="inlineStr">
        <is>
          <t>Trade Enter</t>
        </is>
      </c>
      <c r="D137" t="inlineStr">
        <is>
          <t>Strike</t>
        </is>
      </c>
      <c r="E137" t="inlineStr">
        <is>
          <t>C/P</t>
        </is>
      </c>
      <c r="F137" t="inlineStr">
        <is>
          <t>Exp Date</t>
        </is>
      </c>
      <c r="G137" t="inlineStr">
        <is>
          <t>Initial Contracts</t>
        </is>
      </c>
      <c r="H137" t="inlineStr">
        <is>
          <t>Trade Exit</t>
        </is>
      </c>
      <c r="I137" t="inlineStr">
        <is>
          <t>$ Gain</t>
        </is>
      </c>
      <c r="J137" t="inlineStr">
        <is>
          <t>Amount</t>
        </is>
      </c>
      <c r="K137" t="inlineStr">
        <is>
          <t>Symbol</t>
        </is>
      </c>
    </row>
    <row r="138">
      <c r="A138" t="n">
        <v>483</v>
      </c>
      <c r="B138" t="inlineStr">
        <is>
          <t>NVDA</t>
        </is>
      </c>
      <c r="C138" t="inlineStr">
        <is>
          <t>Aug 12, 2025</t>
        </is>
      </c>
      <c r="D138" t="inlineStr">
        <is>
          <t>$180.00</t>
        </is>
      </c>
      <c r="E138" t="inlineStr">
        <is>
          <t>C</t>
        </is>
      </c>
      <c r="F138" t="inlineStr">
        <is>
          <t>Sep 19, 2025</t>
        </is>
      </c>
      <c r="G138" t="n">
        <v>2</v>
      </c>
      <c r="H138" t="inlineStr">
        <is>
          <t>NaN</t>
        </is>
      </c>
      <c r="I138" t="n">
        <v/>
      </c>
      <c r="J138" t="n">
        <v>-2196.22</v>
      </c>
      <c r="K138" t="inlineStr">
        <is>
          <t>NVDA250919C00180000</t>
        </is>
      </c>
    </row>
    <row r="139">
      <c r="A139" t="n">
        <v>480</v>
      </c>
      <c r="B139" t="inlineStr">
        <is>
          <t>NVDA</t>
        </is>
      </c>
      <c r="C139" t="inlineStr">
        <is>
          <t>Aug 12, 2025</t>
        </is>
      </c>
      <c r="D139" t="inlineStr">
        <is>
          <t>$180.00</t>
        </is>
      </c>
      <c r="E139" t="inlineStr">
        <is>
          <t>C</t>
        </is>
      </c>
      <c r="F139" t="inlineStr">
        <is>
          <t>Sep 19, 2025</t>
        </is>
      </c>
      <c r="G139" t="n">
        <v>2</v>
      </c>
      <c r="H139" t="inlineStr">
        <is>
          <t>NaN</t>
        </is>
      </c>
      <c r="I139" t="n">
        <v/>
      </c>
      <c r="J139" t="n">
        <v>-2200.23</v>
      </c>
      <c r="K139" t="inlineStr">
        <is>
          <t>NVDA250919C00180000</t>
        </is>
      </c>
    </row>
    <row r="140">
      <c r="A140" t="n">
        <v>467</v>
      </c>
      <c r="B140" t="inlineStr">
        <is>
          <t>NVDA</t>
        </is>
      </c>
      <c r="C140" t="inlineStr">
        <is>
          <t>Aug 12, 2025</t>
        </is>
      </c>
      <c r="D140" t="inlineStr">
        <is>
          <t>$180.00</t>
        </is>
      </c>
      <c r="E140" t="inlineStr">
        <is>
          <t>C</t>
        </is>
      </c>
      <c r="F140" t="inlineStr">
        <is>
          <t>Sep 19, 2025</t>
        </is>
      </c>
      <c r="G140" t="n">
        <v>2</v>
      </c>
      <c r="H140" t="inlineStr">
        <is>
          <t>NaN</t>
        </is>
      </c>
      <c r="I140" t="n">
        <v/>
      </c>
      <c r="J140" t="n">
        <v>-2200.22</v>
      </c>
      <c r="K140" t="inlineStr">
        <is>
          <t>NVDA250919C00180000</t>
        </is>
      </c>
    </row>
    <row r="141">
      <c r="A141" t="n">
        <v>385</v>
      </c>
      <c r="B141" t="inlineStr">
        <is>
          <t>NVDA</t>
        </is>
      </c>
      <c r="C141" t="inlineStr">
        <is>
          <t>Aug 13, 2025</t>
        </is>
      </c>
      <c r="D141" t="inlineStr">
        <is>
          <t>$180.00</t>
        </is>
      </c>
      <c r="E141" t="inlineStr">
        <is>
          <t>C</t>
        </is>
      </c>
      <c r="F141" t="inlineStr">
        <is>
          <t>Sep 19, 2025</t>
        </is>
      </c>
      <c r="G141" t="n">
        <v>-2</v>
      </c>
      <c r="H141" t="inlineStr">
        <is>
          <t>Aug 13, 2025</t>
        </is>
      </c>
      <c r="I141" t="n">
        <v/>
      </c>
      <c r="J141" t="n">
        <v>2177.76</v>
      </c>
      <c r="K141" t="inlineStr">
        <is>
          <t>NVDA250919C00180000</t>
        </is>
      </c>
    </row>
    <row r="142">
      <c r="A142" t="n">
        <v>386</v>
      </c>
      <c r="B142" t="inlineStr">
        <is>
          <t>NVDA</t>
        </is>
      </c>
      <c r="C142" t="inlineStr">
        <is>
          <t>Aug 13, 2025</t>
        </is>
      </c>
      <c r="D142" t="inlineStr">
        <is>
          <t>$180.00</t>
        </is>
      </c>
      <c r="E142" t="inlineStr">
        <is>
          <t>C</t>
        </is>
      </c>
      <c r="F142" t="inlineStr">
        <is>
          <t>Sep 19, 2025</t>
        </is>
      </c>
      <c r="G142" t="n">
        <v>5</v>
      </c>
      <c r="H142" t="inlineStr">
        <is>
          <t>NaN</t>
        </is>
      </c>
      <c r="I142" t="n">
        <v/>
      </c>
      <c r="J142" t="n">
        <v>-5025.55</v>
      </c>
      <c r="K142" t="inlineStr">
        <is>
          <t>NVDA250919C00180000</t>
        </is>
      </c>
    </row>
    <row r="143">
      <c r="A143" t="n">
        <v>391</v>
      </c>
      <c r="B143" t="inlineStr">
        <is>
          <t>NVDA</t>
        </is>
      </c>
      <c r="C143" t="inlineStr">
        <is>
          <t>Aug 13, 2025</t>
        </is>
      </c>
      <c r="D143" t="inlineStr">
        <is>
          <t>$180.00</t>
        </is>
      </c>
      <c r="E143" t="inlineStr">
        <is>
          <t>C</t>
        </is>
      </c>
      <c r="F143" t="inlineStr">
        <is>
          <t>Sep 19, 2025</t>
        </is>
      </c>
      <c r="G143" t="n">
        <v>5</v>
      </c>
      <c r="H143" t="inlineStr">
        <is>
          <t>NaN</t>
        </is>
      </c>
      <c r="I143" t="n">
        <v/>
      </c>
      <c r="J143" t="n">
        <v>-5000.54</v>
      </c>
      <c r="K143" t="inlineStr">
        <is>
          <t>NVDA250919C00180000</t>
        </is>
      </c>
    </row>
    <row r="144">
      <c r="A144" t="n">
        <v>407</v>
      </c>
      <c r="B144" t="inlineStr">
        <is>
          <t>NVDA</t>
        </is>
      </c>
      <c r="C144" t="inlineStr">
        <is>
          <t>Aug 13, 2025</t>
        </is>
      </c>
      <c r="D144" t="inlineStr">
        <is>
          <t>$180.00</t>
        </is>
      </c>
      <c r="E144" t="inlineStr">
        <is>
          <t>C</t>
        </is>
      </c>
      <c r="F144" t="inlineStr">
        <is>
          <t>Sep 19, 2025</t>
        </is>
      </c>
      <c r="G144" t="n">
        <v>-2</v>
      </c>
      <c r="H144" t="inlineStr">
        <is>
          <t>Aug 13, 2025</t>
        </is>
      </c>
      <c r="I144" t="n">
        <v/>
      </c>
      <c r="J144" t="n">
        <v>2169.76</v>
      </c>
      <c r="K144" t="inlineStr">
        <is>
          <t>NVDA250919C00180000</t>
        </is>
      </c>
    </row>
    <row r="145">
      <c r="A145" t="n">
        <v>417</v>
      </c>
      <c r="B145" t="inlineStr">
        <is>
          <t>NVDA</t>
        </is>
      </c>
      <c r="C145" t="inlineStr">
        <is>
          <t>Aug 13, 2025</t>
        </is>
      </c>
      <c r="D145" t="inlineStr">
        <is>
          <t>$180.00</t>
        </is>
      </c>
      <c r="E145" t="inlineStr">
        <is>
          <t>C</t>
        </is>
      </c>
      <c r="F145" t="inlineStr">
        <is>
          <t>Sep 19, 2025</t>
        </is>
      </c>
      <c r="G145" t="n">
        <v>5</v>
      </c>
      <c r="H145" t="inlineStr">
        <is>
          <t>NaN</t>
        </is>
      </c>
      <c r="I145" t="n">
        <v/>
      </c>
      <c r="J145" t="n">
        <v>-4995.55</v>
      </c>
      <c r="K145" t="inlineStr">
        <is>
          <t>NVDA250919C00180000</t>
        </is>
      </c>
    </row>
    <row r="146">
      <c r="A146" t="n">
        <v>402</v>
      </c>
      <c r="B146" t="inlineStr">
        <is>
          <t>NVDA</t>
        </is>
      </c>
      <c r="C146" t="inlineStr">
        <is>
          <t>Aug 13, 2025</t>
        </is>
      </c>
      <c r="D146" t="inlineStr">
        <is>
          <t>$180.00</t>
        </is>
      </c>
      <c r="E146" t="inlineStr">
        <is>
          <t>C</t>
        </is>
      </c>
      <c r="F146" t="inlineStr">
        <is>
          <t>Sep 19, 2025</t>
        </is>
      </c>
      <c r="G146" t="n">
        <v>-2</v>
      </c>
      <c r="H146" t="inlineStr">
        <is>
          <t>Aug 13, 2025</t>
        </is>
      </c>
      <c r="I146" t="n">
        <v/>
      </c>
      <c r="J146" t="n">
        <v>2173.76</v>
      </c>
      <c r="K146" t="inlineStr">
        <is>
          <t>NVDA250919C00180000</t>
        </is>
      </c>
    </row>
    <row r="147">
      <c r="A147" t="n">
        <v>292</v>
      </c>
      <c r="B147" t="inlineStr">
        <is>
          <t>NVDA</t>
        </is>
      </c>
      <c r="C147" t="inlineStr">
        <is>
          <t>Aug 14, 2025</t>
        </is>
      </c>
      <c r="D147" t="inlineStr">
        <is>
          <t>$180.00</t>
        </is>
      </c>
      <c r="E147" t="inlineStr">
        <is>
          <t>C</t>
        </is>
      </c>
      <c r="F147" t="inlineStr">
        <is>
          <t>Sep 19, 2025</t>
        </is>
      </c>
      <c r="G147" t="n">
        <v>-5</v>
      </c>
      <c r="H147" t="inlineStr">
        <is>
          <t>Aug 14, 2025</t>
        </is>
      </c>
      <c r="I147" t="n">
        <v/>
      </c>
      <c r="J147" t="n">
        <v>5549.44</v>
      </c>
      <c r="K147" t="inlineStr">
        <is>
          <t>NVDA250919C00180000</t>
        </is>
      </c>
    </row>
    <row r="148">
      <c r="A148" t="n">
        <v>278</v>
      </c>
      <c r="B148" t="inlineStr">
        <is>
          <t>NVDA</t>
        </is>
      </c>
      <c r="C148" t="inlineStr">
        <is>
          <t>Aug 14, 2025</t>
        </is>
      </c>
      <c r="D148" t="inlineStr">
        <is>
          <t>$180.00</t>
        </is>
      </c>
      <c r="E148" t="inlineStr">
        <is>
          <t>C</t>
        </is>
      </c>
      <c r="F148" t="inlineStr">
        <is>
          <t>Sep 19, 2025</t>
        </is>
      </c>
      <c r="G148" t="n">
        <v>-5</v>
      </c>
      <c r="H148" t="inlineStr">
        <is>
          <t>Aug 14, 2025</t>
        </is>
      </c>
      <c r="I148" t="n">
        <v/>
      </c>
      <c r="J148" t="n">
        <v>5557.43</v>
      </c>
      <c r="K148" t="inlineStr">
        <is>
          <t>NVDA250919C00180000</t>
        </is>
      </c>
    </row>
    <row r="149">
      <c r="A149" t="n">
        <v>277</v>
      </c>
      <c r="B149" t="inlineStr">
        <is>
          <t>NVDA</t>
        </is>
      </c>
      <c r="C149" t="inlineStr">
        <is>
          <t>Aug 14, 2025</t>
        </is>
      </c>
      <c r="D149" t="inlineStr">
        <is>
          <t>$180.00</t>
        </is>
      </c>
      <c r="E149" t="inlineStr">
        <is>
          <t>C</t>
        </is>
      </c>
      <c r="F149" t="inlineStr">
        <is>
          <t>Sep 19, 2025</t>
        </is>
      </c>
      <c r="G149" t="n">
        <v>-5</v>
      </c>
      <c r="H149" t="inlineStr">
        <is>
          <t>Aug 14, 2025</t>
        </is>
      </c>
      <c r="I149" t="n">
        <v/>
      </c>
      <c r="J149" t="n">
        <v>5561.43</v>
      </c>
      <c r="K149" t="inlineStr">
        <is>
          <t>NVDA250919C00180000</t>
        </is>
      </c>
    </row>
    <row r="150">
      <c r="A150" t="inlineStr"/>
      <c r="B150" t="inlineStr"/>
      <c r="C150" t="inlineStr"/>
      <c r="D150" t="inlineStr"/>
      <c r="E150" t="inlineStr"/>
      <c r="F150" t="inlineStr"/>
      <c r="G150" s="2">
        <f>SUM(G137:G149)</f>
        <v/>
      </c>
      <c r="H150" t="inlineStr"/>
      <c r="I150" t="inlineStr"/>
      <c r="J150" s="2">
        <f>SUM(J137:J149)</f>
        <v/>
      </c>
      <c r="K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</row>
    <row r="152">
      <c r="A152" t="inlineStr"/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</row>
    <row r="154">
      <c r="A154" t="inlineStr">
        <is>
          <t>Index</t>
        </is>
      </c>
      <c r="B154" t="inlineStr">
        <is>
          <t>Ticker</t>
        </is>
      </c>
      <c r="C154" t="inlineStr">
        <is>
          <t>Trade Enter</t>
        </is>
      </c>
      <c r="D154" t="inlineStr">
        <is>
          <t>Strike</t>
        </is>
      </c>
      <c r="E154" t="inlineStr">
        <is>
          <t>C/P</t>
        </is>
      </c>
      <c r="F154" t="inlineStr">
        <is>
          <t>Exp Date</t>
        </is>
      </c>
      <c r="G154" t="inlineStr">
        <is>
          <t>Initial Contracts</t>
        </is>
      </c>
      <c r="H154" t="inlineStr">
        <is>
          <t>Trade Exit</t>
        </is>
      </c>
      <c r="I154" t="inlineStr">
        <is>
          <t>$ Gain</t>
        </is>
      </c>
    </row>
    <row r="155">
      <c r="A155" t="n">
        <v>285</v>
      </c>
      <c r="B155" t="inlineStr">
        <is>
          <t>NVDA</t>
        </is>
      </c>
      <c r="C155" t="inlineStr">
        <is>
          <t>Aug 13, 2025</t>
        </is>
      </c>
      <c r="D155" t="inlineStr">
        <is>
          <t>$180.00</t>
        </is>
      </c>
      <c r="E155" t="inlineStr">
        <is>
          <t>C</t>
        </is>
      </c>
      <c r="F155" t="inlineStr">
        <is>
          <t>Sep 19, 2025</t>
        </is>
      </c>
      <c r="G155" t="inlineStr">
        <is>
          <t>5</t>
        </is>
      </c>
      <c r="H155" t="inlineStr">
        <is>
          <t>Aug 14, 2025</t>
        </is>
      </c>
      <c r="I155" t="inlineStr">
        <is>
          <t xml:space="preserve">$600.00 </t>
        </is>
      </c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s="1">
        <f>IF(G171=0, ROUND(SUM(J158:J170)/21, 2), )</f>
        <v/>
      </c>
    </row>
    <row r="158">
      <c r="A158" t="inlineStr">
        <is>
          <t>Index</t>
        </is>
      </c>
      <c r="B158" t="inlineStr">
        <is>
          <t>Ticker</t>
        </is>
      </c>
      <c r="C158" t="inlineStr">
        <is>
          <t>Trade Enter</t>
        </is>
      </c>
      <c r="D158" t="inlineStr">
        <is>
          <t>Strike</t>
        </is>
      </c>
      <c r="E158" t="inlineStr">
        <is>
          <t>C/P</t>
        </is>
      </c>
      <c r="F158" t="inlineStr">
        <is>
          <t>Exp Date</t>
        </is>
      </c>
      <c r="G158" t="inlineStr">
        <is>
          <t>Initial Contracts</t>
        </is>
      </c>
      <c r="H158" t="inlineStr">
        <is>
          <t>Trade Exit</t>
        </is>
      </c>
      <c r="I158" t="inlineStr">
        <is>
          <t>$ Gain</t>
        </is>
      </c>
      <c r="J158" t="inlineStr">
        <is>
          <t>Amount</t>
        </is>
      </c>
      <c r="K158" t="inlineStr">
        <is>
          <t>Symbol</t>
        </is>
      </c>
    </row>
    <row r="159">
      <c r="A159" t="n">
        <v>483</v>
      </c>
      <c r="B159" t="inlineStr">
        <is>
          <t>NVDA</t>
        </is>
      </c>
      <c r="C159" t="inlineStr">
        <is>
          <t>Aug 12, 2025</t>
        </is>
      </c>
      <c r="D159" t="inlineStr">
        <is>
          <t>$180.00</t>
        </is>
      </c>
      <c r="E159" t="inlineStr">
        <is>
          <t>C</t>
        </is>
      </c>
      <c r="F159" t="inlineStr">
        <is>
          <t>Sep 19, 2025</t>
        </is>
      </c>
      <c r="G159" t="n">
        <v>2</v>
      </c>
      <c r="H159" t="inlineStr">
        <is>
          <t>NaN</t>
        </is>
      </c>
      <c r="I159" t="n">
        <v/>
      </c>
      <c r="J159" t="n">
        <v>-2196.22</v>
      </c>
      <c r="K159" t="inlineStr">
        <is>
          <t>NVDA250919C00180000</t>
        </is>
      </c>
    </row>
    <row r="160">
      <c r="A160" t="n">
        <v>480</v>
      </c>
      <c r="B160" t="inlineStr">
        <is>
          <t>NVDA</t>
        </is>
      </c>
      <c r="C160" t="inlineStr">
        <is>
          <t>Aug 12, 2025</t>
        </is>
      </c>
      <c r="D160" t="inlineStr">
        <is>
          <t>$180.00</t>
        </is>
      </c>
      <c r="E160" t="inlineStr">
        <is>
          <t>C</t>
        </is>
      </c>
      <c r="F160" t="inlineStr">
        <is>
          <t>Sep 19, 2025</t>
        </is>
      </c>
      <c r="G160" t="n">
        <v>2</v>
      </c>
      <c r="H160" t="inlineStr">
        <is>
          <t>NaN</t>
        </is>
      </c>
      <c r="I160" t="n">
        <v/>
      </c>
      <c r="J160" t="n">
        <v>-2200.23</v>
      </c>
      <c r="K160" t="inlineStr">
        <is>
          <t>NVDA250919C00180000</t>
        </is>
      </c>
    </row>
    <row r="161">
      <c r="A161" t="n">
        <v>467</v>
      </c>
      <c r="B161" t="inlineStr">
        <is>
          <t>NVDA</t>
        </is>
      </c>
      <c r="C161" t="inlineStr">
        <is>
          <t>Aug 12, 2025</t>
        </is>
      </c>
      <c r="D161" t="inlineStr">
        <is>
          <t>$180.00</t>
        </is>
      </c>
      <c r="E161" t="inlineStr">
        <is>
          <t>C</t>
        </is>
      </c>
      <c r="F161" t="inlineStr">
        <is>
          <t>Sep 19, 2025</t>
        </is>
      </c>
      <c r="G161" t="n">
        <v>2</v>
      </c>
      <c r="H161" t="inlineStr">
        <is>
          <t>NaN</t>
        </is>
      </c>
      <c r="I161" t="n">
        <v/>
      </c>
      <c r="J161" t="n">
        <v>-2200.22</v>
      </c>
      <c r="K161" t="inlineStr">
        <is>
          <t>NVDA250919C00180000</t>
        </is>
      </c>
    </row>
    <row r="162">
      <c r="A162" t="n">
        <v>385</v>
      </c>
      <c r="B162" t="inlineStr">
        <is>
          <t>NVDA</t>
        </is>
      </c>
      <c r="C162" t="inlineStr">
        <is>
          <t>Aug 13, 2025</t>
        </is>
      </c>
      <c r="D162" t="inlineStr">
        <is>
          <t>$180.00</t>
        </is>
      </c>
      <c r="E162" t="inlineStr">
        <is>
          <t>C</t>
        </is>
      </c>
      <c r="F162" t="inlineStr">
        <is>
          <t>Sep 19, 2025</t>
        </is>
      </c>
      <c r="G162" t="n">
        <v>-2</v>
      </c>
      <c r="H162" t="inlineStr">
        <is>
          <t>Aug 13, 2025</t>
        </is>
      </c>
      <c r="I162" t="n">
        <v/>
      </c>
      <c r="J162" t="n">
        <v>2177.76</v>
      </c>
      <c r="K162" t="inlineStr">
        <is>
          <t>NVDA250919C00180000</t>
        </is>
      </c>
    </row>
    <row r="163">
      <c r="A163" t="n">
        <v>386</v>
      </c>
      <c r="B163" t="inlineStr">
        <is>
          <t>NVDA</t>
        </is>
      </c>
      <c r="C163" t="inlineStr">
        <is>
          <t>Aug 13, 2025</t>
        </is>
      </c>
      <c r="D163" t="inlineStr">
        <is>
          <t>$180.00</t>
        </is>
      </c>
      <c r="E163" t="inlineStr">
        <is>
          <t>C</t>
        </is>
      </c>
      <c r="F163" t="inlineStr">
        <is>
          <t>Sep 19, 2025</t>
        </is>
      </c>
      <c r="G163" t="n">
        <v>5</v>
      </c>
      <c r="H163" t="inlineStr">
        <is>
          <t>NaN</t>
        </is>
      </c>
      <c r="I163" t="n">
        <v/>
      </c>
      <c r="J163" t="n">
        <v>-5025.55</v>
      </c>
      <c r="K163" t="inlineStr">
        <is>
          <t>NVDA250919C00180000</t>
        </is>
      </c>
    </row>
    <row r="164">
      <c r="A164" t="n">
        <v>391</v>
      </c>
      <c r="B164" t="inlineStr">
        <is>
          <t>NVDA</t>
        </is>
      </c>
      <c r="C164" t="inlineStr">
        <is>
          <t>Aug 13, 2025</t>
        </is>
      </c>
      <c r="D164" t="inlineStr">
        <is>
          <t>$180.00</t>
        </is>
      </c>
      <c r="E164" t="inlineStr">
        <is>
          <t>C</t>
        </is>
      </c>
      <c r="F164" t="inlineStr">
        <is>
          <t>Sep 19, 2025</t>
        </is>
      </c>
      <c r="G164" t="n">
        <v>5</v>
      </c>
      <c r="H164" t="inlineStr">
        <is>
          <t>NaN</t>
        </is>
      </c>
      <c r="I164" t="n">
        <v/>
      </c>
      <c r="J164" t="n">
        <v>-5000.54</v>
      </c>
      <c r="K164" t="inlineStr">
        <is>
          <t>NVDA250919C00180000</t>
        </is>
      </c>
    </row>
    <row r="165">
      <c r="A165" t="n">
        <v>407</v>
      </c>
      <c r="B165" t="inlineStr">
        <is>
          <t>NVDA</t>
        </is>
      </c>
      <c r="C165" t="inlineStr">
        <is>
          <t>Aug 13, 2025</t>
        </is>
      </c>
      <c r="D165" t="inlineStr">
        <is>
          <t>$180.00</t>
        </is>
      </c>
      <c r="E165" t="inlineStr">
        <is>
          <t>C</t>
        </is>
      </c>
      <c r="F165" t="inlineStr">
        <is>
          <t>Sep 19, 2025</t>
        </is>
      </c>
      <c r="G165" t="n">
        <v>-2</v>
      </c>
      <c r="H165" t="inlineStr">
        <is>
          <t>Aug 13, 2025</t>
        </is>
      </c>
      <c r="I165" t="n">
        <v/>
      </c>
      <c r="J165" t="n">
        <v>2169.76</v>
      </c>
      <c r="K165" t="inlineStr">
        <is>
          <t>NVDA250919C00180000</t>
        </is>
      </c>
    </row>
    <row r="166">
      <c r="A166" t="n">
        <v>417</v>
      </c>
      <c r="B166" t="inlineStr">
        <is>
          <t>NVDA</t>
        </is>
      </c>
      <c r="C166" t="inlineStr">
        <is>
          <t>Aug 13, 2025</t>
        </is>
      </c>
      <c r="D166" t="inlineStr">
        <is>
          <t>$180.00</t>
        </is>
      </c>
      <c r="E166" t="inlineStr">
        <is>
          <t>C</t>
        </is>
      </c>
      <c r="F166" t="inlineStr">
        <is>
          <t>Sep 19, 2025</t>
        </is>
      </c>
      <c r="G166" t="n">
        <v>5</v>
      </c>
      <c r="H166" t="inlineStr">
        <is>
          <t>NaN</t>
        </is>
      </c>
      <c r="I166" t="n">
        <v/>
      </c>
      <c r="J166" t="n">
        <v>-4995.55</v>
      </c>
      <c r="K166" t="inlineStr">
        <is>
          <t>NVDA250919C00180000</t>
        </is>
      </c>
    </row>
    <row r="167">
      <c r="A167" t="n">
        <v>402</v>
      </c>
      <c r="B167" t="inlineStr">
        <is>
          <t>NVDA</t>
        </is>
      </c>
      <c r="C167" t="inlineStr">
        <is>
          <t>Aug 13, 2025</t>
        </is>
      </c>
      <c r="D167" t="inlineStr">
        <is>
          <t>$180.00</t>
        </is>
      </c>
      <c r="E167" t="inlineStr">
        <is>
          <t>C</t>
        </is>
      </c>
      <c r="F167" t="inlineStr">
        <is>
          <t>Sep 19, 2025</t>
        </is>
      </c>
      <c r="G167" t="n">
        <v>-2</v>
      </c>
      <c r="H167" t="inlineStr">
        <is>
          <t>Aug 13, 2025</t>
        </is>
      </c>
      <c r="I167" t="n">
        <v/>
      </c>
      <c r="J167" t="n">
        <v>2173.76</v>
      </c>
      <c r="K167" t="inlineStr">
        <is>
          <t>NVDA250919C00180000</t>
        </is>
      </c>
    </row>
    <row r="168">
      <c r="A168" t="n">
        <v>292</v>
      </c>
      <c r="B168" t="inlineStr">
        <is>
          <t>NVDA</t>
        </is>
      </c>
      <c r="C168" t="inlineStr">
        <is>
          <t>Aug 14, 2025</t>
        </is>
      </c>
      <c r="D168" t="inlineStr">
        <is>
          <t>$180.00</t>
        </is>
      </c>
      <c r="E168" t="inlineStr">
        <is>
          <t>C</t>
        </is>
      </c>
      <c r="F168" t="inlineStr">
        <is>
          <t>Sep 19, 2025</t>
        </is>
      </c>
      <c r="G168" t="n">
        <v>-5</v>
      </c>
      <c r="H168" t="inlineStr">
        <is>
          <t>Aug 14, 2025</t>
        </is>
      </c>
      <c r="I168" t="n">
        <v/>
      </c>
      <c r="J168" t="n">
        <v>5549.44</v>
      </c>
      <c r="K168" t="inlineStr">
        <is>
          <t>NVDA250919C00180000</t>
        </is>
      </c>
    </row>
    <row r="169">
      <c r="A169" t="n">
        <v>278</v>
      </c>
      <c r="B169" t="inlineStr">
        <is>
          <t>NVDA</t>
        </is>
      </c>
      <c r="C169" t="inlineStr">
        <is>
          <t>Aug 14, 2025</t>
        </is>
      </c>
      <c r="D169" t="inlineStr">
        <is>
          <t>$180.00</t>
        </is>
      </c>
      <c r="E169" t="inlineStr">
        <is>
          <t>C</t>
        </is>
      </c>
      <c r="F169" t="inlineStr">
        <is>
          <t>Sep 19, 2025</t>
        </is>
      </c>
      <c r="G169" t="n">
        <v>-5</v>
      </c>
      <c r="H169" t="inlineStr">
        <is>
          <t>Aug 14, 2025</t>
        </is>
      </c>
      <c r="I169" t="n">
        <v/>
      </c>
      <c r="J169" t="n">
        <v>5557.43</v>
      </c>
      <c r="K169" t="inlineStr">
        <is>
          <t>NVDA250919C00180000</t>
        </is>
      </c>
    </row>
    <row r="170">
      <c r="A170" t="n">
        <v>277</v>
      </c>
      <c r="B170" t="inlineStr">
        <is>
          <t>NVDA</t>
        </is>
      </c>
      <c r="C170" t="inlineStr">
        <is>
          <t>Aug 14, 2025</t>
        </is>
      </c>
      <c r="D170" t="inlineStr">
        <is>
          <t>$180.00</t>
        </is>
      </c>
      <c r="E170" t="inlineStr">
        <is>
          <t>C</t>
        </is>
      </c>
      <c r="F170" t="inlineStr">
        <is>
          <t>Sep 19, 2025</t>
        </is>
      </c>
      <c r="G170" t="n">
        <v>-5</v>
      </c>
      <c r="H170" t="inlineStr">
        <is>
          <t>Aug 14, 2025</t>
        </is>
      </c>
      <c r="I170" t="n">
        <v/>
      </c>
      <c r="J170" t="n">
        <v>5561.43</v>
      </c>
      <c r="K170" t="inlineStr">
        <is>
          <t>NVDA250919C00180000</t>
        </is>
      </c>
    </row>
    <row r="171">
      <c r="A171" t="inlineStr"/>
      <c r="B171" t="inlineStr"/>
      <c r="C171" t="inlineStr"/>
      <c r="D171" t="inlineStr"/>
      <c r="E171" t="inlineStr"/>
      <c r="F171" t="inlineStr"/>
      <c r="G171" s="2">
        <f>SUM(G158:G170)</f>
        <v/>
      </c>
      <c r="H171" t="inlineStr"/>
      <c r="I171" t="inlineStr"/>
      <c r="J171" s="2">
        <f>SUM(J158:J170)</f>
        <v/>
      </c>
      <c r="K171" t="inlineStr"/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</row>
    <row r="174">
      <c r="A174" t="inlineStr"/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</row>
    <row r="175">
      <c r="A175" t="inlineStr">
        <is>
          <t>Index</t>
        </is>
      </c>
      <c r="B175" t="inlineStr">
        <is>
          <t>Ticker</t>
        </is>
      </c>
      <c r="C175" t="inlineStr">
        <is>
          <t>Trade Enter</t>
        </is>
      </c>
      <c r="D175" t="inlineStr">
        <is>
          <t>Strike</t>
        </is>
      </c>
      <c r="E175" t="inlineStr">
        <is>
          <t>C/P</t>
        </is>
      </c>
      <c r="F175" t="inlineStr">
        <is>
          <t>Exp Date</t>
        </is>
      </c>
      <c r="G175" t="inlineStr">
        <is>
          <t>Initial Contracts</t>
        </is>
      </c>
      <c r="H175" t="inlineStr">
        <is>
          <t>Trade Exit</t>
        </is>
      </c>
      <c r="I175" t="inlineStr">
        <is>
          <t>$ Gain</t>
        </is>
      </c>
    </row>
    <row r="176">
      <c r="A176" t="n">
        <v>286</v>
      </c>
      <c r="B176" t="inlineStr">
        <is>
          <t>NVDA</t>
        </is>
      </c>
      <c r="C176" t="inlineStr">
        <is>
          <t>Aug 13, 2025</t>
        </is>
      </c>
      <c r="D176" t="inlineStr">
        <is>
          <t>$180.00</t>
        </is>
      </c>
      <c r="E176" t="inlineStr">
        <is>
          <t>P</t>
        </is>
      </c>
      <c r="F176" t="inlineStr">
        <is>
          <t>Aug 22, 2025</t>
        </is>
      </c>
      <c r="G176" t="inlineStr">
        <is>
          <t>2</t>
        </is>
      </c>
      <c r="H176" t="inlineStr">
        <is>
          <t>Aug 14, 2025</t>
        </is>
      </c>
      <c r="I176" t="inlineStr">
        <is>
          <t>($238.00)</t>
        </is>
      </c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s="1">
        <f>IF(G186=0, ROUND(SUM(J179:J185)/6, 2), )</f>
        <v/>
      </c>
    </row>
    <row r="179">
      <c r="A179" t="inlineStr">
        <is>
          <t>Index</t>
        </is>
      </c>
      <c r="B179" t="inlineStr">
        <is>
          <t>Ticker</t>
        </is>
      </c>
      <c r="C179" t="inlineStr">
        <is>
          <t>Trade Enter</t>
        </is>
      </c>
      <c r="D179" t="inlineStr">
        <is>
          <t>Strike</t>
        </is>
      </c>
      <c r="E179" t="inlineStr">
        <is>
          <t>C/P</t>
        </is>
      </c>
      <c r="F179" t="inlineStr">
        <is>
          <t>Exp Date</t>
        </is>
      </c>
      <c r="G179" t="inlineStr">
        <is>
          <t>Initial Contracts</t>
        </is>
      </c>
      <c r="H179" t="inlineStr">
        <is>
          <t>Trade Exit</t>
        </is>
      </c>
      <c r="I179" t="inlineStr">
        <is>
          <t>$ Gain</t>
        </is>
      </c>
      <c r="J179" t="inlineStr">
        <is>
          <t>Amount</t>
        </is>
      </c>
      <c r="K179" t="inlineStr">
        <is>
          <t>Symbol</t>
        </is>
      </c>
    </row>
    <row r="180">
      <c r="A180" t="n">
        <v>378</v>
      </c>
      <c r="B180" t="inlineStr">
        <is>
          <t>NVDA</t>
        </is>
      </c>
      <c r="C180" t="inlineStr">
        <is>
          <t>Aug 13, 2025</t>
        </is>
      </c>
      <c r="D180" t="inlineStr">
        <is>
          <t>$180.00</t>
        </is>
      </c>
      <c r="E180" t="inlineStr">
        <is>
          <t>P</t>
        </is>
      </c>
      <c r="F180" t="inlineStr">
        <is>
          <t>Aug 22, 2025</t>
        </is>
      </c>
      <c r="G180" t="n">
        <v>2</v>
      </c>
      <c r="H180" t="inlineStr">
        <is>
          <t>NaN</t>
        </is>
      </c>
      <c r="I180" t="n">
        <v/>
      </c>
      <c r="J180" t="n">
        <v>-748.22</v>
      </c>
      <c r="K180" t="inlineStr">
        <is>
          <t>NVDA250822P00180000</t>
        </is>
      </c>
    </row>
    <row r="181">
      <c r="A181" t="n">
        <v>383</v>
      </c>
      <c r="B181" t="inlineStr">
        <is>
          <t>NVDA</t>
        </is>
      </c>
      <c r="C181" t="inlineStr">
        <is>
          <t>Aug 13, 2025</t>
        </is>
      </c>
      <c r="D181" t="inlineStr">
        <is>
          <t>$180.00</t>
        </is>
      </c>
      <c r="E181" t="inlineStr">
        <is>
          <t>P</t>
        </is>
      </c>
      <c r="F181" t="inlineStr">
        <is>
          <t>Aug 22, 2025</t>
        </is>
      </c>
      <c r="G181" t="n">
        <v>2</v>
      </c>
      <c r="H181" t="inlineStr">
        <is>
          <t>NaN</t>
        </is>
      </c>
      <c r="I181" t="n">
        <v/>
      </c>
      <c r="J181" t="n">
        <v>-748.22</v>
      </c>
      <c r="K181" t="inlineStr">
        <is>
          <t>NVDA250822P00180000</t>
        </is>
      </c>
    </row>
    <row r="182">
      <c r="A182" t="n">
        <v>432</v>
      </c>
      <c r="B182" t="inlineStr">
        <is>
          <t>NVDA</t>
        </is>
      </c>
      <c r="C182" t="inlineStr">
        <is>
          <t>Aug 13, 2025</t>
        </is>
      </c>
      <c r="D182" t="inlineStr">
        <is>
          <t>$180.00</t>
        </is>
      </c>
      <c r="E182" t="inlineStr">
        <is>
          <t>P</t>
        </is>
      </c>
      <c r="F182" t="inlineStr">
        <is>
          <t>Aug 22, 2025</t>
        </is>
      </c>
      <c r="G182" t="n">
        <v>2</v>
      </c>
      <c r="H182" t="inlineStr">
        <is>
          <t>NaN</t>
        </is>
      </c>
      <c r="I182" t="n">
        <v/>
      </c>
      <c r="J182" t="n">
        <v>-749.22</v>
      </c>
      <c r="K182" t="inlineStr">
        <is>
          <t>NVDA250822P00180000</t>
        </is>
      </c>
    </row>
    <row r="183">
      <c r="A183" t="n">
        <v>354</v>
      </c>
      <c r="B183" t="inlineStr">
        <is>
          <t>NVDA</t>
        </is>
      </c>
      <c r="C183" t="inlineStr">
        <is>
          <t>Aug 14, 2025</t>
        </is>
      </c>
      <c r="D183" t="inlineStr">
        <is>
          <t>$180.00</t>
        </is>
      </c>
      <c r="E183" t="inlineStr">
        <is>
          <t>P</t>
        </is>
      </c>
      <c r="F183" t="inlineStr">
        <is>
          <t>Aug 22, 2025</t>
        </is>
      </c>
      <c r="G183" t="n">
        <v>-2</v>
      </c>
      <c r="H183" t="inlineStr">
        <is>
          <t>Aug 14, 2025</t>
        </is>
      </c>
      <c r="I183" t="n">
        <v/>
      </c>
      <c r="J183" t="n">
        <v>533.76</v>
      </c>
      <c r="K183" t="inlineStr">
        <is>
          <t>NVDA250822P00180000</t>
        </is>
      </c>
    </row>
    <row r="184">
      <c r="A184" t="n">
        <v>340</v>
      </c>
      <c r="B184" t="inlineStr">
        <is>
          <t>NVDA</t>
        </is>
      </c>
      <c r="C184" t="inlineStr">
        <is>
          <t>Aug 14, 2025</t>
        </is>
      </c>
      <c r="D184" t="inlineStr">
        <is>
          <t>$180.00</t>
        </is>
      </c>
      <c r="E184" t="inlineStr">
        <is>
          <t>P</t>
        </is>
      </c>
      <c r="F184" t="inlineStr">
        <is>
          <t>Aug 22, 2025</t>
        </is>
      </c>
      <c r="G184" t="n">
        <v>-2</v>
      </c>
      <c r="H184" t="inlineStr">
        <is>
          <t>Aug 14, 2025</t>
        </is>
      </c>
      <c r="I184" t="n">
        <v/>
      </c>
      <c r="J184" t="n">
        <v>533.76</v>
      </c>
      <c r="K184" t="inlineStr">
        <is>
          <t>NVDA250822P00180000</t>
        </is>
      </c>
    </row>
    <row r="185">
      <c r="A185" t="n">
        <v>306</v>
      </c>
      <c r="B185" t="inlineStr">
        <is>
          <t>NVDA</t>
        </is>
      </c>
      <c r="C185" t="inlineStr">
        <is>
          <t>Aug 14, 2025</t>
        </is>
      </c>
      <c r="D185" t="inlineStr">
        <is>
          <t>$180.00</t>
        </is>
      </c>
      <c r="E185" t="inlineStr">
        <is>
          <t>P</t>
        </is>
      </c>
      <c r="F185" t="inlineStr">
        <is>
          <t>Aug 22, 2025</t>
        </is>
      </c>
      <c r="G185" t="n">
        <v>-2</v>
      </c>
      <c r="H185" t="inlineStr">
        <is>
          <t>Aug 14, 2025</t>
        </is>
      </c>
      <c r="I185" t="n">
        <v/>
      </c>
      <c r="J185" t="n">
        <v>527.76</v>
      </c>
      <c r="K185" t="inlineStr">
        <is>
          <t>NVDA250822P00180000</t>
        </is>
      </c>
    </row>
    <row r="186">
      <c r="A186" t="inlineStr"/>
      <c r="B186" t="inlineStr"/>
      <c r="C186" t="inlineStr"/>
      <c r="D186" t="inlineStr"/>
      <c r="E186" t="inlineStr"/>
      <c r="F186" t="inlineStr"/>
      <c r="G186" s="2">
        <f>SUM(G179:G185)</f>
        <v/>
      </c>
      <c r="H186" t="inlineStr"/>
      <c r="I186" t="inlineStr"/>
      <c r="J186" s="2">
        <f>SUM(J179:J185)</f>
        <v/>
      </c>
      <c r="K186" t="inlineStr"/>
    </row>
    <row r="187">
      <c r="A187" t="inlineStr"/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</row>
    <row r="189">
      <c r="A189" t="inlineStr"/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>
        <is>
          <t>Total:</t>
        </is>
      </c>
      <c r="L189" s="1">
        <f>SUM(L1:L188)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5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2343</v>
      </c>
      <c r="B2" t="inlineStr">
        <is>
          <t>COIN</t>
        </is>
      </c>
      <c r="C2" t="inlineStr">
        <is>
          <t>May 30, 2025</t>
        </is>
      </c>
      <c r="D2" t="inlineStr">
        <is>
          <t>$260.00</t>
        </is>
      </c>
      <c r="E2" t="inlineStr">
        <is>
          <t>C</t>
        </is>
      </c>
      <c r="F2" t="inlineStr">
        <is>
          <t>Aug 15, 2025</t>
        </is>
      </c>
      <c r="G2" t="n">
        <v>2</v>
      </c>
      <c r="H2" t="inlineStr">
        <is>
          <t>NaN</t>
        </is>
      </c>
      <c r="I2" t="n">
        <v/>
      </c>
      <c r="J2" t="n">
        <v>-4670.24</v>
      </c>
      <c r="K2" t="inlineStr">
        <is>
          <t>COIN250815C00260000</t>
        </is>
      </c>
    </row>
    <row r="3">
      <c r="A3" t="n">
        <v>2327</v>
      </c>
      <c r="B3" t="inlineStr">
        <is>
          <t>COIN</t>
        </is>
      </c>
      <c r="C3" t="inlineStr">
        <is>
          <t>Jun 03, 2025</t>
        </is>
      </c>
      <c r="D3" t="inlineStr">
        <is>
          <t>$260.00</t>
        </is>
      </c>
      <c r="E3" t="inlineStr">
        <is>
          <t>C</t>
        </is>
      </c>
      <c r="F3" t="inlineStr">
        <is>
          <t>Aug 15, 2025</t>
        </is>
      </c>
      <c r="G3" t="n">
        <v>2</v>
      </c>
      <c r="H3" t="inlineStr">
        <is>
          <t>NaN</t>
        </is>
      </c>
      <c r="I3" t="n">
        <v/>
      </c>
      <c r="J3" t="n">
        <v>-5706.24</v>
      </c>
      <c r="K3" t="inlineStr">
        <is>
          <t>COIN250815C00260000</t>
        </is>
      </c>
    </row>
    <row r="4">
      <c r="A4" t="n">
        <v>2318</v>
      </c>
      <c r="B4" t="inlineStr">
        <is>
          <t>COIN</t>
        </is>
      </c>
      <c r="C4" t="inlineStr">
        <is>
          <t>Jun 04, 2025</t>
        </is>
      </c>
      <c r="D4" t="inlineStr">
        <is>
          <t>$260.00</t>
        </is>
      </c>
      <c r="E4" t="inlineStr">
        <is>
          <t>C</t>
        </is>
      </c>
      <c r="F4" t="inlineStr">
        <is>
          <t>Aug 15, 2025</t>
        </is>
      </c>
      <c r="G4" t="n">
        <v>-1</v>
      </c>
      <c r="H4" t="inlineStr">
        <is>
          <t>Jun 04, 2025</t>
        </is>
      </c>
      <c r="I4" t="n">
        <v/>
      </c>
      <c r="J4" t="n">
        <v>2584.87</v>
      </c>
      <c r="K4" t="inlineStr">
        <is>
          <t>COIN250815C00260000</t>
        </is>
      </c>
    </row>
    <row r="5">
      <c r="A5" t="n">
        <v>2313</v>
      </c>
      <c r="B5" t="inlineStr">
        <is>
          <t>COIN</t>
        </is>
      </c>
      <c r="C5" t="inlineStr">
        <is>
          <t>Jun 05, 2025</t>
        </is>
      </c>
      <c r="D5" t="inlineStr">
        <is>
          <t>$260.00</t>
        </is>
      </c>
      <c r="E5" t="inlineStr">
        <is>
          <t>C</t>
        </is>
      </c>
      <c r="F5" t="inlineStr">
        <is>
          <t>Aug 15, 2025</t>
        </is>
      </c>
      <c r="G5" t="n">
        <v>-3</v>
      </c>
      <c r="H5" t="inlineStr">
        <is>
          <t>Jun 05, 2025</t>
        </is>
      </c>
      <c r="I5" t="n">
        <v/>
      </c>
      <c r="J5" t="n">
        <v>8183.62</v>
      </c>
      <c r="K5" t="inlineStr">
        <is>
          <t>COIN250815C00260000</t>
        </is>
      </c>
    </row>
    <row r="6">
      <c r="A6" t="n">
        <v>2305</v>
      </c>
      <c r="B6" t="inlineStr">
        <is>
          <t>COIN</t>
        </is>
      </c>
      <c r="C6" t="inlineStr">
        <is>
          <t>Jun 05, 2025</t>
        </is>
      </c>
      <c r="D6" t="inlineStr">
        <is>
          <t>$320.00</t>
        </is>
      </c>
      <c r="E6" t="inlineStr">
        <is>
          <t>C</t>
        </is>
      </c>
      <c r="F6" t="inlineStr">
        <is>
          <t>Jan 16, 2026</t>
        </is>
      </c>
      <c r="G6" t="n">
        <v>2</v>
      </c>
      <c r="H6" t="inlineStr">
        <is>
          <t>NaN</t>
        </is>
      </c>
      <c r="I6" t="n">
        <v/>
      </c>
      <c r="J6" t="n">
        <v>-6186.24</v>
      </c>
      <c r="K6" t="inlineStr">
        <is>
          <t>COIN260116C00320000</t>
        </is>
      </c>
    </row>
    <row r="7">
      <c r="A7" t="n">
        <v>2266</v>
      </c>
      <c r="B7" t="inlineStr">
        <is>
          <t>COIN</t>
        </is>
      </c>
      <c r="C7" t="inlineStr">
        <is>
          <t>Jun 10, 2025</t>
        </is>
      </c>
      <c r="D7" t="inlineStr">
        <is>
          <t>$320.00</t>
        </is>
      </c>
      <c r="E7" t="inlineStr">
        <is>
          <t>C</t>
        </is>
      </c>
      <c r="F7" t="inlineStr">
        <is>
          <t>Jan 16, 2026</t>
        </is>
      </c>
      <c r="G7" t="n">
        <v>2</v>
      </c>
      <c r="H7" t="inlineStr">
        <is>
          <t>NaN</t>
        </is>
      </c>
      <c r="I7" t="n">
        <v/>
      </c>
      <c r="J7" t="n">
        <v>-5720.24</v>
      </c>
      <c r="K7" t="inlineStr">
        <is>
          <t>COIN260116C00320000</t>
        </is>
      </c>
    </row>
    <row r="8">
      <c r="A8" t="n">
        <v>2261</v>
      </c>
      <c r="B8" t="inlineStr">
        <is>
          <t>COIN</t>
        </is>
      </c>
      <c r="C8" t="inlineStr">
        <is>
          <t>Jun 10, 2025</t>
        </is>
      </c>
      <c r="D8" t="inlineStr">
        <is>
          <t>$245.00</t>
        </is>
      </c>
      <c r="E8" t="inlineStr">
        <is>
          <t>P</t>
        </is>
      </c>
      <c r="F8" t="inlineStr">
        <is>
          <t>Jun 20, 2025</t>
        </is>
      </c>
      <c r="G8" t="n">
        <v>2</v>
      </c>
      <c r="H8" t="inlineStr">
        <is>
          <t>NaN</t>
        </is>
      </c>
      <c r="I8" t="n">
        <v/>
      </c>
      <c r="J8" t="n">
        <v>-654.24</v>
      </c>
      <c r="K8" t="inlineStr">
        <is>
          <t>COIN250620P00245000</t>
        </is>
      </c>
    </row>
    <row r="9">
      <c r="A9" t="n">
        <v>2254</v>
      </c>
      <c r="B9" t="inlineStr">
        <is>
          <t>COIN</t>
        </is>
      </c>
      <c r="C9" t="inlineStr">
        <is>
          <t>Jun 11, 2025</t>
        </is>
      </c>
      <c r="D9" t="inlineStr">
        <is>
          <t>$245.00</t>
        </is>
      </c>
      <c r="E9" t="inlineStr">
        <is>
          <t>P</t>
        </is>
      </c>
      <c r="F9" t="inlineStr">
        <is>
          <t>Jun 20, 2025</t>
        </is>
      </c>
      <c r="G9" t="n">
        <v>-2</v>
      </c>
      <c r="H9" t="inlineStr">
        <is>
          <t>Jun 11, 2025</t>
        </is>
      </c>
      <c r="I9" t="n">
        <v/>
      </c>
      <c r="J9" t="n">
        <v>949.74</v>
      </c>
      <c r="K9" t="inlineStr">
        <is>
          <t>COIN250620P00245000</t>
        </is>
      </c>
    </row>
    <row r="10">
      <c r="A10" t="n">
        <v>2252</v>
      </c>
      <c r="B10" t="inlineStr">
        <is>
          <t>COIN</t>
        </is>
      </c>
      <c r="C10" t="inlineStr">
        <is>
          <t>Jun 11, 2025</t>
        </is>
      </c>
      <c r="D10" t="inlineStr">
        <is>
          <t>$250.00</t>
        </is>
      </c>
      <c r="E10" t="inlineStr">
        <is>
          <t>P</t>
        </is>
      </c>
      <c r="F10" t="inlineStr">
        <is>
          <t>Jun 20, 2025</t>
        </is>
      </c>
      <c r="G10" t="n">
        <v>4</v>
      </c>
      <c r="H10" t="inlineStr">
        <is>
          <t>NaN</t>
        </is>
      </c>
      <c r="I10" t="n">
        <v/>
      </c>
      <c r="J10" t="n">
        <v>-2940.46</v>
      </c>
      <c r="K10" t="inlineStr">
        <is>
          <t>COIN250620P00250000</t>
        </is>
      </c>
    </row>
    <row r="11">
      <c r="A11" t="n">
        <v>2248</v>
      </c>
      <c r="B11" t="inlineStr">
        <is>
          <t>COIN</t>
        </is>
      </c>
      <c r="C11" t="inlineStr">
        <is>
          <t>Jun 11, 2025</t>
        </is>
      </c>
      <c r="D11" t="inlineStr">
        <is>
          <t>$252.50</t>
        </is>
      </c>
      <c r="E11" t="inlineStr">
        <is>
          <t>C</t>
        </is>
      </c>
      <c r="F11" t="inlineStr">
        <is>
          <t>Jun 27, 2025</t>
        </is>
      </c>
      <c r="G11" t="n">
        <v>2</v>
      </c>
      <c r="H11" t="inlineStr">
        <is>
          <t>NaN</t>
        </is>
      </c>
      <c r="I11" t="n">
        <v/>
      </c>
      <c r="J11" t="n">
        <v>-1910.24</v>
      </c>
      <c r="K11" t="inlineStr">
        <is>
          <t>COIN250627C00252500</t>
        </is>
      </c>
    </row>
    <row r="12">
      <c r="A12" t="n">
        <v>2247</v>
      </c>
      <c r="B12" t="inlineStr">
        <is>
          <t>COIN</t>
        </is>
      </c>
      <c r="C12" t="inlineStr">
        <is>
          <t>Jun 11, 2025</t>
        </is>
      </c>
      <c r="D12" t="inlineStr">
        <is>
          <t>$320.00</t>
        </is>
      </c>
      <c r="E12" t="inlineStr">
        <is>
          <t>C</t>
        </is>
      </c>
      <c r="F12" t="inlineStr">
        <is>
          <t>Jan 16, 2026</t>
        </is>
      </c>
      <c r="G12" t="n">
        <v>2</v>
      </c>
      <c r="H12" t="inlineStr">
        <is>
          <t>NaN</t>
        </is>
      </c>
      <c r="I12" t="n">
        <v/>
      </c>
      <c r="J12" t="n">
        <v>-5780.24</v>
      </c>
      <c r="K12" t="inlineStr">
        <is>
          <t>COIN260116C00320000</t>
        </is>
      </c>
    </row>
    <row r="13">
      <c r="A13" t="n">
        <v>2244</v>
      </c>
      <c r="B13" t="inlineStr">
        <is>
          <t>COIN</t>
        </is>
      </c>
      <c r="C13" t="inlineStr">
        <is>
          <t>Jun 12, 2025</t>
        </is>
      </c>
      <c r="D13" t="inlineStr">
        <is>
          <t>$250.00</t>
        </is>
      </c>
      <c r="E13" t="inlineStr">
        <is>
          <t>P</t>
        </is>
      </c>
      <c r="F13" t="inlineStr">
        <is>
          <t>Jun 20, 2025</t>
        </is>
      </c>
      <c r="G13" t="n">
        <v>-2</v>
      </c>
      <c r="H13" t="inlineStr">
        <is>
          <t>Jun 12, 2025</t>
        </is>
      </c>
      <c r="I13" t="n">
        <v/>
      </c>
      <c r="J13" t="n">
        <v>2389.75</v>
      </c>
      <c r="K13" t="inlineStr">
        <is>
          <t>COIN250620P00250000</t>
        </is>
      </c>
    </row>
    <row r="14">
      <c r="A14" t="n">
        <v>2242</v>
      </c>
      <c r="B14" t="inlineStr">
        <is>
          <t>COIN</t>
        </is>
      </c>
      <c r="C14" t="inlineStr">
        <is>
          <t>Jun 12, 2025</t>
        </is>
      </c>
      <c r="D14" t="inlineStr">
        <is>
          <t>$252.50</t>
        </is>
      </c>
      <c r="E14" t="inlineStr">
        <is>
          <t>C</t>
        </is>
      </c>
      <c r="F14" t="inlineStr">
        <is>
          <t>Jun 27, 2025</t>
        </is>
      </c>
      <c r="G14" t="n">
        <v>-2</v>
      </c>
      <c r="H14" t="inlineStr">
        <is>
          <t>Jun 12, 2025</t>
        </is>
      </c>
      <c r="I14" t="n">
        <v/>
      </c>
      <c r="J14" t="n">
        <v>949.75</v>
      </c>
      <c r="K14" t="inlineStr">
        <is>
          <t>COIN250627C00252500</t>
        </is>
      </c>
    </row>
    <row r="15">
      <c r="A15" t="n">
        <v>2234</v>
      </c>
      <c r="B15" t="inlineStr">
        <is>
          <t>COIN</t>
        </is>
      </c>
      <c r="C15" t="inlineStr">
        <is>
          <t>Jun 12, 2025</t>
        </is>
      </c>
      <c r="D15" t="inlineStr">
        <is>
          <t>$250.00</t>
        </is>
      </c>
      <c r="E15" t="inlineStr">
        <is>
          <t>P</t>
        </is>
      </c>
      <c r="F15" t="inlineStr">
        <is>
          <t>Jun 20, 2025</t>
        </is>
      </c>
      <c r="G15" t="n">
        <v>-2</v>
      </c>
      <c r="H15" t="inlineStr">
        <is>
          <t>Jun 12, 2025</t>
        </is>
      </c>
      <c r="I15" t="n">
        <v/>
      </c>
      <c r="J15" t="n">
        <v>2399.75</v>
      </c>
      <c r="K15" t="inlineStr">
        <is>
          <t>COIN250620P00250000</t>
        </is>
      </c>
    </row>
    <row r="16">
      <c r="A16" t="n">
        <v>2233</v>
      </c>
      <c r="B16" t="inlineStr">
        <is>
          <t>COIN</t>
        </is>
      </c>
      <c r="C16" t="inlineStr">
        <is>
          <t>Jun 12, 2025</t>
        </is>
      </c>
      <c r="D16" t="inlineStr">
        <is>
          <t>$237.50</t>
        </is>
      </c>
      <c r="E16" t="inlineStr">
        <is>
          <t>P</t>
        </is>
      </c>
      <c r="F16" t="inlineStr">
        <is>
          <t>Jun 20, 2025</t>
        </is>
      </c>
      <c r="G16" t="n">
        <v>2</v>
      </c>
      <c r="H16" t="inlineStr">
        <is>
          <t>NaN</t>
        </is>
      </c>
      <c r="I16" t="n">
        <v/>
      </c>
      <c r="J16" t="n">
        <v>-900.24</v>
      </c>
      <c r="K16" t="inlineStr">
        <is>
          <t>COIN250620P00237500</t>
        </is>
      </c>
    </row>
    <row r="17">
      <c r="A17" t="n">
        <v>2206</v>
      </c>
      <c r="B17" t="inlineStr">
        <is>
          <t>COIN</t>
        </is>
      </c>
      <c r="C17" t="inlineStr">
        <is>
          <t>Jun 13, 2025</t>
        </is>
      </c>
      <c r="D17" t="inlineStr">
        <is>
          <t>$250.00</t>
        </is>
      </c>
      <c r="E17" t="inlineStr">
        <is>
          <t>C</t>
        </is>
      </c>
      <c r="F17" t="inlineStr">
        <is>
          <t>Aug 15, 2025</t>
        </is>
      </c>
      <c r="G17" t="n">
        <v>2</v>
      </c>
      <c r="H17" t="inlineStr">
        <is>
          <t>NaN</t>
        </is>
      </c>
      <c r="I17" t="n">
        <v/>
      </c>
      <c r="J17" t="n">
        <v>-3650.24</v>
      </c>
      <c r="K17" t="inlineStr">
        <is>
          <t>COIN250815C00250000</t>
        </is>
      </c>
    </row>
    <row r="18">
      <c r="A18" t="n">
        <v>2187</v>
      </c>
      <c r="B18" t="inlineStr">
        <is>
          <t>COIN</t>
        </is>
      </c>
      <c r="C18" t="inlineStr">
        <is>
          <t>Jun 17, 2025</t>
        </is>
      </c>
      <c r="D18" t="inlineStr">
        <is>
          <t>$320.00</t>
        </is>
      </c>
      <c r="E18" t="inlineStr">
        <is>
          <t>C</t>
        </is>
      </c>
      <c r="F18" t="inlineStr">
        <is>
          <t>Jan 16, 2026</t>
        </is>
      </c>
      <c r="G18" t="n">
        <v>-2</v>
      </c>
      <c r="H18" t="inlineStr">
        <is>
          <t>Jun 17, 2025</t>
        </is>
      </c>
      <c r="I18" t="n">
        <v/>
      </c>
      <c r="J18" t="n">
        <v>5039.75</v>
      </c>
      <c r="K18" t="inlineStr">
        <is>
          <t>COIN260116C00320000</t>
        </is>
      </c>
    </row>
    <row r="19">
      <c r="A19" t="n">
        <v>2166</v>
      </c>
      <c r="B19" t="inlineStr">
        <is>
          <t>COIN</t>
        </is>
      </c>
      <c r="C19" t="inlineStr">
        <is>
          <t>Jun 18, 2025</t>
        </is>
      </c>
      <c r="D19" t="inlineStr">
        <is>
          <t>$285.00</t>
        </is>
      </c>
      <c r="E19" t="inlineStr">
        <is>
          <t>P</t>
        </is>
      </c>
      <c r="F19" t="inlineStr">
        <is>
          <t>Jun 27, 2025</t>
        </is>
      </c>
      <c r="G19" t="n">
        <v>2</v>
      </c>
      <c r="H19" t="inlineStr">
        <is>
          <t>NaN</t>
        </is>
      </c>
      <c r="I19" t="n">
        <v/>
      </c>
      <c r="J19" t="n">
        <v>-2024.24</v>
      </c>
      <c r="K19" t="inlineStr">
        <is>
          <t>COIN250627P00285000</t>
        </is>
      </c>
    </row>
    <row r="20">
      <c r="A20" t="n">
        <v>2167</v>
      </c>
      <c r="B20" t="inlineStr">
        <is>
          <t>COIN</t>
        </is>
      </c>
      <c r="C20" t="inlineStr">
        <is>
          <t>Jun 18, 2025</t>
        </is>
      </c>
      <c r="D20" t="inlineStr">
        <is>
          <t>$250.00</t>
        </is>
      </c>
      <c r="E20" t="inlineStr">
        <is>
          <t>C</t>
        </is>
      </c>
      <c r="F20" t="inlineStr">
        <is>
          <t>Aug 15, 2025</t>
        </is>
      </c>
      <c r="G20" t="n">
        <v>-2</v>
      </c>
      <c r="H20" t="inlineStr">
        <is>
          <t>Jun 18, 2025</t>
        </is>
      </c>
      <c r="I20" t="n">
        <v/>
      </c>
      <c r="J20" t="n">
        <v>9599.75</v>
      </c>
      <c r="K20" t="inlineStr">
        <is>
          <t>COIN250815C00250000</t>
        </is>
      </c>
    </row>
    <row r="21">
      <c r="A21" t="n">
        <v>2169</v>
      </c>
      <c r="B21" t="inlineStr">
        <is>
          <t>COIN</t>
        </is>
      </c>
      <c r="C21" t="inlineStr">
        <is>
          <t>Jun 18, 2025</t>
        </is>
      </c>
      <c r="D21" t="inlineStr">
        <is>
          <t>$320.00</t>
        </is>
      </c>
      <c r="E21" t="inlineStr">
        <is>
          <t>C</t>
        </is>
      </c>
      <c r="F21" t="inlineStr">
        <is>
          <t>Jan 16, 2026</t>
        </is>
      </c>
      <c r="G21" t="n">
        <v>-4</v>
      </c>
      <c r="H21" t="inlineStr">
        <is>
          <t>Jun 18, 2025</t>
        </is>
      </c>
      <c r="I21" t="n">
        <v/>
      </c>
      <c r="J21" t="n">
        <v>16799.53</v>
      </c>
      <c r="K21" t="inlineStr">
        <is>
          <t>COIN260116C00320000</t>
        </is>
      </c>
    </row>
    <row r="22">
      <c r="A22" t="n">
        <v>2168</v>
      </c>
      <c r="B22" t="inlineStr">
        <is>
          <t>COIN</t>
        </is>
      </c>
      <c r="C22" t="inlineStr">
        <is>
          <t>Jun 18, 2025</t>
        </is>
      </c>
      <c r="D22" t="inlineStr">
        <is>
          <t>$285.00</t>
        </is>
      </c>
      <c r="E22" t="inlineStr">
        <is>
          <t>P</t>
        </is>
      </c>
      <c r="F22" t="inlineStr">
        <is>
          <t>Jun 27, 2025</t>
        </is>
      </c>
      <c r="G22" t="n">
        <v>2</v>
      </c>
      <c r="H22" t="inlineStr">
        <is>
          <t>NaN</t>
        </is>
      </c>
      <c r="I22" t="n">
        <v/>
      </c>
      <c r="J22" t="n">
        <v>-2024.24</v>
      </c>
      <c r="K22" t="inlineStr">
        <is>
          <t>COIN250627P00285000</t>
        </is>
      </c>
    </row>
    <row r="23">
      <c r="A23" t="n">
        <v>2143</v>
      </c>
      <c r="B23" t="inlineStr">
        <is>
          <t>COIN</t>
        </is>
      </c>
      <c r="C23" t="inlineStr">
        <is>
          <t>Jun 20, 2025</t>
        </is>
      </c>
      <c r="D23" t="inlineStr">
        <is>
          <t>$285.00</t>
        </is>
      </c>
      <c r="E23" t="inlineStr">
        <is>
          <t>C</t>
        </is>
      </c>
      <c r="F23" t="inlineStr">
        <is>
          <t>Jun 27, 2025</t>
        </is>
      </c>
      <c r="G23" t="n">
        <v>2</v>
      </c>
      <c r="H23" t="inlineStr">
        <is>
          <t>NaN</t>
        </is>
      </c>
      <c r="I23" t="n">
        <v/>
      </c>
      <c r="J23" t="n">
        <v>-4570.24</v>
      </c>
      <c r="K23" t="inlineStr">
        <is>
          <t>COIN250627C00285000</t>
        </is>
      </c>
    </row>
    <row r="24">
      <c r="A24" t="n">
        <v>2134</v>
      </c>
      <c r="B24" t="inlineStr">
        <is>
          <t>COIN</t>
        </is>
      </c>
      <c r="C24" t="inlineStr">
        <is>
          <t>Jun 23, 2025</t>
        </is>
      </c>
      <c r="D24" t="inlineStr">
        <is>
          <t>$285.00</t>
        </is>
      </c>
      <c r="E24" t="inlineStr">
        <is>
          <t>P</t>
        </is>
      </c>
      <c r="F24" t="inlineStr">
        <is>
          <t>Jun 27, 2025</t>
        </is>
      </c>
      <c r="G24" t="n">
        <v>-4</v>
      </c>
      <c r="H24" t="inlineStr">
        <is>
          <t>Jun 23, 2025</t>
        </is>
      </c>
      <c r="I24" t="n">
        <v/>
      </c>
      <c r="J24" t="n">
        <v>767.53</v>
      </c>
      <c r="K24" t="inlineStr">
        <is>
          <t>COIN250627P00285000</t>
        </is>
      </c>
    </row>
    <row r="25">
      <c r="A25" t="n">
        <v>2127</v>
      </c>
      <c r="B25" t="inlineStr">
        <is>
          <t>COIN</t>
        </is>
      </c>
      <c r="C25" t="inlineStr">
        <is>
          <t>Jun 23, 2025</t>
        </is>
      </c>
      <c r="D25" t="inlineStr">
        <is>
          <t>$307.50</t>
        </is>
      </c>
      <c r="E25" t="inlineStr">
        <is>
          <t>P</t>
        </is>
      </c>
      <c r="F25" t="inlineStr">
        <is>
          <t>Jun 27, 2025</t>
        </is>
      </c>
      <c r="G25" t="n">
        <v>2</v>
      </c>
      <c r="H25" t="inlineStr">
        <is>
          <t>NaN</t>
        </is>
      </c>
      <c r="I25" t="n">
        <v/>
      </c>
      <c r="J25" t="n">
        <v>-1732.24</v>
      </c>
      <c r="K25" t="inlineStr">
        <is>
          <t>COIN250627P00307500</t>
        </is>
      </c>
    </row>
    <row r="26">
      <c r="A26" t="n">
        <v>2106</v>
      </c>
      <c r="B26" t="inlineStr">
        <is>
          <t>COIN</t>
        </is>
      </c>
      <c r="C26" t="inlineStr">
        <is>
          <t>Jun 24, 2025</t>
        </is>
      </c>
      <c r="D26" t="inlineStr">
        <is>
          <t>$350.00</t>
        </is>
      </c>
      <c r="E26" t="inlineStr">
        <is>
          <t>P</t>
        </is>
      </c>
      <c r="F26" t="inlineStr">
        <is>
          <t>Jun 27, 2025</t>
        </is>
      </c>
      <c r="G26" t="n">
        <v>1</v>
      </c>
      <c r="H26" t="inlineStr">
        <is>
          <t>NaN</t>
        </is>
      </c>
      <c r="I26" t="n">
        <v/>
      </c>
      <c r="J26" t="n">
        <v>-1264.12</v>
      </c>
      <c r="K26" t="inlineStr">
        <is>
          <t>COIN250627P00350000</t>
        </is>
      </c>
    </row>
    <row r="27">
      <c r="A27" t="n">
        <v>2101</v>
      </c>
      <c r="B27" t="inlineStr">
        <is>
          <t>COIN</t>
        </is>
      </c>
      <c r="C27" t="inlineStr">
        <is>
          <t>Jun 24, 2025</t>
        </is>
      </c>
      <c r="D27" t="inlineStr">
        <is>
          <t>$285.00</t>
        </is>
      </c>
      <c r="E27" t="inlineStr">
        <is>
          <t>C</t>
        </is>
      </c>
      <c r="F27" t="inlineStr">
        <is>
          <t>Jun 27, 2025</t>
        </is>
      </c>
      <c r="G27" t="n">
        <v>-2</v>
      </c>
      <c r="H27" t="inlineStr">
        <is>
          <t>Jun 24, 2025</t>
        </is>
      </c>
      <c r="I27" t="n">
        <v/>
      </c>
      <c r="J27" t="n">
        <v>12299.74</v>
      </c>
      <c r="K27" t="inlineStr">
        <is>
          <t>COIN250627C00285000</t>
        </is>
      </c>
    </row>
    <row r="28">
      <c r="A28" t="n">
        <v>2096</v>
      </c>
      <c r="B28" t="inlineStr">
        <is>
          <t>COIN</t>
        </is>
      </c>
      <c r="C28" t="inlineStr">
        <is>
          <t>Jun 24, 2025</t>
        </is>
      </c>
      <c r="D28" t="inlineStr">
        <is>
          <t>$332.50</t>
        </is>
      </c>
      <c r="E28" t="inlineStr">
        <is>
          <t>P</t>
        </is>
      </c>
      <c r="F28" t="inlineStr">
        <is>
          <t>Jun 27, 2025</t>
        </is>
      </c>
      <c r="G28" t="n">
        <v>-1</v>
      </c>
      <c r="H28" t="inlineStr">
        <is>
          <t>Jun 24, 2025</t>
        </is>
      </c>
      <c r="I28" t="n">
        <v/>
      </c>
      <c r="J28" t="n">
        <v>424.87</v>
      </c>
      <c r="K28" t="inlineStr">
        <is>
          <t>COIN250627P00332500</t>
        </is>
      </c>
    </row>
    <row r="29">
      <c r="A29" t="n">
        <v>2094</v>
      </c>
      <c r="B29" t="inlineStr">
        <is>
          <t>COIN</t>
        </is>
      </c>
      <c r="C29" t="inlineStr">
        <is>
          <t>Jun 24, 2025</t>
        </is>
      </c>
      <c r="D29" t="inlineStr">
        <is>
          <t>$307.50</t>
        </is>
      </c>
      <c r="E29" t="inlineStr">
        <is>
          <t>P</t>
        </is>
      </c>
      <c r="F29" t="inlineStr">
        <is>
          <t>Jun 27, 2025</t>
        </is>
      </c>
      <c r="G29" t="n">
        <v>2</v>
      </c>
      <c r="H29" t="inlineStr">
        <is>
          <t>NaN</t>
        </is>
      </c>
      <c r="I29" t="n">
        <v/>
      </c>
      <c r="J29" t="n">
        <v>-362.24</v>
      </c>
      <c r="K29" t="inlineStr">
        <is>
          <t>COIN250627P00307500</t>
        </is>
      </c>
    </row>
    <row r="30">
      <c r="A30" t="n">
        <v>2093</v>
      </c>
      <c r="B30" t="inlineStr">
        <is>
          <t>COIN</t>
        </is>
      </c>
      <c r="C30" t="inlineStr">
        <is>
          <t>Jun 24, 2025</t>
        </is>
      </c>
      <c r="D30" t="inlineStr">
        <is>
          <t>$350.00</t>
        </is>
      </c>
      <c r="E30" t="inlineStr">
        <is>
          <t>P</t>
        </is>
      </c>
      <c r="F30" t="inlineStr">
        <is>
          <t>Jun 27, 2025</t>
        </is>
      </c>
      <c r="G30" t="n">
        <v>1</v>
      </c>
      <c r="H30" t="inlineStr">
        <is>
          <t>NaN</t>
        </is>
      </c>
      <c r="I30" t="n">
        <v/>
      </c>
      <c r="J30" t="n">
        <v>-1273.12</v>
      </c>
      <c r="K30" t="inlineStr">
        <is>
          <t>COIN250627P00350000</t>
        </is>
      </c>
    </row>
    <row r="31">
      <c r="A31" t="n">
        <v>2089</v>
      </c>
      <c r="B31" t="inlineStr">
        <is>
          <t>COIN</t>
        </is>
      </c>
      <c r="C31" t="inlineStr">
        <is>
          <t>Jun 24, 2025</t>
        </is>
      </c>
      <c r="D31" t="inlineStr">
        <is>
          <t>$332.50</t>
        </is>
      </c>
      <c r="E31" t="inlineStr">
        <is>
          <t>P</t>
        </is>
      </c>
      <c r="F31" t="inlineStr">
        <is>
          <t>Jun 27, 2025</t>
        </is>
      </c>
      <c r="G31" t="n">
        <v>2</v>
      </c>
      <c r="H31" t="inlineStr">
        <is>
          <t>NaN</t>
        </is>
      </c>
      <c r="I31" t="n">
        <v/>
      </c>
      <c r="J31" t="n">
        <v>-2060.24</v>
      </c>
      <c r="K31" t="inlineStr">
        <is>
          <t>COIN250627P00332500</t>
        </is>
      </c>
    </row>
    <row r="32">
      <c r="A32" t="n">
        <v>2085</v>
      </c>
      <c r="B32" t="inlineStr">
        <is>
          <t>COIN</t>
        </is>
      </c>
      <c r="C32" t="inlineStr">
        <is>
          <t>Jun 24, 2025</t>
        </is>
      </c>
      <c r="D32" t="inlineStr">
        <is>
          <t>$307.50</t>
        </is>
      </c>
      <c r="E32" t="inlineStr">
        <is>
          <t>P</t>
        </is>
      </c>
      <c r="F32" t="inlineStr">
        <is>
          <t>Jun 27, 2025</t>
        </is>
      </c>
      <c r="G32" t="n">
        <v>-4</v>
      </c>
      <c r="H32" t="inlineStr">
        <is>
          <t>Jun 24, 2025</t>
        </is>
      </c>
      <c r="I32" t="n">
        <v/>
      </c>
      <c r="J32" t="n">
        <v>271.53</v>
      </c>
      <c r="K32" t="inlineStr">
        <is>
          <t>COIN250627P00307500</t>
        </is>
      </c>
    </row>
    <row r="33">
      <c r="A33" t="n">
        <v>2084</v>
      </c>
      <c r="B33" t="inlineStr">
        <is>
          <t>COIN</t>
        </is>
      </c>
      <c r="C33" t="inlineStr">
        <is>
          <t>Jun 24, 2025</t>
        </is>
      </c>
      <c r="D33" t="inlineStr">
        <is>
          <t>$332.50</t>
        </is>
      </c>
      <c r="E33" t="inlineStr">
        <is>
          <t>P</t>
        </is>
      </c>
      <c r="F33" t="inlineStr">
        <is>
          <t>Jun 27, 2025</t>
        </is>
      </c>
      <c r="G33" t="n">
        <v>-1</v>
      </c>
      <c r="H33" t="inlineStr">
        <is>
          <t>Jun 24, 2025</t>
        </is>
      </c>
      <c r="I33" t="n">
        <v/>
      </c>
      <c r="J33" t="n">
        <v>419.87</v>
      </c>
      <c r="K33" t="inlineStr">
        <is>
          <t>COIN250627P00332500</t>
        </is>
      </c>
    </row>
    <row r="34">
      <c r="A34" t="n">
        <v>2045</v>
      </c>
      <c r="B34" t="inlineStr">
        <is>
          <t>COIN</t>
        </is>
      </c>
      <c r="C34" t="inlineStr">
        <is>
          <t>Jun 25, 2025</t>
        </is>
      </c>
      <c r="D34" t="inlineStr">
        <is>
          <t>$350.00</t>
        </is>
      </c>
      <c r="E34" t="inlineStr">
        <is>
          <t>P</t>
        </is>
      </c>
      <c r="F34" t="inlineStr">
        <is>
          <t>Jun 27, 2025</t>
        </is>
      </c>
      <c r="G34" t="n">
        <v>-1</v>
      </c>
      <c r="H34" t="inlineStr">
        <is>
          <t>Jun 25, 2025</t>
        </is>
      </c>
      <c r="I34" t="n">
        <v/>
      </c>
      <c r="J34" t="n">
        <v>639.87</v>
      </c>
      <c r="K34" t="inlineStr">
        <is>
          <t>COIN250627P00350000</t>
        </is>
      </c>
    </row>
    <row r="35">
      <c r="A35" t="n">
        <v>2055</v>
      </c>
      <c r="B35" t="inlineStr">
        <is>
          <t>COIN</t>
        </is>
      </c>
      <c r="C35" t="inlineStr">
        <is>
          <t>Jun 25, 2025</t>
        </is>
      </c>
      <c r="D35" t="inlineStr">
        <is>
          <t>$340.00</t>
        </is>
      </c>
      <c r="E35" t="inlineStr">
        <is>
          <t>C</t>
        </is>
      </c>
      <c r="F35" t="inlineStr">
        <is>
          <t>Aug 15, 2025</t>
        </is>
      </c>
      <c r="G35" t="n">
        <v>1</v>
      </c>
      <c r="H35" t="inlineStr">
        <is>
          <t>NaN</t>
        </is>
      </c>
      <c r="I35" t="n">
        <v/>
      </c>
      <c r="J35" t="n">
        <v>-3965.12</v>
      </c>
      <c r="K35" t="inlineStr">
        <is>
          <t>COIN250815C00340000</t>
        </is>
      </c>
    </row>
    <row r="36">
      <c r="A36" t="n">
        <v>2078</v>
      </c>
      <c r="B36" t="inlineStr">
        <is>
          <t>COIN</t>
        </is>
      </c>
      <c r="C36" t="inlineStr">
        <is>
          <t>Jun 25, 2025</t>
        </is>
      </c>
      <c r="D36" t="inlineStr">
        <is>
          <t>$350.00</t>
        </is>
      </c>
      <c r="E36" t="inlineStr">
        <is>
          <t>P</t>
        </is>
      </c>
      <c r="F36" t="inlineStr">
        <is>
          <t>Jun 27, 2025</t>
        </is>
      </c>
      <c r="G36" t="n">
        <v>-1</v>
      </c>
      <c r="H36" t="inlineStr">
        <is>
          <t>Jun 25, 2025</t>
        </is>
      </c>
      <c r="I36" t="n">
        <v/>
      </c>
      <c r="J36" t="n">
        <v>660.87</v>
      </c>
      <c r="K36" t="inlineStr">
        <is>
          <t>COIN250627P00350000</t>
        </is>
      </c>
    </row>
    <row r="37">
      <c r="A37" t="n">
        <v>2072</v>
      </c>
      <c r="B37" t="inlineStr">
        <is>
          <t>COIN</t>
        </is>
      </c>
      <c r="C37" t="inlineStr">
        <is>
          <t>Jun 25, 2025</t>
        </is>
      </c>
      <c r="D37" t="inlineStr">
        <is>
          <t>$340.00</t>
        </is>
      </c>
      <c r="E37" t="inlineStr">
        <is>
          <t>C</t>
        </is>
      </c>
      <c r="F37" t="inlineStr">
        <is>
          <t>Aug 15, 2025</t>
        </is>
      </c>
      <c r="G37" t="n">
        <v>1</v>
      </c>
      <c r="H37" t="inlineStr">
        <is>
          <t>NaN</t>
        </is>
      </c>
      <c r="I37" t="n">
        <v/>
      </c>
      <c r="J37" t="n">
        <v>-3965.12</v>
      </c>
      <c r="K37" t="inlineStr">
        <is>
          <t>COIN250815C00340000</t>
        </is>
      </c>
    </row>
    <row r="38">
      <c r="A38" t="n">
        <v>2041</v>
      </c>
      <c r="B38" t="inlineStr">
        <is>
          <t>COIN</t>
        </is>
      </c>
      <c r="C38" t="inlineStr">
        <is>
          <t>Jun 26, 2025</t>
        </is>
      </c>
      <c r="D38" t="inlineStr">
        <is>
          <t>$370.00</t>
        </is>
      </c>
      <c r="E38" t="inlineStr">
        <is>
          <t>P</t>
        </is>
      </c>
      <c r="F38" t="inlineStr">
        <is>
          <t>Jul 03, 2025</t>
        </is>
      </c>
      <c r="G38" t="n">
        <v>1</v>
      </c>
      <c r="H38" t="inlineStr">
        <is>
          <t>NaN</t>
        </is>
      </c>
      <c r="I38" t="n">
        <v/>
      </c>
      <c r="J38" t="n">
        <v>-921.12</v>
      </c>
      <c r="K38" t="inlineStr">
        <is>
          <t>COIN250703P00370000</t>
        </is>
      </c>
    </row>
    <row r="39">
      <c r="A39" t="n">
        <v>2037</v>
      </c>
      <c r="B39" t="inlineStr">
        <is>
          <t>COIN</t>
        </is>
      </c>
      <c r="C39" t="inlineStr">
        <is>
          <t>Jun 26, 2025</t>
        </is>
      </c>
      <c r="D39" t="inlineStr">
        <is>
          <t>$370.00</t>
        </is>
      </c>
      <c r="E39" t="inlineStr">
        <is>
          <t>P</t>
        </is>
      </c>
      <c r="F39" t="inlineStr">
        <is>
          <t>Jul 03, 2025</t>
        </is>
      </c>
      <c r="G39" t="n">
        <v>1</v>
      </c>
      <c r="H39" t="inlineStr">
        <is>
          <t>NaN</t>
        </is>
      </c>
      <c r="I39" t="n">
        <v/>
      </c>
      <c r="J39" t="n">
        <v>-930.12</v>
      </c>
      <c r="K39" t="inlineStr">
        <is>
          <t>COIN250703P00370000</t>
        </is>
      </c>
    </row>
    <row r="40">
      <c r="A40" t="n">
        <v>2042</v>
      </c>
      <c r="B40" t="inlineStr">
        <is>
          <t>COIN</t>
        </is>
      </c>
      <c r="C40" t="inlineStr">
        <is>
          <t>Jun 26, 2025</t>
        </is>
      </c>
      <c r="D40" t="inlineStr">
        <is>
          <t>$340.00</t>
        </is>
      </c>
      <c r="E40" t="inlineStr">
        <is>
          <t>C</t>
        </is>
      </c>
      <c r="F40" t="inlineStr">
        <is>
          <t>Aug 15, 2025</t>
        </is>
      </c>
      <c r="G40" t="n">
        <v>-2</v>
      </c>
      <c r="H40" t="inlineStr">
        <is>
          <t>Jun 26, 2025</t>
        </is>
      </c>
      <c r="I40" t="n">
        <v/>
      </c>
      <c r="J40" t="n">
        <v>10499.74</v>
      </c>
      <c r="K40" t="inlineStr">
        <is>
          <t>COIN250815C00340000</t>
        </is>
      </c>
    </row>
    <row r="41">
      <c r="A41" t="n">
        <v>2000</v>
      </c>
      <c r="B41" t="inlineStr">
        <is>
          <t>COIN</t>
        </is>
      </c>
      <c r="C41" t="inlineStr">
        <is>
          <t>Jun 27, 2025</t>
        </is>
      </c>
      <c r="D41" t="inlineStr">
        <is>
          <t>$370.00</t>
        </is>
      </c>
      <c r="E41" t="inlineStr">
        <is>
          <t>P</t>
        </is>
      </c>
      <c r="F41" t="inlineStr">
        <is>
          <t>Jul 03, 2025</t>
        </is>
      </c>
      <c r="G41" t="n">
        <v>-1</v>
      </c>
      <c r="H41" t="inlineStr">
        <is>
          <t>Jun 27, 2025</t>
        </is>
      </c>
      <c r="I41" t="n">
        <v/>
      </c>
      <c r="J41" t="n">
        <v>2134.87</v>
      </c>
      <c r="K41" t="inlineStr">
        <is>
          <t>COIN250703P00370000</t>
        </is>
      </c>
    </row>
    <row r="42">
      <c r="A42" t="n">
        <v>1999</v>
      </c>
      <c r="B42" t="inlineStr">
        <is>
          <t>COIN</t>
        </is>
      </c>
      <c r="C42" t="inlineStr">
        <is>
          <t>Jun 27, 2025</t>
        </is>
      </c>
      <c r="D42" t="inlineStr">
        <is>
          <t>$370.00</t>
        </is>
      </c>
      <c r="E42" t="inlineStr">
        <is>
          <t>P</t>
        </is>
      </c>
      <c r="F42" t="inlineStr">
        <is>
          <t>Jul 03, 2025</t>
        </is>
      </c>
      <c r="G42" t="n">
        <v>-1</v>
      </c>
      <c r="H42" t="inlineStr">
        <is>
          <t>Jun 27, 2025</t>
        </is>
      </c>
      <c r="I42" t="n">
        <v/>
      </c>
      <c r="J42" t="n">
        <v>2119.87</v>
      </c>
      <c r="K42" t="inlineStr">
        <is>
          <t>COIN250703P00370000</t>
        </is>
      </c>
    </row>
    <row r="43">
      <c r="A43" t="n">
        <v>1965</v>
      </c>
      <c r="B43" t="inlineStr">
        <is>
          <t>COIN</t>
        </is>
      </c>
      <c r="C43" t="inlineStr">
        <is>
          <t>Jun 27, 2025</t>
        </is>
      </c>
      <c r="D43" t="inlineStr">
        <is>
          <t>$510.00</t>
        </is>
      </c>
      <c r="E43" t="inlineStr">
        <is>
          <t>C</t>
        </is>
      </c>
      <c r="F43" t="inlineStr">
        <is>
          <t>Jan 16, 2026</t>
        </is>
      </c>
      <c r="G43" t="n">
        <v>1</v>
      </c>
      <c r="H43" t="inlineStr">
        <is>
          <t>NaN</t>
        </is>
      </c>
      <c r="I43" t="n">
        <v/>
      </c>
      <c r="J43" t="n">
        <v>-2575.12</v>
      </c>
      <c r="K43" t="inlineStr">
        <is>
          <t>COIN260116C00510000</t>
        </is>
      </c>
    </row>
    <row r="44">
      <c r="A44" t="n">
        <v>1944</v>
      </c>
      <c r="B44" t="inlineStr">
        <is>
          <t>COIN</t>
        </is>
      </c>
      <c r="C44" t="inlineStr">
        <is>
          <t>Jun 30, 2025</t>
        </is>
      </c>
      <c r="D44" t="inlineStr">
        <is>
          <t>$510.00</t>
        </is>
      </c>
      <c r="E44" t="inlineStr">
        <is>
          <t>C</t>
        </is>
      </c>
      <c r="F44" t="inlineStr">
        <is>
          <t>Jan 16, 2026</t>
        </is>
      </c>
      <c r="G44" t="n">
        <v>-1</v>
      </c>
      <c r="H44" t="inlineStr">
        <is>
          <t>Jun 30, 2025</t>
        </is>
      </c>
      <c r="I44" t="n">
        <v/>
      </c>
      <c r="J44" t="n">
        <v>2444.87</v>
      </c>
      <c r="K44" t="inlineStr">
        <is>
          <t>COIN260116C00510000</t>
        </is>
      </c>
    </row>
    <row r="45">
      <c r="A45" t="n">
        <v>1907</v>
      </c>
      <c r="B45" t="inlineStr">
        <is>
          <t>COIN</t>
        </is>
      </c>
      <c r="C45" t="inlineStr">
        <is>
          <t>Jul 01, 2025</t>
        </is>
      </c>
      <c r="D45" t="inlineStr">
        <is>
          <t>$340.00</t>
        </is>
      </c>
      <c r="E45" t="inlineStr">
        <is>
          <t>C</t>
        </is>
      </c>
      <c r="F45" t="inlineStr">
        <is>
          <t>Aug 15, 2025</t>
        </is>
      </c>
      <c r="G45" t="n">
        <v>2</v>
      </c>
      <c r="H45" t="inlineStr">
        <is>
          <t>NaN</t>
        </is>
      </c>
      <c r="I45" t="n">
        <v/>
      </c>
      <c r="J45" t="n">
        <v>-6276.23</v>
      </c>
      <c r="K45" t="inlineStr">
        <is>
          <t>COIN250815C00340000</t>
        </is>
      </c>
    </row>
    <row r="46">
      <c r="A46" t="n">
        <v>1888</v>
      </c>
      <c r="B46" t="inlineStr">
        <is>
          <t>COIN</t>
        </is>
      </c>
      <c r="C46" t="inlineStr">
        <is>
          <t>Jul 02, 2025</t>
        </is>
      </c>
      <c r="D46" t="inlineStr">
        <is>
          <t>$355.00</t>
        </is>
      </c>
      <c r="E46" t="inlineStr">
        <is>
          <t>P</t>
        </is>
      </c>
      <c r="F46" t="inlineStr">
        <is>
          <t>Jul 11, 2025</t>
        </is>
      </c>
      <c r="G46" t="n">
        <v>1</v>
      </c>
      <c r="H46" t="inlineStr">
        <is>
          <t>NaN</t>
        </is>
      </c>
      <c r="I46" t="n">
        <v/>
      </c>
      <c r="J46" t="n">
        <v>-1202.12</v>
      </c>
      <c r="K46" t="inlineStr">
        <is>
          <t>COIN250711P00355000</t>
        </is>
      </c>
    </row>
    <row r="47">
      <c r="A47" t="n">
        <v>1871</v>
      </c>
      <c r="B47" t="inlineStr">
        <is>
          <t>COIN</t>
        </is>
      </c>
      <c r="C47" t="inlineStr">
        <is>
          <t>Jul 02, 2025</t>
        </is>
      </c>
      <c r="D47" t="inlineStr">
        <is>
          <t>$340.00</t>
        </is>
      </c>
      <c r="E47" t="inlineStr">
        <is>
          <t>C</t>
        </is>
      </c>
      <c r="F47" t="inlineStr">
        <is>
          <t>Aug 15, 2025</t>
        </is>
      </c>
      <c r="G47" t="n">
        <v>1</v>
      </c>
      <c r="H47" t="inlineStr">
        <is>
          <t>NaN</t>
        </is>
      </c>
      <c r="I47" t="n">
        <v/>
      </c>
      <c r="J47" t="n">
        <v>-3340.12</v>
      </c>
      <c r="K47" t="inlineStr">
        <is>
          <t>COIN250815C00340000</t>
        </is>
      </c>
    </row>
    <row r="48">
      <c r="A48" t="n">
        <v>1867</v>
      </c>
      <c r="B48" t="inlineStr">
        <is>
          <t>COIN</t>
        </is>
      </c>
      <c r="C48" t="inlineStr">
        <is>
          <t>Jul 02, 2025</t>
        </is>
      </c>
      <c r="D48" t="inlineStr">
        <is>
          <t>$340.00</t>
        </is>
      </c>
      <c r="E48" t="inlineStr">
        <is>
          <t>C</t>
        </is>
      </c>
      <c r="F48" t="inlineStr">
        <is>
          <t>Aug 15, 2025</t>
        </is>
      </c>
      <c r="G48" t="n">
        <v>1</v>
      </c>
      <c r="H48" t="inlineStr">
        <is>
          <t>NaN</t>
        </is>
      </c>
      <c r="I48" t="n">
        <v/>
      </c>
      <c r="J48" t="n">
        <v>-3355.12</v>
      </c>
      <c r="K48" t="inlineStr">
        <is>
          <t>COIN250815C00340000</t>
        </is>
      </c>
    </row>
    <row r="49">
      <c r="A49" t="n">
        <v>1861</v>
      </c>
      <c r="B49" t="inlineStr">
        <is>
          <t>COIN</t>
        </is>
      </c>
      <c r="C49" t="inlineStr">
        <is>
          <t>Jul 02, 2025</t>
        </is>
      </c>
      <c r="D49" t="inlineStr">
        <is>
          <t>$355.00</t>
        </is>
      </c>
      <c r="E49" t="inlineStr">
        <is>
          <t>P</t>
        </is>
      </c>
      <c r="F49" t="inlineStr">
        <is>
          <t>Jul 11, 2025</t>
        </is>
      </c>
      <c r="G49" t="n">
        <v>1</v>
      </c>
      <c r="H49" t="inlineStr">
        <is>
          <t>NaN</t>
        </is>
      </c>
      <c r="I49" t="n">
        <v/>
      </c>
      <c r="J49" t="n">
        <v>-1210.12</v>
      </c>
      <c r="K49" t="inlineStr">
        <is>
          <t>COIN250711P00355000</t>
        </is>
      </c>
    </row>
    <row r="50">
      <c r="A50" t="n">
        <v>1771</v>
      </c>
      <c r="B50" t="inlineStr">
        <is>
          <t>COIN</t>
        </is>
      </c>
      <c r="C50" t="inlineStr">
        <is>
          <t>Jul 08, 2025</t>
        </is>
      </c>
      <c r="D50" t="inlineStr">
        <is>
          <t>$340.00</t>
        </is>
      </c>
      <c r="E50" t="inlineStr">
        <is>
          <t>C</t>
        </is>
      </c>
      <c r="F50" t="inlineStr">
        <is>
          <t>Aug 15, 2025</t>
        </is>
      </c>
      <c r="G50" t="n">
        <v>-1</v>
      </c>
      <c r="H50" t="inlineStr">
        <is>
          <t>Jul 08, 2025</t>
        </is>
      </c>
      <c r="I50" t="n">
        <v/>
      </c>
      <c r="J50" t="n">
        <v>3609.87</v>
      </c>
      <c r="K50" t="inlineStr">
        <is>
          <t>COIN250815C00340000</t>
        </is>
      </c>
    </row>
    <row r="51">
      <c r="A51" t="n">
        <v>1817</v>
      </c>
      <c r="B51" t="inlineStr">
        <is>
          <t>COIN</t>
        </is>
      </c>
      <c r="C51" t="inlineStr">
        <is>
          <t>Jul 08, 2025</t>
        </is>
      </c>
      <c r="D51" t="inlineStr">
        <is>
          <t>$340.00</t>
        </is>
      </c>
      <c r="E51" t="inlineStr">
        <is>
          <t>C</t>
        </is>
      </c>
      <c r="F51" t="inlineStr">
        <is>
          <t>Aug 15, 2025</t>
        </is>
      </c>
      <c r="G51" t="n">
        <v>-1</v>
      </c>
      <c r="H51" t="inlineStr">
        <is>
          <t>Jul 08, 2025</t>
        </is>
      </c>
      <c r="I51" t="n">
        <v/>
      </c>
      <c r="J51" t="n">
        <v>3469.87</v>
      </c>
      <c r="K51" t="inlineStr">
        <is>
          <t>COIN250815C00340000</t>
        </is>
      </c>
    </row>
    <row r="52">
      <c r="A52" t="n">
        <v>1806</v>
      </c>
      <c r="B52" t="inlineStr">
        <is>
          <t>COIN</t>
        </is>
      </c>
      <c r="C52" t="inlineStr">
        <is>
          <t>Jul 08, 2025</t>
        </is>
      </c>
      <c r="D52" t="inlineStr">
        <is>
          <t>$340.00</t>
        </is>
      </c>
      <c r="E52" t="inlineStr">
        <is>
          <t>C</t>
        </is>
      </c>
      <c r="F52" t="inlineStr">
        <is>
          <t>Aug 15, 2025</t>
        </is>
      </c>
      <c r="G52" t="n">
        <v>-1</v>
      </c>
      <c r="H52" t="inlineStr">
        <is>
          <t>Jul 08, 2025</t>
        </is>
      </c>
      <c r="I52" t="n">
        <v/>
      </c>
      <c r="J52" t="n">
        <v>3584.87</v>
      </c>
      <c r="K52" t="inlineStr">
        <is>
          <t>COIN250815C00340000</t>
        </is>
      </c>
    </row>
    <row r="53">
      <c r="A53" t="n">
        <v>1720</v>
      </c>
      <c r="B53" t="inlineStr">
        <is>
          <t>COIN</t>
        </is>
      </c>
      <c r="C53" t="inlineStr">
        <is>
          <t>Jul 09, 2025</t>
        </is>
      </c>
      <c r="D53" t="inlineStr">
        <is>
          <t>$355.00</t>
        </is>
      </c>
      <c r="E53" t="inlineStr">
        <is>
          <t>P</t>
        </is>
      </c>
      <c r="F53" t="inlineStr">
        <is>
          <t>Jul 18, 2025</t>
        </is>
      </c>
      <c r="G53" t="n">
        <v>1</v>
      </c>
      <c r="H53" t="inlineStr">
        <is>
          <t>NaN</t>
        </is>
      </c>
      <c r="I53" t="n">
        <v/>
      </c>
      <c r="J53" t="n">
        <v>-1105.12</v>
      </c>
      <c r="K53" t="inlineStr">
        <is>
          <t>COIN250718P00355000</t>
        </is>
      </c>
    </row>
    <row r="54">
      <c r="A54" t="n">
        <v>1733</v>
      </c>
      <c r="B54" t="inlineStr">
        <is>
          <t>COIN</t>
        </is>
      </c>
      <c r="C54" t="inlineStr">
        <is>
          <t>Jul 09, 2025</t>
        </is>
      </c>
      <c r="D54" t="inlineStr">
        <is>
          <t>$355.00</t>
        </is>
      </c>
      <c r="E54" t="inlineStr">
        <is>
          <t>P</t>
        </is>
      </c>
      <c r="F54" t="inlineStr">
        <is>
          <t>Jul 18, 2025</t>
        </is>
      </c>
      <c r="G54" t="n">
        <v>1</v>
      </c>
      <c r="H54" t="inlineStr">
        <is>
          <t>NaN</t>
        </is>
      </c>
      <c r="I54" t="n">
        <v/>
      </c>
      <c r="J54" t="n">
        <v>-945.12</v>
      </c>
      <c r="K54" t="inlineStr">
        <is>
          <t>COIN250718P00355000</t>
        </is>
      </c>
    </row>
    <row r="55">
      <c r="A55" t="n">
        <v>1738</v>
      </c>
      <c r="B55" t="inlineStr">
        <is>
          <t>COIN</t>
        </is>
      </c>
      <c r="C55" t="inlineStr">
        <is>
          <t>Jul 09, 2025</t>
        </is>
      </c>
      <c r="D55" t="inlineStr">
        <is>
          <t>$355.00</t>
        </is>
      </c>
      <c r="E55" t="inlineStr">
        <is>
          <t>P</t>
        </is>
      </c>
      <c r="F55" t="inlineStr">
        <is>
          <t>Jul 11, 2025</t>
        </is>
      </c>
      <c r="G55" t="n">
        <v>-1</v>
      </c>
      <c r="H55" t="inlineStr">
        <is>
          <t>Jul 09, 2025</t>
        </is>
      </c>
      <c r="I55" t="n">
        <v/>
      </c>
      <c r="J55" t="n">
        <v>575.87</v>
      </c>
      <c r="K55" t="inlineStr">
        <is>
          <t>COIN250711P00355000</t>
        </is>
      </c>
    </row>
    <row r="56">
      <c r="A56" t="n">
        <v>1764</v>
      </c>
      <c r="B56" t="inlineStr">
        <is>
          <t>COIN</t>
        </is>
      </c>
      <c r="C56" t="inlineStr">
        <is>
          <t>Jul 09, 2025</t>
        </is>
      </c>
      <c r="D56" t="inlineStr">
        <is>
          <t>$340.00</t>
        </is>
      </c>
      <c r="E56" t="inlineStr">
        <is>
          <t>C</t>
        </is>
      </c>
      <c r="F56" t="inlineStr">
        <is>
          <t>Aug 15, 2025</t>
        </is>
      </c>
      <c r="G56" t="n">
        <v>1</v>
      </c>
      <c r="H56" t="inlineStr">
        <is>
          <t>NaN</t>
        </is>
      </c>
      <c r="I56" t="n">
        <v/>
      </c>
      <c r="J56" t="n">
        <v>-3775.12</v>
      </c>
      <c r="K56" t="inlineStr">
        <is>
          <t>COIN250815C00340000</t>
        </is>
      </c>
    </row>
    <row r="57">
      <c r="A57" t="n">
        <v>1756</v>
      </c>
      <c r="B57" t="inlineStr">
        <is>
          <t>COIN</t>
        </is>
      </c>
      <c r="C57" t="inlineStr">
        <is>
          <t>Jul 09, 2025</t>
        </is>
      </c>
      <c r="D57" t="inlineStr">
        <is>
          <t>$340.00</t>
        </is>
      </c>
      <c r="E57" t="inlineStr">
        <is>
          <t>C</t>
        </is>
      </c>
      <c r="F57" t="inlineStr">
        <is>
          <t>Aug 15, 2025</t>
        </is>
      </c>
      <c r="G57" t="n">
        <v>1</v>
      </c>
      <c r="H57" t="inlineStr">
        <is>
          <t>NaN</t>
        </is>
      </c>
      <c r="I57" t="n">
        <v/>
      </c>
      <c r="J57" t="n">
        <v>-4017.12</v>
      </c>
      <c r="K57" t="inlineStr">
        <is>
          <t>COIN250815C00340000</t>
        </is>
      </c>
    </row>
    <row r="58">
      <c r="A58" t="n">
        <v>1757</v>
      </c>
      <c r="B58" t="inlineStr">
        <is>
          <t>COIN</t>
        </is>
      </c>
      <c r="C58" t="inlineStr">
        <is>
          <t>Jul 09, 2025</t>
        </is>
      </c>
      <c r="D58" t="inlineStr">
        <is>
          <t>$355.00</t>
        </is>
      </c>
      <c r="E58" t="inlineStr">
        <is>
          <t>P</t>
        </is>
      </c>
      <c r="F58" t="inlineStr">
        <is>
          <t>Jul 11, 2025</t>
        </is>
      </c>
      <c r="G58" t="n">
        <v>-1</v>
      </c>
      <c r="H58" t="inlineStr">
        <is>
          <t>Jul 09, 2025</t>
        </is>
      </c>
      <c r="I58" t="n">
        <v/>
      </c>
      <c r="J58" t="n">
        <v>576.87</v>
      </c>
      <c r="K58" t="inlineStr">
        <is>
          <t>COIN250711P00355000</t>
        </is>
      </c>
    </row>
    <row r="59">
      <c r="A59" t="n">
        <v>1758</v>
      </c>
      <c r="B59" t="inlineStr">
        <is>
          <t>COIN</t>
        </is>
      </c>
      <c r="C59" t="inlineStr">
        <is>
          <t>Jul 09, 2025</t>
        </is>
      </c>
      <c r="D59" t="inlineStr">
        <is>
          <t>$355.00</t>
        </is>
      </c>
      <c r="E59" t="inlineStr">
        <is>
          <t>P</t>
        </is>
      </c>
      <c r="F59" t="inlineStr">
        <is>
          <t>Jul 18, 2025</t>
        </is>
      </c>
      <c r="G59" t="n">
        <v>1</v>
      </c>
      <c r="H59" t="inlineStr">
        <is>
          <t>NaN</t>
        </is>
      </c>
      <c r="I59" t="n">
        <v/>
      </c>
      <c r="J59" t="n">
        <v>-1086.12</v>
      </c>
      <c r="K59" t="inlineStr">
        <is>
          <t>COIN250718P00355000</t>
        </is>
      </c>
    </row>
    <row r="60">
      <c r="A60" t="n">
        <v>1742</v>
      </c>
      <c r="B60" t="inlineStr">
        <is>
          <t>COIN</t>
        </is>
      </c>
      <c r="C60" t="inlineStr">
        <is>
          <t>Jul 09, 2025</t>
        </is>
      </c>
      <c r="D60" t="inlineStr">
        <is>
          <t>$340.00</t>
        </is>
      </c>
      <c r="E60" t="inlineStr">
        <is>
          <t>C</t>
        </is>
      </c>
      <c r="F60" t="inlineStr">
        <is>
          <t>Aug 15, 2025</t>
        </is>
      </c>
      <c r="G60" t="n">
        <v>1</v>
      </c>
      <c r="H60" t="inlineStr">
        <is>
          <t>NaN</t>
        </is>
      </c>
      <c r="I60" t="n">
        <v/>
      </c>
      <c r="J60" t="n">
        <v>-3795.12</v>
      </c>
      <c r="K60" t="inlineStr">
        <is>
          <t>COIN250815C00340000</t>
        </is>
      </c>
    </row>
    <row r="61">
      <c r="A61" t="n">
        <v>1706</v>
      </c>
      <c r="B61" t="inlineStr">
        <is>
          <t>COIN</t>
        </is>
      </c>
      <c r="C61" t="inlineStr">
        <is>
          <t>Jul 10, 2025</t>
        </is>
      </c>
      <c r="D61" t="inlineStr">
        <is>
          <t>$360.00</t>
        </is>
      </c>
      <c r="E61" t="inlineStr">
        <is>
          <t>C</t>
        </is>
      </c>
      <c r="F61" t="inlineStr">
        <is>
          <t>Aug 15, 2025</t>
        </is>
      </c>
      <c r="G61" t="n">
        <v>2</v>
      </c>
      <c r="H61" t="inlineStr">
        <is>
          <t>NaN</t>
        </is>
      </c>
      <c r="I61" t="n">
        <v/>
      </c>
      <c r="J61" t="n">
        <v>-8236.23</v>
      </c>
      <c r="K61" t="inlineStr">
        <is>
          <t>COIN250815C00360000</t>
        </is>
      </c>
    </row>
    <row r="62">
      <c r="A62" t="n">
        <v>1705</v>
      </c>
      <c r="B62" t="inlineStr">
        <is>
          <t>COIN</t>
        </is>
      </c>
      <c r="C62" t="inlineStr">
        <is>
          <t>Jul 10, 2025</t>
        </is>
      </c>
      <c r="D62" t="inlineStr">
        <is>
          <t>$360.00</t>
        </is>
      </c>
      <c r="E62" t="inlineStr">
        <is>
          <t>C</t>
        </is>
      </c>
      <c r="F62" t="inlineStr">
        <is>
          <t>Aug 15, 2025</t>
        </is>
      </c>
      <c r="G62" t="n">
        <v>2</v>
      </c>
      <c r="H62" t="inlineStr">
        <is>
          <t>NaN</t>
        </is>
      </c>
      <c r="I62" t="n">
        <v/>
      </c>
      <c r="J62" t="n">
        <v>-8290.23</v>
      </c>
      <c r="K62" t="inlineStr">
        <is>
          <t>COIN250815C00360000</t>
        </is>
      </c>
    </row>
    <row r="63">
      <c r="A63" t="n">
        <v>1702</v>
      </c>
      <c r="B63" t="inlineStr">
        <is>
          <t>COIN</t>
        </is>
      </c>
      <c r="C63" t="inlineStr">
        <is>
          <t>Jul 10, 2025</t>
        </is>
      </c>
      <c r="D63" t="inlineStr">
        <is>
          <t>$340.00</t>
        </is>
      </c>
      <c r="E63" t="inlineStr">
        <is>
          <t>C</t>
        </is>
      </c>
      <c r="F63" t="inlineStr">
        <is>
          <t>Aug 15, 2025</t>
        </is>
      </c>
      <c r="G63" t="n">
        <v>-2</v>
      </c>
      <c r="H63" t="inlineStr">
        <is>
          <t>Jul 10, 2025</t>
        </is>
      </c>
      <c r="I63" t="n">
        <v/>
      </c>
      <c r="J63" t="n">
        <v>10487.76</v>
      </c>
      <c r="K63" t="inlineStr">
        <is>
          <t>COIN250815C00340000</t>
        </is>
      </c>
    </row>
    <row r="64">
      <c r="A64" t="n">
        <v>1694</v>
      </c>
      <c r="B64" t="inlineStr">
        <is>
          <t>COIN</t>
        </is>
      </c>
      <c r="C64" t="inlineStr">
        <is>
          <t>Jul 10, 2025</t>
        </is>
      </c>
      <c r="D64" t="inlineStr">
        <is>
          <t>$340.00</t>
        </is>
      </c>
      <c r="E64" t="inlineStr">
        <is>
          <t>C</t>
        </is>
      </c>
      <c r="F64" t="inlineStr">
        <is>
          <t>Aug 15, 2025</t>
        </is>
      </c>
      <c r="G64" t="n">
        <v>-2</v>
      </c>
      <c r="H64" t="inlineStr">
        <is>
          <t>Jul 10, 2025</t>
        </is>
      </c>
      <c r="I64" t="n">
        <v/>
      </c>
      <c r="J64" t="n">
        <v>10517.76</v>
      </c>
      <c r="K64" t="inlineStr">
        <is>
          <t>COIN250815C00340000</t>
        </is>
      </c>
    </row>
    <row r="65">
      <c r="A65" t="n">
        <v>1689</v>
      </c>
      <c r="B65" t="inlineStr">
        <is>
          <t>COIN</t>
        </is>
      </c>
      <c r="C65" t="inlineStr">
        <is>
          <t>Jul 10, 2025</t>
        </is>
      </c>
      <c r="D65" t="inlineStr">
        <is>
          <t>$355.00</t>
        </is>
      </c>
      <c r="E65" t="inlineStr">
        <is>
          <t>P</t>
        </is>
      </c>
      <c r="F65" t="inlineStr">
        <is>
          <t>Jul 18, 2025</t>
        </is>
      </c>
      <c r="G65" t="n">
        <v>-1</v>
      </c>
      <c r="H65" t="inlineStr">
        <is>
          <t>Jul 10, 2025</t>
        </is>
      </c>
      <c r="I65" t="n">
        <v/>
      </c>
      <c r="J65" t="n">
        <v>259.87</v>
      </c>
      <c r="K65" t="inlineStr">
        <is>
          <t>COIN250718P00355000</t>
        </is>
      </c>
    </row>
    <row r="66">
      <c r="A66" t="n">
        <v>1686</v>
      </c>
      <c r="B66" t="inlineStr">
        <is>
          <t>COIN</t>
        </is>
      </c>
      <c r="C66" t="inlineStr">
        <is>
          <t>Jul 10, 2025</t>
        </is>
      </c>
      <c r="D66" t="inlineStr">
        <is>
          <t>$377.50</t>
        </is>
      </c>
      <c r="E66" t="inlineStr">
        <is>
          <t>P</t>
        </is>
      </c>
      <c r="F66" t="inlineStr">
        <is>
          <t>Jul 18, 2025</t>
        </is>
      </c>
      <c r="G66" t="n">
        <v>1</v>
      </c>
      <c r="H66" t="inlineStr">
        <is>
          <t>NaN</t>
        </is>
      </c>
      <c r="I66" t="n">
        <v/>
      </c>
      <c r="J66" t="n">
        <v>-940.12</v>
      </c>
      <c r="K66" t="inlineStr">
        <is>
          <t>COIN250718P00377500</t>
        </is>
      </c>
    </row>
    <row r="67">
      <c r="A67" t="n">
        <v>1684</v>
      </c>
      <c r="B67" t="inlineStr">
        <is>
          <t>COIN</t>
        </is>
      </c>
      <c r="C67" t="inlineStr">
        <is>
          <t>Jul 10, 2025</t>
        </is>
      </c>
      <c r="D67" t="inlineStr">
        <is>
          <t>$377.50</t>
        </is>
      </c>
      <c r="E67" t="inlineStr">
        <is>
          <t>P</t>
        </is>
      </c>
      <c r="F67" t="inlineStr">
        <is>
          <t>Jul 18, 2025</t>
        </is>
      </c>
      <c r="G67" t="n">
        <v>1</v>
      </c>
      <c r="H67" t="inlineStr">
        <is>
          <t>NaN</t>
        </is>
      </c>
      <c r="I67" t="n">
        <v/>
      </c>
      <c r="J67" t="n">
        <v>-918.12</v>
      </c>
      <c r="K67" t="inlineStr">
        <is>
          <t>COIN250718P00377500</t>
        </is>
      </c>
    </row>
    <row r="68">
      <c r="A68" t="n">
        <v>1677</v>
      </c>
      <c r="B68" t="inlineStr">
        <is>
          <t>COIN</t>
        </is>
      </c>
      <c r="C68" t="inlineStr">
        <is>
          <t>Jul 10, 2025</t>
        </is>
      </c>
      <c r="D68" t="inlineStr">
        <is>
          <t>$377.50</t>
        </is>
      </c>
      <c r="E68" t="inlineStr">
        <is>
          <t>P</t>
        </is>
      </c>
      <c r="F68" t="inlineStr">
        <is>
          <t>Jul 18, 2025</t>
        </is>
      </c>
      <c r="G68" t="n">
        <v>1</v>
      </c>
      <c r="H68" t="inlineStr">
        <is>
          <t>NaN</t>
        </is>
      </c>
      <c r="I68" t="n">
        <v/>
      </c>
      <c r="J68" t="n">
        <v>-885.12</v>
      </c>
      <c r="K68" t="inlineStr">
        <is>
          <t>COIN250718P00377500</t>
        </is>
      </c>
    </row>
    <row r="69">
      <c r="A69" t="n">
        <v>1667</v>
      </c>
      <c r="B69" t="inlineStr">
        <is>
          <t>COIN</t>
        </is>
      </c>
      <c r="C69" t="inlineStr">
        <is>
          <t>Jul 10, 2025</t>
        </is>
      </c>
      <c r="D69" t="inlineStr">
        <is>
          <t>$370.00</t>
        </is>
      </c>
      <c r="E69" t="inlineStr">
        <is>
          <t>C</t>
        </is>
      </c>
      <c r="F69" t="inlineStr">
        <is>
          <t>Aug 15, 2025</t>
        </is>
      </c>
      <c r="G69" t="n">
        <v>2</v>
      </c>
      <c r="H69" t="inlineStr">
        <is>
          <t>NaN</t>
        </is>
      </c>
      <c r="I69" t="n">
        <v/>
      </c>
      <c r="J69" t="n">
        <v>-7890.24</v>
      </c>
      <c r="K69" t="inlineStr">
        <is>
          <t>COIN250815C00370000</t>
        </is>
      </c>
    </row>
    <row r="70">
      <c r="A70" t="n">
        <v>1666</v>
      </c>
      <c r="B70" t="inlineStr">
        <is>
          <t>COIN</t>
        </is>
      </c>
      <c r="C70" t="inlineStr">
        <is>
          <t>Jul 10, 2025</t>
        </is>
      </c>
      <c r="D70" t="inlineStr">
        <is>
          <t>$355.00</t>
        </is>
      </c>
      <c r="E70" t="inlineStr">
        <is>
          <t>P</t>
        </is>
      </c>
      <c r="F70" t="inlineStr">
        <is>
          <t>Jul 18, 2025</t>
        </is>
      </c>
      <c r="G70" t="n">
        <v>-1</v>
      </c>
      <c r="H70" t="inlineStr">
        <is>
          <t>Jul 10, 2025</t>
        </is>
      </c>
      <c r="I70" t="n">
        <v/>
      </c>
      <c r="J70" t="n">
        <v>263.87</v>
      </c>
      <c r="K70" t="inlineStr">
        <is>
          <t>COIN250718P00355000</t>
        </is>
      </c>
    </row>
    <row r="71">
      <c r="A71" t="n">
        <v>1671</v>
      </c>
      <c r="B71" t="inlineStr">
        <is>
          <t>COIN</t>
        </is>
      </c>
      <c r="C71" t="inlineStr">
        <is>
          <t>Jul 10, 2025</t>
        </is>
      </c>
      <c r="D71" t="inlineStr">
        <is>
          <t>$355.00</t>
        </is>
      </c>
      <c r="E71" t="inlineStr">
        <is>
          <t>P</t>
        </is>
      </c>
      <c r="F71" t="inlineStr">
        <is>
          <t>Jul 18, 2025</t>
        </is>
      </c>
      <c r="G71" t="n">
        <v>-1</v>
      </c>
      <c r="H71" t="inlineStr">
        <is>
          <t>Jul 10, 2025</t>
        </is>
      </c>
      <c r="I71" t="n">
        <v/>
      </c>
      <c r="J71" t="n">
        <v>247.87</v>
      </c>
      <c r="K71" t="inlineStr">
        <is>
          <t>COIN250718P00355000</t>
        </is>
      </c>
    </row>
    <row r="72">
      <c r="A72" t="n">
        <v>1634</v>
      </c>
      <c r="B72" t="inlineStr">
        <is>
          <t>COIN</t>
        </is>
      </c>
      <c r="C72" t="inlineStr">
        <is>
          <t>Jul 11, 2025</t>
        </is>
      </c>
      <c r="D72" t="inlineStr">
        <is>
          <t>$360.00</t>
        </is>
      </c>
      <c r="E72" t="inlineStr">
        <is>
          <t>C</t>
        </is>
      </c>
      <c r="F72" t="inlineStr">
        <is>
          <t>Aug 15, 2025</t>
        </is>
      </c>
      <c r="G72" t="n">
        <v>-4</v>
      </c>
      <c r="H72" t="inlineStr">
        <is>
          <t>Jul 11, 2025</t>
        </is>
      </c>
      <c r="I72" t="n">
        <v/>
      </c>
      <c r="J72" t="n">
        <v>19047.54</v>
      </c>
      <c r="K72" t="inlineStr">
        <is>
          <t>COIN250815C00360000</t>
        </is>
      </c>
    </row>
    <row r="73">
      <c r="A73" t="n">
        <v>1623</v>
      </c>
      <c r="B73" t="inlineStr">
        <is>
          <t>COIN</t>
        </is>
      </c>
      <c r="C73" t="inlineStr">
        <is>
          <t>Jul 11, 2025</t>
        </is>
      </c>
      <c r="D73" t="inlineStr">
        <is>
          <t>$370.00</t>
        </is>
      </c>
      <c r="E73" t="inlineStr">
        <is>
          <t>C</t>
        </is>
      </c>
      <c r="F73" t="inlineStr">
        <is>
          <t>Aug 15, 2025</t>
        </is>
      </c>
      <c r="G73" t="n">
        <v>-2</v>
      </c>
      <c r="H73" t="inlineStr">
        <is>
          <t>Jul 11, 2025</t>
        </is>
      </c>
      <c r="I73" t="n">
        <v/>
      </c>
      <c r="J73" t="n">
        <v>8455.74</v>
      </c>
      <c r="K73" t="inlineStr">
        <is>
          <t>COIN250815C00370000</t>
        </is>
      </c>
    </row>
    <row r="74">
      <c r="A74" t="n">
        <v>1590</v>
      </c>
      <c r="B74" t="inlineStr">
        <is>
          <t>COIN</t>
        </is>
      </c>
      <c r="C74" t="inlineStr">
        <is>
          <t>Jul 14, 2025</t>
        </is>
      </c>
      <c r="D74" t="inlineStr">
        <is>
          <t>$380.00</t>
        </is>
      </c>
      <c r="E74" t="inlineStr">
        <is>
          <t>C</t>
        </is>
      </c>
      <c r="F74" t="inlineStr">
        <is>
          <t>Aug 15, 2025</t>
        </is>
      </c>
      <c r="G74" t="n">
        <v>2</v>
      </c>
      <c r="H74" t="inlineStr">
        <is>
          <t>NaN</t>
        </is>
      </c>
      <c r="I74" t="n">
        <v/>
      </c>
      <c r="J74" t="n">
        <v>-7950.24</v>
      </c>
      <c r="K74" t="inlineStr">
        <is>
          <t>COIN250815C00380000</t>
        </is>
      </c>
    </row>
    <row r="75">
      <c r="A75" t="n">
        <v>1599</v>
      </c>
      <c r="B75" t="inlineStr">
        <is>
          <t>COIN</t>
        </is>
      </c>
      <c r="C75" t="inlineStr">
        <is>
          <t>Jul 14, 2025</t>
        </is>
      </c>
      <c r="D75" t="inlineStr">
        <is>
          <t>$470.00</t>
        </is>
      </c>
      <c r="E75" t="inlineStr">
        <is>
          <t>C</t>
        </is>
      </c>
      <c r="F75" t="inlineStr">
        <is>
          <t>Aug 29, 2025</t>
        </is>
      </c>
      <c r="G75" t="n">
        <v>4</v>
      </c>
      <c r="H75" t="inlineStr">
        <is>
          <t>NaN</t>
        </is>
      </c>
      <c r="I75" t="n">
        <v/>
      </c>
      <c r="J75" t="n">
        <v>-6180.45</v>
      </c>
      <c r="K75" t="inlineStr">
        <is>
          <t>COIN250829C00470000</t>
        </is>
      </c>
    </row>
    <row r="76">
      <c r="A76" t="n">
        <v>1592</v>
      </c>
      <c r="B76" t="inlineStr">
        <is>
          <t>COIN</t>
        </is>
      </c>
      <c r="C76" t="inlineStr">
        <is>
          <t>Jul 14, 2025</t>
        </is>
      </c>
      <c r="D76" t="inlineStr">
        <is>
          <t>$400.00</t>
        </is>
      </c>
      <c r="E76" t="inlineStr">
        <is>
          <t>C</t>
        </is>
      </c>
      <c r="F76" t="inlineStr">
        <is>
          <t>Aug 15, 2025</t>
        </is>
      </c>
      <c r="G76" t="n">
        <v>2</v>
      </c>
      <c r="H76" t="inlineStr">
        <is>
          <t>NaN</t>
        </is>
      </c>
      <c r="I76" t="n">
        <v/>
      </c>
      <c r="J76" t="n">
        <v>-5886.24</v>
      </c>
      <c r="K76" t="inlineStr">
        <is>
          <t>COIN250815C00400000</t>
        </is>
      </c>
    </row>
    <row r="77">
      <c r="A77" t="n">
        <v>1607</v>
      </c>
      <c r="B77" t="inlineStr">
        <is>
          <t>COIN</t>
        </is>
      </c>
      <c r="C77" t="inlineStr">
        <is>
          <t>Jul 14, 2025</t>
        </is>
      </c>
      <c r="D77" t="inlineStr">
        <is>
          <t>$370.00</t>
        </is>
      </c>
      <c r="E77" t="inlineStr">
        <is>
          <t>C</t>
        </is>
      </c>
      <c r="F77" t="inlineStr">
        <is>
          <t>Aug 29, 2025</t>
        </is>
      </c>
      <c r="G77" t="n">
        <v>4</v>
      </c>
      <c r="H77" t="inlineStr">
        <is>
          <t>NaN</t>
        </is>
      </c>
      <c r="I77" t="n">
        <v/>
      </c>
      <c r="J77" t="n">
        <v>-22280.45</v>
      </c>
      <c r="K77" t="inlineStr">
        <is>
          <t>COIN250829C00370000</t>
        </is>
      </c>
    </row>
    <row r="78">
      <c r="A78" t="n">
        <v>1608</v>
      </c>
      <c r="B78" t="inlineStr">
        <is>
          <t>COIN</t>
        </is>
      </c>
      <c r="C78" t="inlineStr">
        <is>
          <t>Jul 14, 2025</t>
        </is>
      </c>
      <c r="D78" t="inlineStr">
        <is>
          <t>$420.00</t>
        </is>
      </c>
      <c r="E78" t="inlineStr">
        <is>
          <t>C</t>
        </is>
      </c>
      <c r="F78" t="inlineStr">
        <is>
          <t>Aug 29, 2025</t>
        </is>
      </c>
      <c r="G78" t="n">
        <v>-8</v>
      </c>
      <c r="H78" t="inlineStr">
        <is>
          <t>Jul 14, 2025</t>
        </is>
      </c>
      <c r="I78" t="n">
        <v/>
      </c>
      <c r="J78" t="n">
        <v>24459.08</v>
      </c>
      <c r="K78" t="inlineStr">
        <is>
          <t>COIN250829C00420000</t>
        </is>
      </c>
    </row>
    <row r="79">
      <c r="A79" t="n">
        <v>1604</v>
      </c>
      <c r="B79" t="inlineStr">
        <is>
          <t>COIN</t>
        </is>
      </c>
      <c r="C79" t="inlineStr">
        <is>
          <t>Jul 14, 2025</t>
        </is>
      </c>
      <c r="D79" t="inlineStr">
        <is>
          <t>$380.00</t>
        </is>
      </c>
      <c r="E79" t="inlineStr">
        <is>
          <t>C</t>
        </is>
      </c>
      <c r="F79" t="inlineStr">
        <is>
          <t>Aug 15, 2025</t>
        </is>
      </c>
      <c r="G79" t="n">
        <v>2</v>
      </c>
      <c r="H79" t="inlineStr">
        <is>
          <t>NaN</t>
        </is>
      </c>
      <c r="I79" t="n">
        <v/>
      </c>
      <c r="J79" t="n">
        <v>-7928.24</v>
      </c>
      <c r="K79" t="inlineStr">
        <is>
          <t>COIN250815C00380000</t>
        </is>
      </c>
    </row>
    <row r="80">
      <c r="A80" t="n">
        <v>1576</v>
      </c>
      <c r="B80" t="inlineStr">
        <is>
          <t>COIN</t>
        </is>
      </c>
      <c r="C80" t="inlineStr">
        <is>
          <t>Jul 15, 2025</t>
        </is>
      </c>
      <c r="D80" t="inlineStr">
        <is>
          <t>$372.50</t>
        </is>
      </c>
      <c r="E80" t="inlineStr">
        <is>
          <t>P</t>
        </is>
      </c>
      <c r="F80" t="inlineStr">
        <is>
          <t>Jul 25, 2025</t>
        </is>
      </c>
      <c r="G80" t="n">
        <v>1</v>
      </c>
      <c r="H80" t="inlineStr">
        <is>
          <t>NaN</t>
        </is>
      </c>
      <c r="I80" t="n">
        <v/>
      </c>
      <c r="J80" t="n">
        <v>-955.12</v>
      </c>
      <c r="K80" t="inlineStr">
        <is>
          <t>COIN250725P00372500</t>
        </is>
      </c>
    </row>
    <row r="81">
      <c r="A81" t="n">
        <v>1573</v>
      </c>
      <c r="B81" t="inlineStr">
        <is>
          <t>COIN</t>
        </is>
      </c>
      <c r="C81" t="inlineStr">
        <is>
          <t>Jul 15, 2025</t>
        </is>
      </c>
      <c r="D81" t="inlineStr">
        <is>
          <t>$380.00</t>
        </is>
      </c>
      <c r="E81" t="inlineStr">
        <is>
          <t>P</t>
        </is>
      </c>
      <c r="F81" t="inlineStr">
        <is>
          <t>Jul 25, 2025</t>
        </is>
      </c>
      <c r="G81" t="n">
        <v>1</v>
      </c>
      <c r="H81" t="inlineStr">
        <is>
          <t>NaN</t>
        </is>
      </c>
      <c r="I81" t="n">
        <v/>
      </c>
      <c r="J81" t="n">
        <v>-975.12</v>
      </c>
      <c r="K81" t="inlineStr">
        <is>
          <t>COIN250725P00380000</t>
        </is>
      </c>
    </row>
    <row r="82">
      <c r="A82" t="n">
        <v>1565</v>
      </c>
      <c r="B82" t="inlineStr">
        <is>
          <t>COIN</t>
        </is>
      </c>
      <c r="C82" t="inlineStr">
        <is>
          <t>Jul 15, 2025</t>
        </is>
      </c>
      <c r="D82" t="inlineStr">
        <is>
          <t>$377.50</t>
        </is>
      </c>
      <c r="E82" t="inlineStr">
        <is>
          <t>P</t>
        </is>
      </c>
      <c r="F82" t="inlineStr">
        <is>
          <t>Jul 18, 2025</t>
        </is>
      </c>
      <c r="G82" t="n">
        <v>-1</v>
      </c>
      <c r="H82" t="inlineStr">
        <is>
          <t>Jul 15, 2025</t>
        </is>
      </c>
      <c r="I82" t="n">
        <v/>
      </c>
      <c r="J82" t="n">
        <v>395.87</v>
      </c>
      <c r="K82" t="inlineStr">
        <is>
          <t>COIN250718P00377500</t>
        </is>
      </c>
    </row>
    <row r="83">
      <c r="A83" t="n">
        <v>1550</v>
      </c>
      <c r="B83" t="inlineStr">
        <is>
          <t>COIN</t>
        </is>
      </c>
      <c r="C83" t="inlineStr">
        <is>
          <t>Jul 15, 2025</t>
        </is>
      </c>
      <c r="D83" t="inlineStr">
        <is>
          <t>$377.50</t>
        </is>
      </c>
      <c r="E83" t="inlineStr">
        <is>
          <t>P</t>
        </is>
      </c>
      <c r="F83" t="inlineStr">
        <is>
          <t>Jul 18, 2025</t>
        </is>
      </c>
      <c r="G83" t="n">
        <v>-1</v>
      </c>
      <c r="H83" t="inlineStr">
        <is>
          <t>Jul 15, 2025</t>
        </is>
      </c>
      <c r="I83" t="n">
        <v/>
      </c>
      <c r="J83" t="n">
        <v>395.87</v>
      </c>
      <c r="K83" t="inlineStr">
        <is>
          <t>COIN250718P00377500</t>
        </is>
      </c>
    </row>
    <row r="84">
      <c r="A84" t="n">
        <v>1540</v>
      </c>
      <c r="B84" t="inlineStr">
        <is>
          <t>COIN</t>
        </is>
      </c>
      <c r="C84" t="inlineStr">
        <is>
          <t>Jul 15, 2025</t>
        </is>
      </c>
      <c r="D84" t="inlineStr">
        <is>
          <t>$377.50</t>
        </is>
      </c>
      <c r="E84" t="inlineStr">
        <is>
          <t>P</t>
        </is>
      </c>
      <c r="F84" t="inlineStr">
        <is>
          <t>Jul 18, 2025</t>
        </is>
      </c>
      <c r="G84" t="n">
        <v>-1</v>
      </c>
      <c r="H84" t="inlineStr">
        <is>
          <t>Jul 15, 2025</t>
        </is>
      </c>
      <c r="I84" t="n">
        <v/>
      </c>
      <c r="J84" t="n">
        <v>659.87</v>
      </c>
      <c r="K84" t="inlineStr">
        <is>
          <t>COIN250718P00377500</t>
        </is>
      </c>
    </row>
    <row r="85">
      <c r="A85" t="n">
        <v>1527</v>
      </c>
      <c r="B85" t="inlineStr">
        <is>
          <t>COIN</t>
        </is>
      </c>
      <c r="C85" t="inlineStr">
        <is>
          <t>Jul 15, 2025</t>
        </is>
      </c>
      <c r="D85" t="inlineStr">
        <is>
          <t>$380.00</t>
        </is>
      </c>
      <c r="E85" t="inlineStr">
        <is>
          <t>P</t>
        </is>
      </c>
      <c r="F85" t="inlineStr">
        <is>
          <t>Jul 25, 2025</t>
        </is>
      </c>
      <c r="G85" t="n">
        <v>1</v>
      </c>
      <c r="H85" t="inlineStr">
        <is>
          <t>NaN</t>
        </is>
      </c>
      <c r="I85" t="n">
        <v/>
      </c>
      <c r="J85" t="n">
        <v>-975.12</v>
      </c>
      <c r="K85" t="inlineStr">
        <is>
          <t>COIN250725P00380000</t>
        </is>
      </c>
    </row>
    <row r="86">
      <c r="A86" t="n">
        <v>1475</v>
      </c>
      <c r="B86" t="inlineStr">
        <is>
          <t>COIN</t>
        </is>
      </c>
      <c r="C86" t="inlineStr">
        <is>
          <t>Jul 16, 2025</t>
        </is>
      </c>
      <c r="D86" t="inlineStr">
        <is>
          <t>$400.00</t>
        </is>
      </c>
      <c r="E86" t="inlineStr">
        <is>
          <t>C</t>
        </is>
      </c>
      <c r="F86" t="inlineStr">
        <is>
          <t>Aug 15, 2025</t>
        </is>
      </c>
      <c r="G86" t="n">
        <v>2</v>
      </c>
      <c r="H86" t="inlineStr">
        <is>
          <t>NaN</t>
        </is>
      </c>
      <c r="I86" t="n">
        <v/>
      </c>
      <c r="J86" t="n">
        <v>-6832.24</v>
      </c>
      <c r="K86" t="inlineStr">
        <is>
          <t>COIN250815C00400000</t>
        </is>
      </c>
    </row>
    <row r="87">
      <c r="A87" t="n">
        <v>1509</v>
      </c>
      <c r="B87" t="inlineStr">
        <is>
          <t>COIN</t>
        </is>
      </c>
      <c r="C87" t="inlineStr">
        <is>
          <t>Jul 16, 2025</t>
        </is>
      </c>
      <c r="D87" t="inlineStr">
        <is>
          <t>$380.00</t>
        </is>
      </c>
      <c r="E87" t="inlineStr">
        <is>
          <t>C</t>
        </is>
      </c>
      <c r="F87" t="inlineStr">
        <is>
          <t>Aug 15, 2025</t>
        </is>
      </c>
      <c r="G87" t="n">
        <v>-2</v>
      </c>
      <c r="H87" t="inlineStr">
        <is>
          <t>Jul 16, 2025</t>
        </is>
      </c>
      <c r="I87" t="n">
        <v/>
      </c>
      <c r="J87" t="n">
        <v>8809.76</v>
      </c>
      <c r="K87" t="inlineStr">
        <is>
          <t>COIN250815C00380000</t>
        </is>
      </c>
    </row>
    <row r="88">
      <c r="A88" t="n">
        <v>1498</v>
      </c>
      <c r="B88" t="inlineStr">
        <is>
          <t>COIN</t>
        </is>
      </c>
      <c r="C88" t="inlineStr">
        <is>
          <t>Jul 16, 2025</t>
        </is>
      </c>
      <c r="D88" t="inlineStr">
        <is>
          <t>$380.00</t>
        </is>
      </c>
      <c r="E88" t="inlineStr">
        <is>
          <t>C</t>
        </is>
      </c>
      <c r="F88" t="inlineStr">
        <is>
          <t>Aug 15, 2025</t>
        </is>
      </c>
      <c r="G88" t="n">
        <v>-2</v>
      </c>
      <c r="H88" t="inlineStr">
        <is>
          <t>Jul 16, 2025</t>
        </is>
      </c>
      <c r="I88" t="n">
        <v/>
      </c>
      <c r="J88" t="n">
        <v>8857.76</v>
      </c>
      <c r="K88" t="inlineStr">
        <is>
          <t>COIN250815C00380000</t>
        </is>
      </c>
    </row>
    <row r="89">
      <c r="A89" t="n">
        <v>1492</v>
      </c>
      <c r="B89" t="inlineStr">
        <is>
          <t>COIN</t>
        </is>
      </c>
      <c r="C89" t="inlineStr">
        <is>
          <t>Jul 16, 2025</t>
        </is>
      </c>
      <c r="D89" t="inlineStr">
        <is>
          <t>$400.00</t>
        </is>
      </c>
      <c r="E89" t="inlineStr">
        <is>
          <t>C</t>
        </is>
      </c>
      <c r="F89" t="inlineStr">
        <is>
          <t>Aug 15, 2025</t>
        </is>
      </c>
      <c r="G89" t="n">
        <v>2</v>
      </c>
      <c r="H89" t="inlineStr">
        <is>
          <t>NaN</t>
        </is>
      </c>
      <c r="I89" t="n">
        <v/>
      </c>
      <c r="J89" t="n">
        <v>-6830.24</v>
      </c>
      <c r="K89" t="inlineStr">
        <is>
          <t>COIN250815C00400000</t>
        </is>
      </c>
    </row>
    <row r="90">
      <c r="A90" t="n">
        <v>1440</v>
      </c>
      <c r="B90" t="inlineStr">
        <is>
          <t>COIN</t>
        </is>
      </c>
      <c r="C90" t="inlineStr">
        <is>
          <t>Jul 17, 2025</t>
        </is>
      </c>
      <c r="D90" t="inlineStr">
        <is>
          <t>$400.00</t>
        </is>
      </c>
      <c r="E90" t="inlineStr">
        <is>
          <t>P</t>
        </is>
      </c>
      <c r="F90" t="inlineStr">
        <is>
          <t>Jul 25, 2025</t>
        </is>
      </c>
      <c r="G90" t="n">
        <v>1</v>
      </c>
      <c r="H90" t="inlineStr">
        <is>
          <t>NaN</t>
        </is>
      </c>
      <c r="I90" t="n">
        <v/>
      </c>
      <c r="J90" t="n">
        <v>-985.12</v>
      </c>
      <c r="K90" t="inlineStr">
        <is>
          <t>COIN250725P00400000</t>
        </is>
      </c>
    </row>
    <row r="91">
      <c r="A91" t="n">
        <v>1426</v>
      </c>
      <c r="B91" t="inlineStr">
        <is>
          <t>COIN</t>
        </is>
      </c>
      <c r="C91" t="inlineStr">
        <is>
          <t>Jul 17, 2025</t>
        </is>
      </c>
      <c r="D91" t="inlineStr">
        <is>
          <t>$402.50</t>
        </is>
      </c>
      <c r="E91" t="inlineStr">
        <is>
          <t>P</t>
        </is>
      </c>
      <c r="F91" t="inlineStr">
        <is>
          <t>Jul 25, 2025</t>
        </is>
      </c>
      <c r="G91" t="n">
        <v>1</v>
      </c>
      <c r="H91" t="inlineStr">
        <is>
          <t>NaN</t>
        </is>
      </c>
      <c r="I91" t="n">
        <v/>
      </c>
      <c r="J91" t="n">
        <v>-1035.12</v>
      </c>
      <c r="K91" t="inlineStr">
        <is>
          <t>COIN250725P00402500</t>
        </is>
      </c>
    </row>
    <row r="92">
      <c r="A92" t="n">
        <v>1418</v>
      </c>
      <c r="B92" t="inlineStr">
        <is>
          <t>COIN</t>
        </is>
      </c>
      <c r="C92" t="inlineStr">
        <is>
          <t>Jul 17, 2025</t>
        </is>
      </c>
      <c r="D92" t="inlineStr">
        <is>
          <t>$380.00</t>
        </is>
      </c>
      <c r="E92" t="inlineStr">
        <is>
          <t>P</t>
        </is>
      </c>
      <c r="F92" t="inlineStr">
        <is>
          <t>Jul 25, 2025</t>
        </is>
      </c>
      <c r="G92" t="n">
        <v>-1</v>
      </c>
      <c r="H92" t="inlineStr">
        <is>
          <t>Jul 17, 2025</t>
        </is>
      </c>
      <c r="I92" t="n">
        <v/>
      </c>
      <c r="J92" t="n">
        <v>384.87</v>
      </c>
      <c r="K92" t="inlineStr">
        <is>
          <t>COIN250725P00380000</t>
        </is>
      </c>
    </row>
    <row r="93">
      <c r="A93" t="n">
        <v>1416</v>
      </c>
      <c r="B93" t="inlineStr">
        <is>
          <t>COIN</t>
        </is>
      </c>
      <c r="C93" t="inlineStr">
        <is>
          <t>Jul 17, 2025</t>
        </is>
      </c>
      <c r="D93" t="inlineStr">
        <is>
          <t>$372.50</t>
        </is>
      </c>
      <c r="E93" t="inlineStr">
        <is>
          <t>P</t>
        </is>
      </c>
      <c r="F93" t="inlineStr">
        <is>
          <t>Jul 25, 2025</t>
        </is>
      </c>
      <c r="G93" t="n">
        <v>-1</v>
      </c>
      <c r="H93" t="inlineStr">
        <is>
          <t>Jul 17, 2025</t>
        </is>
      </c>
      <c r="I93" t="n">
        <v/>
      </c>
      <c r="J93" t="n">
        <v>231.87</v>
      </c>
      <c r="K93" t="inlineStr">
        <is>
          <t>COIN250725P00372500</t>
        </is>
      </c>
    </row>
    <row r="94">
      <c r="A94" t="n">
        <v>1411</v>
      </c>
      <c r="B94" t="inlineStr">
        <is>
          <t>COIN</t>
        </is>
      </c>
      <c r="C94" t="inlineStr">
        <is>
          <t>Jul 17, 2025</t>
        </is>
      </c>
      <c r="D94" t="inlineStr">
        <is>
          <t>$400.00</t>
        </is>
      </c>
      <c r="E94" t="inlineStr">
        <is>
          <t>P</t>
        </is>
      </c>
      <c r="F94" t="inlineStr">
        <is>
          <t>Jul 25, 2025</t>
        </is>
      </c>
      <c r="G94" t="n">
        <v>1</v>
      </c>
      <c r="H94" t="inlineStr">
        <is>
          <t>NaN</t>
        </is>
      </c>
      <c r="I94" t="n">
        <v/>
      </c>
      <c r="J94" t="n">
        <v>-985.12</v>
      </c>
      <c r="K94" t="inlineStr">
        <is>
          <t>COIN250725P00400000</t>
        </is>
      </c>
    </row>
    <row r="95">
      <c r="A95" t="n">
        <v>1402</v>
      </c>
      <c r="B95" t="inlineStr">
        <is>
          <t>COIN</t>
        </is>
      </c>
      <c r="C95" t="inlineStr">
        <is>
          <t>Jul 17, 2025</t>
        </is>
      </c>
      <c r="D95" t="inlineStr">
        <is>
          <t>$380.00</t>
        </is>
      </c>
      <c r="E95" t="inlineStr">
        <is>
          <t>P</t>
        </is>
      </c>
      <c r="F95" t="inlineStr">
        <is>
          <t>Jul 25, 2025</t>
        </is>
      </c>
      <c r="G95" t="n">
        <v>-1</v>
      </c>
      <c r="H95" t="inlineStr">
        <is>
          <t>Jul 17, 2025</t>
        </is>
      </c>
      <c r="I95" t="n">
        <v/>
      </c>
      <c r="J95" t="n">
        <v>379.87</v>
      </c>
      <c r="K95" t="inlineStr">
        <is>
          <t>COIN250725P00380000</t>
        </is>
      </c>
    </row>
    <row r="96">
      <c r="A96" t="n">
        <v>1260</v>
      </c>
      <c r="B96" t="inlineStr">
        <is>
          <t>COIN</t>
        </is>
      </c>
      <c r="C96" t="inlineStr">
        <is>
          <t>Jul 18, 2025</t>
        </is>
      </c>
      <c r="D96" t="inlineStr">
        <is>
          <t>$470.00</t>
        </is>
      </c>
      <c r="E96" t="inlineStr">
        <is>
          <t>C</t>
        </is>
      </c>
      <c r="F96" t="inlineStr">
        <is>
          <t>Aug 29, 2025</t>
        </is>
      </c>
      <c r="G96" t="n">
        <v>-4</v>
      </c>
      <c r="H96" t="inlineStr">
        <is>
          <t>Jul 18, 2025</t>
        </is>
      </c>
      <c r="I96" t="n">
        <v/>
      </c>
      <c r="J96" t="n">
        <v>7559.54</v>
      </c>
      <c r="K96" t="inlineStr">
        <is>
          <t>COIN250829C00470000</t>
        </is>
      </c>
    </row>
    <row r="97">
      <c r="A97" t="n">
        <v>1266</v>
      </c>
      <c r="B97" t="inlineStr">
        <is>
          <t>COIN</t>
        </is>
      </c>
      <c r="C97" t="inlineStr">
        <is>
          <t>Jul 18, 2025</t>
        </is>
      </c>
      <c r="D97" t="inlineStr">
        <is>
          <t>$260.00</t>
        </is>
      </c>
      <c r="E97" t="inlineStr">
        <is>
          <t>P</t>
        </is>
      </c>
      <c r="F97" t="inlineStr">
        <is>
          <t>Jan 16, 2026</t>
        </is>
      </c>
      <c r="G97" t="n">
        <v>1</v>
      </c>
      <c r="H97" t="inlineStr">
        <is>
          <t>NaN</t>
        </is>
      </c>
      <c r="I97" t="n">
        <v/>
      </c>
      <c r="J97" t="n">
        <v>-1049.12</v>
      </c>
      <c r="K97" t="inlineStr">
        <is>
          <t>COIN260116P00260000</t>
        </is>
      </c>
    </row>
    <row r="98">
      <c r="A98" t="n">
        <v>1273</v>
      </c>
      <c r="B98" t="inlineStr">
        <is>
          <t>COIN</t>
        </is>
      </c>
      <c r="C98" t="inlineStr">
        <is>
          <t>Jul 18, 2025</t>
        </is>
      </c>
      <c r="D98" t="inlineStr">
        <is>
          <t>$400.00</t>
        </is>
      </c>
      <c r="E98" t="inlineStr">
        <is>
          <t>P</t>
        </is>
      </c>
      <c r="F98" t="inlineStr">
        <is>
          <t>Jul 25, 2025</t>
        </is>
      </c>
      <c r="G98" t="n">
        <v>-1</v>
      </c>
      <c r="H98" t="inlineStr">
        <is>
          <t>Jul 18, 2025</t>
        </is>
      </c>
      <c r="I98" t="n">
        <v/>
      </c>
      <c r="J98" t="n">
        <v>288.87</v>
      </c>
      <c r="K98" t="inlineStr">
        <is>
          <t>COIN250725P00400000</t>
        </is>
      </c>
    </row>
    <row r="99">
      <c r="A99" t="n">
        <v>1294</v>
      </c>
      <c r="B99" t="inlineStr">
        <is>
          <t>COIN</t>
        </is>
      </c>
      <c r="C99" t="inlineStr">
        <is>
          <t>Jul 18, 2025</t>
        </is>
      </c>
      <c r="D99" t="inlineStr">
        <is>
          <t>$260.00</t>
        </is>
      </c>
      <c r="E99" t="inlineStr">
        <is>
          <t>P</t>
        </is>
      </c>
      <c r="F99" t="inlineStr">
        <is>
          <t>Jan 16, 2026</t>
        </is>
      </c>
      <c r="G99" t="n">
        <v>1</v>
      </c>
      <c r="H99" t="inlineStr">
        <is>
          <t>NaN</t>
        </is>
      </c>
      <c r="I99" t="n">
        <v/>
      </c>
      <c r="J99" t="n">
        <v>-1037.12</v>
      </c>
      <c r="K99" t="inlineStr">
        <is>
          <t>COIN260116P00260000</t>
        </is>
      </c>
    </row>
    <row r="100">
      <c r="A100" t="n">
        <v>1295</v>
      </c>
      <c r="B100" t="inlineStr">
        <is>
          <t>COIN</t>
        </is>
      </c>
      <c r="C100" t="inlineStr">
        <is>
          <t>Jul 18, 2025</t>
        </is>
      </c>
      <c r="D100" t="inlineStr">
        <is>
          <t>$260.00</t>
        </is>
      </c>
      <c r="E100" t="inlineStr">
        <is>
          <t>P</t>
        </is>
      </c>
      <c r="F100" t="inlineStr">
        <is>
          <t>Jan 16, 2026</t>
        </is>
      </c>
      <c r="G100" t="n">
        <v>1</v>
      </c>
      <c r="H100" t="inlineStr">
        <is>
          <t>NaN</t>
        </is>
      </c>
      <c r="I100" t="n">
        <v/>
      </c>
      <c r="J100" t="n">
        <v>-1050.12</v>
      </c>
      <c r="K100" t="inlineStr">
        <is>
          <t>COIN260116P00260000</t>
        </is>
      </c>
    </row>
    <row r="101">
      <c r="A101" t="n">
        <v>1307</v>
      </c>
      <c r="B101" t="inlineStr">
        <is>
          <t>COIN</t>
        </is>
      </c>
      <c r="C101" t="inlineStr">
        <is>
          <t>Jul 18, 2025</t>
        </is>
      </c>
      <c r="D101" t="inlineStr">
        <is>
          <t>$500.00</t>
        </is>
      </c>
      <c r="E101" t="inlineStr">
        <is>
          <t>C</t>
        </is>
      </c>
      <c r="F101" t="inlineStr">
        <is>
          <t>Jan 16, 2026</t>
        </is>
      </c>
      <c r="G101" t="n">
        <v>1</v>
      </c>
      <c r="H101" t="inlineStr">
        <is>
          <t>NaN</t>
        </is>
      </c>
      <c r="I101" t="n">
        <v/>
      </c>
      <c r="J101" t="n">
        <v>-5231.12</v>
      </c>
      <c r="K101" t="inlineStr">
        <is>
          <t>COIN260116C00500000</t>
        </is>
      </c>
    </row>
    <row r="102">
      <c r="A102" t="n">
        <v>1329</v>
      </c>
      <c r="B102" t="inlineStr">
        <is>
          <t>COIN</t>
        </is>
      </c>
      <c r="C102" t="inlineStr">
        <is>
          <t>Jul 18, 2025</t>
        </is>
      </c>
      <c r="D102" t="inlineStr">
        <is>
          <t>$400.00</t>
        </is>
      </c>
      <c r="E102" t="inlineStr">
        <is>
          <t>C</t>
        </is>
      </c>
      <c r="F102" t="inlineStr">
        <is>
          <t>Aug 15, 2025</t>
        </is>
      </c>
      <c r="G102" t="n">
        <v>-2</v>
      </c>
      <c r="H102" t="inlineStr">
        <is>
          <t>Jul 18, 2025</t>
        </is>
      </c>
      <c r="I102" t="n">
        <v/>
      </c>
      <c r="J102" t="n">
        <v>11243.76</v>
      </c>
      <c r="K102" t="inlineStr">
        <is>
          <t>COIN250815C00400000</t>
        </is>
      </c>
    </row>
    <row r="103">
      <c r="A103" t="n">
        <v>1363</v>
      </c>
      <c r="B103" t="inlineStr">
        <is>
          <t>COIN</t>
        </is>
      </c>
      <c r="C103" t="inlineStr">
        <is>
          <t>Jul 18, 2025</t>
        </is>
      </c>
      <c r="D103" t="inlineStr">
        <is>
          <t>$370.00</t>
        </is>
      </c>
      <c r="E103" t="inlineStr">
        <is>
          <t>C</t>
        </is>
      </c>
      <c r="F103" t="inlineStr">
        <is>
          <t>Aug 29, 2025</t>
        </is>
      </c>
      <c r="G103" t="n">
        <v>-4</v>
      </c>
      <c r="H103" t="inlineStr">
        <is>
          <t>Jul 18, 2025</t>
        </is>
      </c>
      <c r="I103" t="n">
        <v/>
      </c>
      <c r="J103" t="n">
        <v>24731.54</v>
      </c>
      <c r="K103" t="inlineStr">
        <is>
          <t>COIN250829C00370000</t>
        </is>
      </c>
    </row>
    <row r="104">
      <c r="A104" t="n">
        <v>1365</v>
      </c>
      <c r="B104" t="inlineStr">
        <is>
          <t>COIN</t>
        </is>
      </c>
      <c r="C104" t="inlineStr">
        <is>
          <t>Jul 18, 2025</t>
        </is>
      </c>
      <c r="D104" t="inlineStr">
        <is>
          <t>$500.00</t>
        </is>
      </c>
      <c r="E104" t="inlineStr">
        <is>
          <t>C</t>
        </is>
      </c>
      <c r="F104" t="inlineStr">
        <is>
          <t>Jan 16, 2026</t>
        </is>
      </c>
      <c r="G104" t="n">
        <v>1</v>
      </c>
      <c r="H104" t="inlineStr">
        <is>
          <t>NaN</t>
        </is>
      </c>
      <c r="I104" t="n">
        <v/>
      </c>
      <c r="J104" t="n">
        <v>-5206.12</v>
      </c>
      <c r="K104" t="inlineStr">
        <is>
          <t>COIN260116C00500000</t>
        </is>
      </c>
    </row>
    <row r="105">
      <c r="A105" t="n">
        <v>1366</v>
      </c>
      <c r="B105" t="inlineStr">
        <is>
          <t>COIN</t>
        </is>
      </c>
      <c r="C105" t="inlineStr">
        <is>
          <t>Jul 18, 2025</t>
        </is>
      </c>
      <c r="D105" t="inlineStr">
        <is>
          <t>$402.50</t>
        </is>
      </c>
      <c r="E105" t="inlineStr">
        <is>
          <t>P</t>
        </is>
      </c>
      <c r="F105" t="inlineStr">
        <is>
          <t>Jul 25, 2025</t>
        </is>
      </c>
      <c r="G105" t="n">
        <v>-1</v>
      </c>
      <c r="H105" t="inlineStr">
        <is>
          <t>Jul 18, 2025</t>
        </is>
      </c>
      <c r="I105" t="n">
        <v/>
      </c>
      <c r="J105" t="n">
        <v>304.87</v>
      </c>
      <c r="K105" t="inlineStr">
        <is>
          <t>COIN250725P00402500</t>
        </is>
      </c>
    </row>
    <row r="106">
      <c r="A106" t="n">
        <v>1375</v>
      </c>
      <c r="B106" t="inlineStr">
        <is>
          <t>COIN</t>
        </is>
      </c>
      <c r="C106" t="inlineStr">
        <is>
          <t>Jul 18, 2025</t>
        </is>
      </c>
      <c r="D106" t="inlineStr">
        <is>
          <t>$400.00</t>
        </is>
      </c>
      <c r="E106" t="inlineStr">
        <is>
          <t>C</t>
        </is>
      </c>
      <c r="F106" t="inlineStr">
        <is>
          <t>Aug 15, 2025</t>
        </is>
      </c>
      <c r="G106" t="n">
        <v>-2</v>
      </c>
      <c r="H106" t="inlineStr">
        <is>
          <t>Jul 18, 2025</t>
        </is>
      </c>
      <c r="I106" t="n">
        <v/>
      </c>
      <c r="J106" t="n">
        <v>10459.76</v>
      </c>
      <c r="K106" t="inlineStr">
        <is>
          <t>COIN250815C00400000</t>
        </is>
      </c>
    </row>
    <row r="107">
      <c r="A107" t="n">
        <v>1376</v>
      </c>
      <c r="B107" t="inlineStr">
        <is>
          <t>COIN</t>
        </is>
      </c>
      <c r="C107" t="inlineStr">
        <is>
          <t>Jul 18, 2025</t>
        </is>
      </c>
      <c r="D107" t="inlineStr">
        <is>
          <t>$400.00</t>
        </is>
      </c>
      <c r="E107" t="inlineStr">
        <is>
          <t>C</t>
        </is>
      </c>
      <c r="F107" t="inlineStr">
        <is>
          <t>Aug 15, 2025</t>
        </is>
      </c>
      <c r="G107" t="n">
        <v>-2</v>
      </c>
      <c r="H107" t="inlineStr">
        <is>
          <t>Jul 18, 2025</t>
        </is>
      </c>
      <c r="I107" t="n">
        <v/>
      </c>
      <c r="J107" t="n">
        <v>10389.76</v>
      </c>
      <c r="K107" t="inlineStr">
        <is>
          <t>COIN250815C00400000</t>
        </is>
      </c>
    </row>
    <row r="108">
      <c r="A108" t="n">
        <v>1378</v>
      </c>
      <c r="B108" t="inlineStr">
        <is>
          <t>COIN</t>
        </is>
      </c>
      <c r="C108" t="inlineStr">
        <is>
          <t>Jul 18, 2025</t>
        </is>
      </c>
      <c r="D108" t="inlineStr">
        <is>
          <t>$500.00</t>
        </is>
      </c>
      <c r="E108" t="inlineStr">
        <is>
          <t>C</t>
        </is>
      </c>
      <c r="F108" t="inlineStr">
        <is>
          <t>Jan 16, 2026</t>
        </is>
      </c>
      <c r="G108" t="n">
        <v>1</v>
      </c>
      <c r="H108" t="inlineStr">
        <is>
          <t>NaN</t>
        </is>
      </c>
      <c r="I108" t="n">
        <v/>
      </c>
      <c r="J108" t="n">
        <v>-5148.12</v>
      </c>
      <c r="K108" t="inlineStr">
        <is>
          <t>COIN260116C00500000</t>
        </is>
      </c>
    </row>
    <row r="109">
      <c r="A109" t="n">
        <v>1383</v>
      </c>
      <c r="B109" t="inlineStr">
        <is>
          <t>COIN</t>
        </is>
      </c>
      <c r="C109" t="inlineStr">
        <is>
          <t>Jul 18, 2025</t>
        </is>
      </c>
      <c r="D109" t="inlineStr">
        <is>
          <t>$400.00</t>
        </is>
      </c>
      <c r="E109" t="inlineStr">
        <is>
          <t>P</t>
        </is>
      </c>
      <c r="F109" t="inlineStr">
        <is>
          <t>Jul 25, 2025</t>
        </is>
      </c>
      <c r="G109" t="n">
        <v>-1</v>
      </c>
      <c r="H109" t="inlineStr">
        <is>
          <t>Jul 18, 2025</t>
        </is>
      </c>
      <c r="I109" t="n">
        <v/>
      </c>
      <c r="J109" t="n">
        <v>282.87</v>
      </c>
      <c r="K109" t="inlineStr">
        <is>
          <t>COIN250725P00400000</t>
        </is>
      </c>
    </row>
    <row r="110">
      <c r="A110" t="n">
        <v>1334</v>
      </c>
      <c r="B110" t="inlineStr">
        <is>
          <t>COIN</t>
        </is>
      </c>
      <c r="C110" t="inlineStr">
        <is>
          <t>Jul 18, 2025</t>
        </is>
      </c>
      <c r="D110" t="inlineStr">
        <is>
          <t>$420.00</t>
        </is>
      </c>
      <c r="E110" t="inlineStr">
        <is>
          <t>C</t>
        </is>
      </c>
      <c r="F110" t="inlineStr">
        <is>
          <t>Aug 29, 2025</t>
        </is>
      </c>
      <c r="G110" t="n">
        <v>8</v>
      </c>
      <c r="H110" t="inlineStr">
        <is>
          <t>NaN</t>
        </is>
      </c>
      <c r="I110" t="n">
        <v/>
      </c>
      <c r="J110" t="n">
        <v>-27968.89</v>
      </c>
      <c r="K110" t="inlineStr">
        <is>
          <t>COIN250829C00420000</t>
        </is>
      </c>
    </row>
    <row r="111">
      <c r="A111" t="n">
        <v>1137</v>
      </c>
      <c r="B111" t="inlineStr">
        <is>
          <t>COIN</t>
        </is>
      </c>
      <c r="C111" t="inlineStr">
        <is>
          <t>Jul 24, 2025</t>
        </is>
      </c>
      <c r="D111" t="inlineStr">
        <is>
          <t>$260.00</t>
        </is>
      </c>
      <c r="E111" t="inlineStr">
        <is>
          <t>P</t>
        </is>
      </c>
      <c r="F111" t="inlineStr">
        <is>
          <t>Jan 16, 2026</t>
        </is>
      </c>
      <c r="G111" t="n">
        <v>-1</v>
      </c>
      <c r="H111" t="inlineStr">
        <is>
          <t>Jul 24, 2025</t>
        </is>
      </c>
      <c r="I111" t="n">
        <v/>
      </c>
      <c r="J111" t="n">
        <v>1134.87</v>
      </c>
      <c r="K111" t="inlineStr">
        <is>
          <t>COIN260116P00260000</t>
        </is>
      </c>
    </row>
    <row r="112">
      <c r="A112" t="n">
        <v>1141</v>
      </c>
      <c r="B112" t="inlineStr">
        <is>
          <t>COIN</t>
        </is>
      </c>
      <c r="C112" t="inlineStr">
        <is>
          <t>Jul 24, 2025</t>
        </is>
      </c>
      <c r="D112" t="inlineStr">
        <is>
          <t>$500.00</t>
        </is>
      </c>
      <c r="E112" t="inlineStr">
        <is>
          <t>C</t>
        </is>
      </c>
      <c r="F112" t="inlineStr">
        <is>
          <t>Jan 16, 2026</t>
        </is>
      </c>
      <c r="G112" t="n">
        <v>-1</v>
      </c>
      <c r="H112" t="inlineStr">
        <is>
          <t>Jul 24, 2025</t>
        </is>
      </c>
      <c r="I112" t="n">
        <v/>
      </c>
      <c r="J112" t="n">
        <v>3594.87</v>
      </c>
      <c r="K112" t="inlineStr">
        <is>
          <t>COIN260116C00500000</t>
        </is>
      </c>
    </row>
    <row r="113">
      <c r="A113" t="n">
        <v>1145</v>
      </c>
      <c r="B113" t="inlineStr">
        <is>
          <t>COIN</t>
        </is>
      </c>
      <c r="C113" t="inlineStr">
        <is>
          <t>Jul 24, 2025</t>
        </is>
      </c>
      <c r="D113" t="inlineStr">
        <is>
          <t>$500.00</t>
        </is>
      </c>
      <c r="E113" t="inlineStr">
        <is>
          <t>C</t>
        </is>
      </c>
      <c r="F113" t="inlineStr">
        <is>
          <t>Jan 16, 2026</t>
        </is>
      </c>
      <c r="G113" t="n">
        <v>-1</v>
      </c>
      <c r="H113" t="inlineStr">
        <is>
          <t>Jul 24, 2025</t>
        </is>
      </c>
      <c r="I113" t="n">
        <v/>
      </c>
      <c r="J113" t="n">
        <v>3589.87</v>
      </c>
      <c r="K113" t="inlineStr">
        <is>
          <t>COIN260116C00500000</t>
        </is>
      </c>
    </row>
    <row r="114">
      <c r="A114" t="n">
        <v>1147</v>
      </c>
      <c r="B114" t="inlineStr">
        <is>
          <t>COIN</t>
        </is>
      </c>
      <c r="C114" t="inlineStr">
        <is>
          <t>Jul 24, 2025</t>
        </is>
      </c>
      <c r="D114" t="inlineStr">
        <is>
          <t>$260.00</t>
        </is>
      </c>
      <c r="E114" t="inlineStr">
        <is>
          <t>P</t>
        </is>
      </c>
      <c r="F114" t="inlineStr">
        <is>
          <t>Jan 16, 2026</t>
        </is>
      </c>
      <c r="G114" t="n">
        <v>-1</v>
      </c>
      <c r="H114" t="inlineStr">
        <is>
          <t>Jul 24, 2025</t>
        </is>
      </c>
      <c r="I114" t="n">
        <v/>
      </c>
      <c r="J114" t="n">
        <v>1135.87</v>
      </c>
      <c r="K114" t="inlineStr">
        <is>
          <t>COIN260116P00260000</t>
        </is>
      </c>
    </row>
    <row r="115">
      <c r="A115" t="n">
        <v>1148</v>
      </c>
      <c r="B115" t="inlineStr">
        <is>
          <t>COIN</t>
        </is>
      </c>
      <c r="C115" t="inlineStr">
        <is>
          <t>Jul 24, 2025</t>
        </is>
      </c>
      <c r="D115" t="inlineStr">
        <is>
          <t>$260.00</t>
        </is>
      </c>
      <c r="E115" t="inlineStr">
        <is>
          <t>P</t>
        </is>
      </c>
      <c r="F115" t="inlineStr">
        <is>
          <t>Jan 16, 2026</t>
        </is>
      </c>
      <c r="G115" t="n">
        <v>-1</v>
      </c>
      <c r="H115" t="inlineStr">
        <is>
          <t>Jul 24, 2025</t>
        </is>
      </c>
      <c r="I115" t="n">
        <v/>
      </c>
      <c r="J115" t="n">
        <v>1137.87</v>
      </c>
      <c r="K115" t="inlineStr">
        <is>
          <t>COIN260116P00260000</t>
        </is>
      </c>
    </row>
    <row r="116">
      <c r="A116" t="n">
        <v>1144</v>
      </c>
      <c r="B116" t="inlineStr">
        <is>
          <t>COIN</t>
        </is>
      </c>
      <c r="C116" t="inlineStr">
        <is>
          <t>Jul 24, 2025</t>
        </is>
      </c>
      <c r="D116" t="inlineStr">
        <is>
          <t>$500.00</t>
        </is>
      </c>
      <c r="E116" t="inlineStr">
        <is>
          <t>C</t>
        </is>
      </c>
      <c r="F116" t="inlineStr">
        <is>
          <t>Jan 16, 2026</t>
        </is>
      </c>
      <c r="G116" t="n">
        <v>-1</v>
      </c>
      <c r="H116" t="inlineStr">
        <is>
          <t>Jul 24, 2025</t>
        </is>
      </c>
      <c r="I116" t="n">
        <v/>
      </c>
      <c r="J116" t="n">
        <v>3554.87</v>
      </c>
      <c r="K116" t="inlineStr">
        <is>
          <t>COIN260116C00500000</t>
        </is>
      </c>
    </row>
    <row r="117">
      <c r="A117" t="n">
        <v>1080</v>
      </c>
      <c r="B117" t="inlineStr">
        <is>
          <t>COIN</t>
        </is>
      </c>
      <c r="C117" t="inlineStr">
        <is>
          <t>Jul 28, 2025</t>
        </is>
      </c>
      <c r="D117" t="inlineStr">
        <is>
          <t>$370.00</t>
        </is>
      </c>
      <c r="E117" t="inlineStr">
        <is>
          <t>C</t>
        </is>
      </c>
      <c r="F117" t="inlineStr">
        <is>
          <t>Sep 19, 2025</t>
        </is>
      </c>
      <c r="G117" t="n">
        <v>1</v>
      </c>
      <c r="H117" t="inlineStr">
        <is>
          <t>NaN</t>
        </is>
      </c>
      <c r="I117" t="n">
        <v/>
      </c>
      <c r="J117" t="n">
        <v>-3901.12</v>
      </c>
      <c r="K117" t="inlineStr">
        <is>
          <t>COIN250919C00370000</t>
        </is>
      </c>
    </row>
    <row r="118">
      <c r="A118" t="n">
        <v>1048</v>
      </c>
      <c r="B118" t="inlineStr">
        <is>
          <t>COIN</t>
        </is>
      </c>
      <c r="C118" t="inlineStr">
        <is>
          <t>Jul 28, 2025</t>
        </is>
      </c>
      <c r="D118" t="inlineStr">
        <is>
          <t>$370.00</t>
        </is>
      </c>
      <c r="E118" t="inlineStr">
        <is>
          <t>C</t>
        </is>
      </c>
      <c r="F118" t="inlineStr">
        <is>
          <t>Sep 19, 2025</t>
        </is>
      </c>
      <c r="G118" t="n">
        <v>1</v>
      </c>
      <c r="H118" t="inlineStr">
        <is>
          <t>NaN</t>
        </is>
      </c>
      <c r="I118" t="n">
        <v/>
      </c>
      <c r="J118" t="n">
        <v>-3940.12</v>
      </c>
      <c r="K118" t="inlineStr">
        <is>
          <t>COIN250919C00370000</t>
        </is>
      </c>
    </row>
    <row r="119">
      <c r="A119" t="n">
        <v>1037</v>
      </c>
      <c r="B119" t="inlineStr">
        <is>
          <t>COIN</t>
        </is>
      </c>
      <c r="C119" t="inlineStr">
        <is>
          <t>Jul 28, 2025</t>
        </is>
      </c>
      <c r="D119" t="inlineStr">
        <is>
          <t>$370.00</t>
        </is>
      </c>
      <c r="E119" t="inlineStr">
        <is>
          <t>C</t>
        </is>
      </c>
      <c r="F119" t="inlineStr">
        <is>
          <t>Sep 19, 2025</t>
        </is>
      </c>
      <c r="G119" t="n">
        <v>1</v>
      </c>
      <c r="H119" t="inlineStr">
        <is>
          <t>NaN</t>
        </is>
      </c>
      <c r="I119" t="n">
        <v/>
      </c>
      <c r="J119" t="n">
        <v>-3940.12</v>
      </c>
      <c r="K119" t="inlineStr">
        <is>
          <t>COIN250919C00370000</t>
        </is>
      </c>
    </row>
    <row r="120">
      <c r="A120" t="n">
        <v>981</v>
      </c>
      <c r="B120" t="inlineStr">
        <is>
          <t>COIN</t>
        </is>
      </c>
      <c r="C120" t="inlineStr">
        <is>
          <t>Jul 29, 2025</t>
        </is>
      </c>
      <c r="D120" t="inlineStr">
        <is>
          <t>$370.00</t>
        </is>
      </c>
      <c r="E120" t="inlineStr">
        <is>
          <t>C</t>
        </is>
      </c>
      <c r="F120" t="inlineStr">
        <is>
          <t>Sep 19, 2025</t>
        </is>
      </c>
      <c r="G120" t="n">
        <v>-1</v>
      </c>
      <c r="H120" t="inlineStr">
        <is>
          <t>Jul 29, 2025</t>
        </is>
      </c>
      <c r="I120" t="n">
        <v/>
      </c>
      <c r="J120" t="n">
        <v>3798.87</v>
      </c>
      <c r="K120" t="inlineStr">
        <is>
          <t>COIN250919C00370000</t>
        </is>
      </c>
    </row>
    <row r="121">
      <c r="A121" t="n">
        <v>989</v>
      </c>
      <c r="B121" t="inlineStr">
        <is>
          <t>COIN</t>
        </is>
      </c>
      <c r="C121" t="inlineStr">
        <is>
          <t>Jul 29, 2025</t>
        </is>
      </c>
      <c r="D121" t="inlineStr">
        <is>
          <t>$450.00</t>
        </is>
      </c>
      <c r="E121" t="inlineStr">
        <is>
          <t>C</t>
        </is>
      </c>
      <c r="F121" t="inlineStr">
        <is>
          <t>Jan 16, 2026</t>
        </is>
      </c>
      <c r="G121" t="n">
        <v>1</v>
      </c>
      <c r="H121" t="inlineStr">
        <is>
          <t>NaN</t>
        </is>
      </c>
      <c r="I121" t="n">
        <v/>
      </c>
      <c r="J121" t="n">
        <v>-3865.12</v>
      </c>
      <c r="K121" t="inlineStr">
        <is>
          <t>COIN260116C00450000</t>
        </is>
      </c>
    </row>
    <row r="122">
      <c r="A122" t="n">
        <v>1010</v>
      </c>
      <c r="B122" t="inlineStr">
        <is>
          <t>COIN</t>
        </is>
      </c>
      <c r="C122" t="inlineStr">
        <is>
          <t>Jul 29, 2025</t>
        </is>
      </c>
      <c r="D122" t="inlineStr">
        <is>
          <t>$370.00</t>
        </is>
      </c>
      <c r="E122" t="inlineStr">
        <is>
          <t>C</t>
        </is>
      </c>
      <c r="F122" t="inlineStr">
        <is>
          <t>Sep 19, 2025</t>
        </is>
      </c>
      <c r="G122" t="n">
        <v>-1</v>
      </c>
      <c r="H122" t="inlineStr">
        <is>
          <t>Jul 29, 2025</t>
        </is>
      </c>
      <c r="I122" t="n">
        <v/>
      </c>
      <c r="J122" t="n">
        <v>3809.87</v>
      </c>
      <c r="K122" t="inlineStr">
        <is>
          <t>COIN250919C00370000</t>
        </is>
      </c>
    </row>
    <row r="123">
      <c r="A123" t="n">
        <v>1000</v>
      </c>
      <c r="B123" t="inlineStr">
        <is>
          <t>COIN</t>
        </is>
      </c>
      <c r="C123" t="inlineStr">
        <is>
          <t>Jul 29, 2025</t>
        </is>
      </c>
      <c r="D123" t="inlineStr">
        <is>
          <t>$450.00</t>
        </is>
      </c>
      <c r="E123" t="inlineStr">
        <is>
          <t>C</t>
        </is>
      </c>
      <c r="F123" t="inlineStr">
        <is>
          <t>Jan 16, 2026</t>
        </is>
      </c>
      <c r="G123" t="n">
        <v>1</v>
      </c>
      <c r="H123" t="inlineStr">
        <is>
          <t>NaN</t>
        </is>
      </c>
      <c r="I123" t="n">
        <v/>
      </c>
      <c r="J123" t="n">
        <v>-3855.12</v>
      </c>
      <c r="K123" t="inlineStr">
        <is>
          <t>COIN260116C00450000</t>
        </is>
      </c>
    </row>
    <row r="124">
      <c r="A124" t="n">
        <v>1006</v>
      </c>
      <c r="B124" t="inlineStr">
        <is>
          <t>COIN</t>
        </is>
      </c>
      <c r="C124" t="inlineStr">
        <is>
          <t>Jul 29, 2025</t>
        </is>
      </c>
      <c r="D124" t="inlineStr">
        <is>
          <t>$450.00</t>
        </is>
      </c>
      <c r="E124" t="inlineStr">
        <is>
          <t>C</t>
        </is>
      </c>
      <c r="F124" t="inlineStr">
        <is>
          <t>Jan 16, 2026</t>
        </is>
      </c>
      <c r="G124" t="n">
        <v>1</v>
      </c>
      <c r="H124" t="inlineStr">
        <is>
          <t>NaN</t>
        </is>
      </c>
      <c r="I124" t="n">
        <v/>
      </c>
      <c r="J124" t="n">
        <v>-3841.12</v>
      </c>
      <c r="K124" t="inlineStr">
        <is>
          <t>COIN260116C00450000</t>
        </is>
      </c>
    </row>
    <row r="125">
      <c r="A125" t="n">
        <v>996</v>
      </c>
      <c r="B125" t="inlineStr">
        <is>
          <t>COIN</t>
        </is>
      </c>
      <c r="C125" t="inlineStr">
        <is>
          <t>Jul 29, 2025</t>
        </is>
      </c>
      <c r="D125" t="inlineStr">
        <is>
          <t>$370.00</t>
        </is>
      </c>
      <c r="E125" t="inlineStr">
        <is>
          <t>C</t>
        </is>
      </c>
      <c r="F125" t="inlineStr">
        <is>
          <t>Sep 19, 2025</t>
        </is>
      </c>
      <c r="G125" t="n">
        <v>-1</v>
      </c>
      <c r="H125" t="inlineStr">
        <is>
          <t>Jul 29, 2025</t>
        </is>
      </c>
      <c r="I125" t="n">
        <v/>
      </c>
      <c r="J125" t="n">
        <v>3784.87</v>
      </c>
      <c r="K125" t="inlineStr">
        <is>
          <t>COIN250919C00370000</t>
        </is>
      </c>
    </row>
    <row r="126">
      <c r="A126" t="n">
        <v>898</v>
      </c>
      <c r="B126" t="inlineStr">
        <is>
          <t>COIN</t>
        </is>
      </c>
      <c r="C126" t="inlineStr">
        <is>
          <t>Jul 31, 2025</t>
        </is>
      </c>
      <c r="D126" t="inlineStr">
        <is>
          <t>$250.00</t>
        </is>
      </c>
      <c r="E126" t="inlineStr">
        <is>
          <t>P</t>
        </is>
      </c>
      <c r="F126" t="inlineStr">
        <is>
          <t>Jan 16, 2026</t>
        </is>
      </c>
      <c r="G126" t="n">
        <v>1</v>
      </c>
      <c r="H126" t="inlineStr">
        <is>
          <t>NaN</t>
        </is>
      </c>
      <c r="I126" t="n">
        <v/>
      </c>
      <c r="J126" t="n">
        <v>-1000.12</v>
      </c>
      <c r="K126" t="inlineStr">
        <is>
          <t>COIN260116P00250000</t>
        </is>
      </c>
    </row>
    <row r="127">
      <c r="A127" t="n">
        <v>893</v>
      </c>
      <c r="B127" t="inlineStr">
        <is>
          <t>COIN</t>
        </is>
      </c>
      <c r="C127" t="inlineStr">
        <is>
          <t>Jul 31, 2025</t>
        </is>
      </c>
      <c r="D127" t="inlineStr">
        <is>
          <t>$250.00</t>
        </is>
      </c>
      <c r="E127" t="inlineStr">
        <is>
          <t>P</t>
        </is>
      </c>
      <c r="F127" t="inlineStr">
        <is>
          <t>Jan 16, 2026</t>
        </is>
      </c>
      <c r="G127" t="n">
        <v>1</v>
      </c>
      <c r="H127" t="inlineStr">
        <is>
          <t>NaN</t>
        </is>
      </c>
      <c r="I127" t="n">
        <v/>
      </c>
      <c r="J127" t="n">
        <v>-985.12</v>
      </c>
      <c r="K127" t="inlineStr">
        <is>
          <t>COIN260116P00250000</t>
        </is>
      </c>
    </row>
    <row r="128">
      <c r="A128" t="n">
        <v>892</v>
      </c>
      <c r="B128" t="inlineStr">
        <is>
          <t>COIN</t>
        </is>
      </c>
      <c r="C128" t="inlineStr">
        <is>
          <t>Jul 31, 2025</t>
        </is>
      </c>
      <c r="D128" t="inlineStr">
        <is>
          <t>$250.00</t>
        </is>
      </c>
      <c r="E128" t="inlineStr">
        <is>
          <t>P</t>
        </is>
      </c>
      <c r="F128" t="inlineStr">
        <is>
          <t>Jan 16, 2026</t>
        </is>
      </c>
      <c r="G128" t="n">
        <v>1</v>
      </c>
      <c r="H128" t="inlineStr">
        <is>
          <t>NaN</t>
        </is>
      </c>
      <c r="I128" t="n">
        <v/>
      </c>
      <c r="J128" t="n">
        <v>-991.12</v>
      </c>
      <c r="K128" t="inlineStr">
        <is>
          <t>COIN260116P00250000</t>
        </is>
      </c>
    </row>
    <row r="129">
      <c r="A129" t="n">
        <v>848</v>
      </c>
      <c r="B129" t="inlineStr">
        <is>
          <t>COIN</t>
        </is>
      </c>
      <c r="C129" t="inlineStr">
        <is>
          <t>Aug 01, 2025</t>
        </is>
      </c>
      <c r="D129" t="inlineStr">
        <is>
          <t>$250.00</t>
        </is>
      </c>
      <c r="E129" t="inlineStr">
        <is>
          <t>P</t>
        </is>
      </c>
      <c r="F129" t="inlineStr">
        <is>
          <t>Jan 16, 2026</t>
        </is>
      </c>
      <c r="G129" t="n">
        <v>-1</v>
      </c>
      <c r="H129" t="inlineStr">
        <is>
          <t>Aug 01, 2025</t>
        </is>
      </c>
      <c r="I129" t="n">
        <v/>
      </c>
      <c r="J129" t="n">
        <v>1564.88</v>
      </c>
      <c r="K129" t="inlineStr">
        <is>
          <t>COIN260116P00250000</t>
        </is>
      </c>
    </row>
    <row r="130">
      <c r="A130" t="n">
        <v>819</v>
      </c>
      <c r="B130" t="inlineStr">
        <is>
          <t>COIN</t>
        </is>
      </c>
      <c r="C130" t="inlineStr">
        <is>
          <t>Aug 01, 2025</t>
        </is>
      </c>
      <c r="D130" t="inlineStr">
        <is>
          <t>$250.00</t>
        </is>
      </c>
      <c r="E130" t="inlineStr">
        <is>
          <t>P</t>
        </is>
      </c>
      <c r="F130" t="inlineStr">
        <is>
          <t>Jan 16, 2026</t>
        </is>
      </c>
      <c r="G130" t="n">
        <v>-1</v>
      </c>
      <c r="H130" t="inlineStr">
        <is>
          <t>Aug 01, 2025</t>
        </is>
      </c>
      <c r="I130" t="n">
        <v/>
      </c>
      <c r="J130" t="n">
        <v>1554.88</v>
      </c>
      <c r="K130" t="inlineStr">
        <is>
          <t>COIN260116P00250000</t>
        </is>
      </c>
    </row>
    <row r="131">
      <c r="A131" t="n">
        <v>803</v>
      </c>
      <c r="B131" t="inlineStr">
        <is>
          <t>COIN</t>
        </is>
      </c>
      <c r="C131" t="inlineStr">
        <is>
          <t>Aug 01, 2025</t>
        </is>
      </c>
      <c r="D131" t="inlineStr">
        <is>
          <t>$450.00</t>
        </is>
      </c>
      <c r="E131" t="inlineStr">
        <is>
          <t>C</t>
        </is>
      </c>
      <c r="F131" t="inlineStr">
        <is>
          <t>Jan 16, 2026</t>
        </is>
      </c>
      <c r="G131" t="n">
        <v>-1</v>
      </c>
      <c r="H131" t="inlineStr">
        <is>
          <t>Aug 01, 2025</t>
        </is>
      </c>
      <c r="I131" t="n">
        <v/>
      </c>
      <c r="J131" t="n">
        <v>1594.88</v>
      </c>
      <c r="K131" t="inlineStr">
        <is>
          <t>COIN260116C00450000</t>
        </is>
      </c>
    </row>
    <row r="132">
      <c r="A132" t="n">
        <v>799</v>
      </c>
      <c r="B132" t="inlineStr">
        <is>
          <t>COIN</t>
        </is>
      </c>
      <c r="C132" t="inlineStr">
        <is>
          <t>Aug 01, 2025</t>
        </is>
      </c>
      <c r="D132" t="inlineStr">
        <is>
          <t>$250.00</t>
        </is>
      </c>
      <c r="E132" t="inlineStr">
        <is>
          <t>P</t>
        </is>
      </c>
      <c r="F132" t="inlineStr">
        <is>
          <t>Jan 16, 2026</t>
        </is>
      </c>
      <c r="G132" t="n">
        <v>-1</v>
      </c>
      <c r="H132" t="inlineStr">
        <is>
          <t>Aug 01, 2025</t>
        </is>
      </c>
      <c r="I132" t="n">
        <v/>
      </c>
      <c r="J132" t="n">
        <v>1549.88</v>
      </c>
      <c r="K132" t="inlineStr">
        <is>
          <t>COIN260116P00250000</t>
        </is>
      </c>
    </row>
    <row r="133">
      <c r="A133" t="n">
        <v>783</v>
      </c>
      <c r="B133" t="inlineStr">
        <is>
          <t>COIN</t>
        </is>
      </c>
      <c r="C133" t="inlineStr">
        <is>
          <t>Aug 01, 2025</t>
        </is>
      </c>
      <c r="D133" t="inlineStr">
        <is>
          <t>$450.00</t>
        </is>
      </c>
      <c r="E133" t="inlineStr">
        <is>
          <t>C</t>
        </is>
      </c>
      <c r="F133" t="inlineStr">
        <is>
          <t>Jan 16, 2026</t>
        </is>
      </c>
      <c r="G133" t="n">
        <v>-1</v>
      </c>
      <c r="H133" t="inlineStr">
        <is>
          <t>Aug 01, 2025</t>
        </is>
      </c>
      <c r="I133" t="n">
        <v/>
      </c>
      <c r="J133" t="n">
        <v>1729.88</v>
      </c>
      <c r="K133" t="inlineStr">
        <is>
          <t>COIN260116C00450000</t>
        </is>
      </c>
    </row>
    <row r="134">
      <c r="A134" t="n">
        <v>774</v>
      </c>
      <c r="B134" t="inlineStr">
        <is>
          <t>COIN</t>
        </is>
      </c>
      <c r="C134" t="inlineStr">
        <is>
          <t>Aug 01, 2025</t>
        </is>
      </c>
      <c r="D134" t="inlineStr">
        <is>
          <t>$450.00</t>
        </is>
      </c>
      <c r="E134" t="inlineStr">
        <is>
          <t>C</t>
        </is>
      </c>
      <c r="F134" t="inlineStr">
        <is>
          <t>Jan 16, 2026</t>
        </is>
      </c>
      <c r="G134" t="n">
        <v>-1</v>
      </c>
      <c r="H134" t="inlineStr">
        <is>
          <t>Aug 01, 2025</t>
        </is>
      </c>
      <c r="I134" t="n">
        <v/>
      </c>
      <c r="J134" t="n">
        <v>1633.88</v>
      </c>
      <c r="K134" t="inlineStr">
        <is>
          <t>COIN260116C00450000</t>
        </is>
      </c>
    </row>
    <row r="135">
      <c r="A135" t="inlineStr"/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</row>
    <row r="137">
      <c r="A137" t="inlineStr">
        <is>
          <t>Index</t>
        </is>
      </c>
      <c r="B137" t="inlineStr">
        <is>
          <t>Ticker</t>
        </is>
      </c>
      <c r="C137" t="inlineStr">
        <is>
          <t>Trade Enter</t>
        </is>
      </c>
      <c r="D137" t="inlineStr">
        <is>
          <t>Strike</t>
        </is>
      </c>
      <c r="E137" t="inlineStr">
        <is>
          <t>C/P</t>
        </is>
      </c>
      <c r="F137" t="inlineStr">
        <is>
          <t>Exp Date</t>
        </is>
      </c>
      <c r="G137" t="inlineStr">
        <is>
          <t>Initial Contracts</t>
        </is>
      </c>
      <c r="H137" t="inlineStr">
        <is>
          <t>Trade Exit</t>
        </is>
      </c>
      <c r="I137" t="inlineStr">
        <is>
          <t>$ Gain</t>
        </is>
      </c>
      <c r="J137" t="inlineStr">
        <is>
          <t>Total Gain</t>
        </is>
      </c>
      <c r="K137" t="inlineStr">
        <is>
          <t>Calculated $ Gain/25k share</t>
        </is>
      </c>
    </row>
    <row r="138">
      <c r="A138" t="n">
        <v>25</v>
      </c>
      <c r="B138" t="inlineStr">
        <is>
          <t>COIN</t>
        </is>
      </c>
      <c r="C138" t="inlineStr">
        <is>
          <t>May 30, 2025</t>
        </is>
      </c>
      <c r="D138" t="inlineStr">
        <is>
          <t>$260.00</t>
        </is>
      </c>
      <c r="E138" t="inlineStr">
        <is>
          <t>C</t>
        </is>
      </c>
      <c r="F138" t="inlineStr">
        <is>
          <t>Aug 15, 2025</t>
        </is>
      </c>
      <c r="G138" t="inlineStr">
        <is>
          <t>1</t>
        </is>
      </c>
      <c r="H138" t="inlineStr">
        <is>
          <t>Jun 05, 2025</t>
        </is>
      </c>
      <c r="I138" t="inlineStr">
        <is>
          <t xml:space="preserve">$180.00 </t>
        </is>
      </c>
      <c r="J138">
        <f>SUM(J171:J175)</f>
        <v/>
      </c>
      <c r="K138">
        <f>L170*1</f>
        <v/>
      </c>
    </row>
    <row r="139">
      <c r="A139" t="n">
        <v>36</v>
      </c>
      <c r="B139" t="inlineStr">
        <is>
          <t>COIN</t>
        </is>
      </c>
      <c r="C139" t="inlineStr">
        <is>
          <t>Jun 05, 2025</t>
        </is>
      </c>
      <c r="D139" t="inlineStr">
        <is>
          <t>$320.00</t>
        </is>
      </c>
      <c r="E139" t="inlineStr">
        <is>
          <t>C</t>
        </is>
      </c>
      <c r="F139" t="inlineStr">
        <is>
          <t>Jan 16, 2026</t>
        </is>
      </c>
      <c r="G139" t="inlineStr">
        <is>
          <t>1</t>
        </is>
      </c>
      <c r="H139" t="inlineStr">
        <is>
          <t>Jun 25, 2025</t>
        </is>
      </c>
      <c r="I139" t="inlineStr">
        <is>
          <t xml:space="preserve">$12,136.66 </t>
        </is>
      </c>
      <c r="J139">
        <f>SUM(J184:J189)</f>
        <v/>
      </c>
      <c r="K139">
        <f>L183*1</f>
        <v/>
      </c>
    </row>
    <row r="140">
      <c r="A140" t="n">
        <v>46</v>
      </c>
      <c r="B140" t="inlineStr">
        <is>
          <t>COIN</t>
        </is>
      </c>
      <c r="C140" t="inlineStr">
        <is>
          <t>Jun 10, 2025</t>
        </is>
      </c>
      <c r="D140" t="inlineStr">
        <is>
          <t>$245.00</t>
        </is>
      </c>
      <c r="E140" t="inlineStr">
        <is>
          <t>P</t>
        </is>
      </c>
      <c r="F140" t="inlineStr">
        <is>
          <t>Jun 20, 2025</t>
        </is>
      </c>
      <c r="G140" t="inlineStr">
        <is>
          <t>1</t>
        </is>
      </c>
      <c r="H140" t="inlineStr">
        <is>
          <t>Jun 11, 2025</t>
        </is>
      </c>
      <c r="I140" t="inlineStr">
        <is>
          <t xml:space="preserve">$145.00 </t>
        </is>
      </c>
      <c r="J140">
        <f>SUM(J198:J200)</f>
        <v/>
      </c>
      <c r="K140">
        <f>L197*1</f>
        <v/>
      </c>
    </row>
    <row r="141">
      <c r="A141" t="n">
        <v>51</v>
      </c>
      <c r="B141" t="inlineStr">
        <is>
          <t>COIN</t>
        </is>
      </c>
      <c r="C141" t="inlineStr">
        <is>
          <t>Jun 11, 2025</t>
        </is>
      </c>
      <c r="D141" t="inlineStr">
        <is>
          <t>$250.00</t>
        </is>
      </c>
      <c r="E141" t="inlineStr">
        <is>
          <t>P</t>
        </is>
      </c>
      <c r="F141" t="inlineStr">
        <is>
          <t>Jun 20, 2025</t>
        </is>
      </c>
      <c r="G141" t="inlineStr">
        <is>
          <t>2</t>
        </is>
      </c>
      <c r="H141" t="inlineStr">
        <is>
          <t>Jun 12, 2025</t>
        </is>
      </c>
      <c r="I141" t="inlineStr">
        <is>
          <t xml:space="preserve">$515.00 </t>
        </is>
      </c>
      <c r="J141">
        <f>SUM(J209:J212)</f>
        <v/>
      </c>
      <c r="K141">
        <f>L208*2</f>
        <v/>
      </c>
    </row>
    <row r="142">
      <c r="A142" t="n">
        <v>52</v>
      </c>
      <c r="B142" t="inlineStr">
        <is>
          <t>COIN</t>
        </is>
      </c>
      <c r="C142" t="inlineStr">
        <is>
          <t>Jun 11, 2025</t>
        </is>
      </c>
      <c r="D142" t="inlineStr">
        <is>
          <t>$252.50</t>
        </is>
      </c>
      <c r="E142" t="inlineStr">
        <is>
          <t>C</t>
        </is>
      </c>
      <c r="F142" t="inlineStr">
        <is>
          <t>Jun 27, 2025</t>
        </is>
      </c>
      <c r="G142" t="inlineStr">
        <is>
          <t>1</t>
        </is>
      </c>
      <c r="H142" t="inlineStr">
        <is>
          <t>Jun 12, 2025</t>
        </is>
      </c>
      <c r="I142" t="inlineStr">
        <is>
          <t>($465.00)</t>
        </is>
      </c>
      <c r="J142">
        <f>SUM(J221:J223)</f>
        <v/>
      </c>
      <c r="K142">
        <f>L220*1</f>
        <v/>
      </c>
    </row>
    <row r="143">
      <c r="A143" t="n">
        <v>57</v>
      </c>
      <c r="B143" t="inlineStr">
        <is>
          <t>COIN</t>
        </is>
      </c>
      <c r="C143" t="inlineStr">
        <is>
          <t>Jun 12, 2025</t>
        </is>
      </c>
      <c r="D143" t="inlineStr">
        <is>
          <t>$237.50</t>
        </is>
      </c>
      <c r="E143" t="inlineStr">
        <is>
          <t>P</t>
        </is>
      </c>
      <c r="F143" t="inlineStr">
        <is>
          <t>Jun 20, 2025</t>
        </is>
      </c>
      <c r="G143" t="inlineStr">
        <is>
          <t>1</t>
        </is>
      </c>
      <c r="H143" t="inlineStr">
        <is>
          <t>NaN</t>
        </is>
      </c>
      <c r="I143" t="inlineStr">
        <is>
          <t>($435.00)</t>
        </is>
      </c>
      <c r="J143">
        <f>SUM(J232:J233)</f>
        <v/>
      </c>
      <c r="K143">
        <f>L231*1</f>
        <v/>
      </c>
    </row>
    <row r="144">
      <c r="A144" t="n">
        <v>60</v>
      </c>
      <c r="B144" t="inlineStr">
        <is>
          <t>COIN</t>
        </is>
      </c>
      <c r="C144" t="inlineStr">
        <is>
          <t>Jun 13, 2025</t>
        </is>
      </c>
      <c r="D144" t="inlineStr">
        <is>
          <t>$250.00</t>
        </is>
      </c>
      <c r="E144" t="inlineStr">
        <is>
          <t>C</t>
        </is>
      </c>
      <c r="F144" t="inlineStr">
        <is>
          <t>Aug 15, 2025</t>
        </is>
      </c>
      <c r="G144" t="inlineStr">
        <is>
          <t>1</t>
        </is>
      </c>
      <c r="H144" t="inlineStr">
        <is>
          <t>NaN</t>
        </is>
      </c>
      <c r="I144" t="inlineStr">
        <is>
          <t xml:space="preserve">$5,170.00 </t>
        </is>
      </c>
      <c r="J144">
        <f>SUM(J242:J244)</f>
        <v/>
      </c>
      <c r="K144">
        <f>L241*1</f>
        <v/>
      </c>
    </row>
    <row r="145">
      <c r="A145" t="n">
        <v>66</v>
      </c>
      <c r="B145" t="inlineStr">
        <is>
          <t>COIN</t>
        </is>
      </c>
      <c r="C145" t="inlineStr">
        <is>
          <t>Jun 18, 2025</t>
        </is>
      </c>
      <c r="D145" t="inlineStr">
        <is>
          <t>$285.00</t>
        </is>
      </c>
      <c r="E145" t="inlineStr">
        <is>
          <t>P</t>
        </is>
      </c>
      <c r="F145" t="inlineStr">
        <is>
          <t>Jun 27, 2025</t>
        </is>
      </c>
      <c r="G145" t="inlineStr">
        <is>
          <t>2</t>
        </is>
      </c>
      <c r="H145" t="inlineStr">
        <is>
          <t>Jun 23, 2025</t>
        </is>
      </c>
      <c r="I145" t="inlineStr">
        <is>
          <t>($1,875.00)</t>
        </is>
      </c>
      <c r="J145">
        <f>SUM(J253:J256)</f>
        <v/>
      </c>
      <c r="K145">
        <f>L252*2</f>
        <v/>
      </c>
    </row>
    <row r="146">
      <c r="A146" t="n">
        <v>72</v>
      </c>
      <c r="B146" t="inlineStr">
        <is>
          <t>COIN</t>
        </is>
      </c>
      <c r="C146" t="inlineStr">
        <is>
          <t>Jun 23, 2025</t>
        </is>
      </c>
      <c r="D146" t="inlineStr">
        <is>
          <t>$307.50</t>
        </is>
      </c>
      <c r="E146" t="inlineStr">
        <is>
          <t>P</t>
        </is>
      </c>
      <c r="F146" t="inlineStr">
        <is>
          <t>Jun 27, 2025</t>
        </is>
      </c>
      <c r="G146" t="inlineStr">
        <is>
          <t>1</t>
        </is>
      </c>
      <c r="H146" t="inlineStr">
        <is>
          <t>Jun 24, 2025</t>
        </is>
      </c>
      <c r="I146" t="inlineStr">
        <is>
          <t>($730.00)</t>
        </is>
      </c>
      <c r="J146">
        <f>SUM(J265:J268)</f>
        <v/>
      </c>
      <c r="K146">
        <f>L264*1</f>
        <v/>
      </c>
    </row>
    <row r="147">
      <c r="A147" t="n">
        <v>73</v>
      </c>
      <c r="B147" t="inlineStr">
        <is>
          <t>COIN</t>
        </is>
      </c>
      <c r="C147" t="inlineStr">
        <is>
          <t>Jun 24, 2025</t>
        </is>
      </c>
      <c r="D147" t="inlineStr">
        <is>
          <t>$332.50</t>
        </is>
      </c>
      <c r="E147" t="inlineStr">
        <is>
          <t>P</t>
        </is>
      </c>
      <c r="F147" t="inlineStr">
        <is>
          <t>Jun 27, 2025</t>
        </is>
      </c>
      <c r="G147" t="inlineStr">
        <is>
          <t>1</t>
        </is>
      </c>
      <c r="H147" t="inlineStr">
        <is>
          <t>Jun 24, 2025</t>
        </is>
      </c>
      <c r="I147" t="inlineStr">
        <is>
          <t>($555.00)</t>
        </is>
      </c>
      <c r="J147">
        <f>SUM(J277:J283)</f>
        <v/>
      </c>
      <c r="K147">
        <f>L276*1</f>
        <v/>
      </c>
    </row>
    <row r="148">
      <c r="A148" t="n">
        <v>77</v>
      </c>
      <c r="B148" t="inlineStr">
        <is>
          <t>COIN</t>
        </is>
      </c>
      <c r="C148" t="inlineStr">
        <is>
          <t>Jun 24, 2025</t>
        </is>
      </c>
      <c r="D148" t="inlineStr">
        <is>
          <t>$350.00</t>
        </is>
      </c>
      <c r="E148" t="inlineStr">
        <is>
          <t>P</t>
        </is>
      </c>
      <c r="F148" t="inlineStr">
        <is>
          <t>Jun 27, 2025</t>
        </is>
      </c>
      <c r="G148" t="inlineStr">
        <is>
          <t>1</t>
        </is>
      </c>
      <c r="H148" t="inlineStr">
        <is>
          <t>Jun 25, 2025</t>
        </is>
      </c>
      <c r="I148" t="inlineStr">
        <is>
          <t>($640.00)</t>
        </is>
      </c>
      <c r="J148">
        <f>SUM(J292:J296)</f>
        <v/>
      </c>
      <c r="K148">
        <f>L291*1</f>
        <v/>
      </c>
    </row>
    <row r="149">
      <c r="A149" t="n">
        <v>85</v>
      </c>
      <c r="B149" t="inlineStr">
        <is>
          <t>COIN</t>
        </is>
      </c>
      <c r="C149" t="inlineStr">
        <is>
          <t>Jun 25, 2025</t>
        </is>
      </c>
      <c r="D149" t="inlineStr">
        <is>
          <t>$340.00</t>
        </is>
      </c>
      <c r="E149" t="inlineStr">
        <is>
          <t>C</t>
        </is>
      </c>
      <c r="F149" t="inlineStr">
        <is>
          <t>Aug 15, 2025</t>
        </is>
      </c>
      <c r="G149" t="inlineStr">
        <is>
          <t>1</t>
        </is>
      </c>
      <c r="H149" t="inlineStr">
        <is>
          <t>Jul 10, 2025</t>
        </is>
      </c>
      <c r="I149" t="inlineStr">
        <is>
          <t xml:space="preserve">$3,060.00 </t>
        </is>
      </c>
      <c r="J149">
        <f>SUM(J305:J319)</f>
        <v/>
      </c>
      <c r="K149">
        <f>L304*1</f>
        <v/>
      </c>
    </row>
    <row r="150">
      <c r="A150" t="n">
        <v>89</v>
      </c>
      <c r="B150" t="inlineStr">
        <is>
          <t>COIN</t>
        </is>
      </c>
      <c r="C150" t="inlineStr">
        <is>
          <t>Jun 26, 2025</t>
        </is>
      </c>
      <c r="D150" t="inlineStr">
        <is>
          <t>$370.00</t>
        </is>
      </c>
      <c r="E150" t="inlineStr">
        <is>
          <t>P</t>
        </is>
      </c>
      <c r="F150" t="inlineStr">
        <is>
          <t>Jul 03, 2025</t>
        </is>
      </c>
      <c r="G150" t="inlineStr">
        <is>
          <t>1</t>
        </is>
      </c>
      <c r="H150" t="inlineStr">
        <is>
          <t>Jun 27, 2025</t>
        </is>
      </c>
      <c r="I150" t="inlineStr">
        <is>
          <t xml:space="preserve">$1,580.00 </t>
        </is>
      </c>
      <c r="J150">
        <f>SUM(J328:J332)</f>
        <v/>
      </c>
      <c r="K150">
        <f>L327*1</f>
        <v/>
      </c>
    </row>
    <row r="151">
      <c r="A151" t="n">
        <v>100</v>
      </c>
      <c r="B151" t="inlineStr">
        <is>
          <t>COIN</t>
        </is>
      </c>
      <c r="C151" t="inlineStr">
        <is>
          <t>Jul 02, 2025</t>
        </is>
      </c>
      <c r="D151" t="inlineStr">
        <is>
          <t>$355.00</t>
        </is>
      </c>
      <c r="E151" t="inlineStr">
        <is>
          <t>P</t>
        </is>
      </c>
      <c r="F151" t="inlineStr">
        <is>
          <t>Jul 11, 2025</t>
        </is>
      </c>
      <c r="G151" t="inlineStr">
        <is>
          <t>1</t>
        </is>
      </c>
      <c r="H151" t="inlineStr">
        <is>
          <t>Jul 09, 2025</t>
        </is>
      </c>
      <c r="I151" t="inlineStr">
        <is>
          <t>($615.00)</t>
        </is>
      </c>
      <c r="J151">
        <f>SUM(J341:J345)</f>
        <v/>
      </c>
      <c r="K151">
        <f>L340*1</f>
        <v/>
      </c>
    </row>
    <row r="152">
      <c r="A152" t="n">
        <v>109</v>
      </c>
      <c r="B152" t="inlineStr">
        <is>
          <t>COIN</t>
        </is>
      </c>
      <c r="C152" t="inlineStr">
        <is>
          <t>Jul 09, 2025</t>
        </is>
      </c>
      <c r="D152" t="inlineStr">
        <is>
          <t>$355.00</t>
        </is>
      </c>
      <c r="E152" t="inlineStr">
        <is>
          <t>P</t>
        </is>
      </c>
      <c r="F152" t="inlineStr">
        <is>
          <t>Jul 18, 2025</t>
        </is>
      </c>
      <c r="G152" t="inlineStr">
        <is>
          <t>1</t>
        </is>
      </c>
      <c r="H152" t="inlineStr">
        <is>
          <t>Jul 10, 2025</t>
        </is>
      </c>
      <c r="I152" t="inlineStr">
        <is>
          <t>($834.00)</t>
        </is>
      </c>
      <c r="J152">
        <f>SUM(J354:J360)</f>
        <v/>
      </c>
      <c r="K152">
        <f>L353*1</f>
        <v/>
      </c>
    </row>
    <row r="153">
      <c r="A153" t="n">
        <v>116</v>
      </c>
      <c r="B153" t="inlineStr">
        <is>
          <t>COIN</t>
        </is>
      </c>
      <c r="C153" t="inlineStr">
        <is>
          <t>Jul 10, 2025</t>
        </is>
      </c>
      <c r="D153" t="inlineStr">
        <is>
          <t>$360.00</t>
        </is>
      </c>
      <c r="E153" t="inlineStr">
        <is>
          <t>C</t>
        </is>
      </c>
      <c r="F153" t="inlineStr">
        <is>
          <t>Aug 15, 2025</t>
        </is>
      </c>
      <c r="G153" t="inlineStr">
        <is>
          <t>2</t>
        </is>
      </c>
      <c r="H153" t="inlineStr">
        <is>
          <t>Jul 14, 2025</t>
        </is>
      </c>
      <c r="I153" t="inlineStr">
        <is>
          <t xml:space="preserve">$2,010.00 </t>
        </is>
      </c>
      <c r="J153">
        <f>SUM(J369:J372)</f>
        <v/>
      </c>
      <c r="K153">
        <f>L368*2</f>
        <v/>
      </c>
    </row>
    <row r="154">
      <c r="A154" t="n">
        <v>118</v>
      </c>
      <c r="B154" t="inlineStr">
        <is>
          <t>COIN</t>
        </is>
      </c>
      <c r="C154" t="inlineStr">
        <is>
          <t>Jul 10, 2025</t>
        </is>
      </c>
      <c r="D154" t="inlineStr">
        <is>
          <t>$377.50</t>
        </is>
      </c>
      <c r="E154" t="inlineStr">
        <is>
          <t>P</t>
        </is>
      </c>
      <c r="F154" t="inlineStr">
        <is>
          <t>Jul 18, 2025</t>
        </is>
      </c>
      <c r="G154" t="inlineStr">
        <is>
          <t>1</t>
        </is>
      </c>
      <c r="H154" t="inlineStr">
        <is>
          <t>Jul 15, 2025</t>
        </is>
      </c>
      <c r="I154" t="inlineStr">
        <is>
          <t>($505.00)</t>
        </is>
      </c>
      <c r="J154">
        <f>SUM(J381:J387)</f>
        <v/>
      </c>
      <c r="K154">
        <f>L380*1</f>
        <v/>
      </c>
    </row>
    <row r="155">
      <c r="A155" t="n">
        <v>127</v>
      </c>
      <c r="B155" t="inlineStr">
        <is>
          <t>COIN</t>
        </is>
      </c>
      <c r="C155" t="inlineStr">
        <is>
          <t>Jul 14, 2025</t>
        </is>
      </c>
      <c r="D155" t="inlineStr">
        <is>
          <t>$380.00</t>
        </is>
      </c>
      <c r="E155" t="inlineStr">
        <is>
          <t>C</t>
        </is>
      </c>
      <c r="F155" t="inlineStr">
        <is>
          <t>Aug 15, 2025</t>
        </is>
      </c>
      <c r="G155" t="inlineStr">
        <is>
          <t>2</t>
        </is>
      </c>
      <c r="H155" t="inlineStr">
        <is>
          <t>Jul 16, 2025</t>
        </is>
      </c>
      <c r="I155" t="inlineStr">
        <is>
          <t xml:space="preserve">$1,110.00 </t>
        </is>
      </c>
      <c r="J155">
        <f>SUM(J396:J400)</f>
        <v/>
      </c>
      <c r="K155">
        <f>L395*2</f>
        <v/>
      </c>
    </row>
    <row r="156">
      <c r="A156" t="n">
        <v>133</v>
      </c>
      <c r="B156" t="inlineStr">
        <is>
          <t>COIN</t>
        </is>
      </c>
      <c r="C156" t="inlineStr">
        <is>
          <t>Jul 15, 2025</t>
        </is>
      </c>
      <c r="D156" t="inlineStr">
        <is>
          <t>$380.00</t>
        </is>
      </c>
      <c r="E156" t="inlineStr">
        <is>
          <t>P</t>
        </is>
      </c>
      <c r="F156" t="inlineStr">
        <is>
          <t>Jul 25, 2025</t>
        </is>
      </c>
      <c r="G156" t="inlineStr">
        <is>
          <t>1</t>
        </is>
      </c>
      <c r="H156" t="inlineStr">
        <is>
          <t>Jul 17, 2025</t>
        </is>
      </c>
      <c r="I156" t="inlineStr">
        <is>
          <t>($585.00)</t>
        </is>
      </c>
      <c r="J156">
        <f>SUM(J409:J413)</f>
        <v/>
      </c>
      <c r="K156">
        <f>L408*1</f>
        <v/>
      </c>
    </row>
    <row r="157">
      <c r="A157" t="n">
        <v>139</v>
      </c>
      <c r="B157" t="inlineStr">
        <is>
          <t>COIN</t>
        </is>
      </c>
      <c r="C157" t="inlineStr">
        <is>
          <t>Jul 16, 2025</t>
        </is>
      </c>
      <c r="D157" t="inlineStr">
        <is>
          <t>$400.00</t>
        </is>
      </c>
      <c r="E157" t="inlineStr">
        <is>
          <t>C</t>
        </is>
      </c>
      <c r="F157" t="inlineStr">
        <is>
          <t>Aug 15, 2025</t>
        </is>
      </c>
      <c r="G157" t="inlineStr">
        <is>
          <t>2</t>
        </is>
      </c>
      <c r="H157" t="inlineStr">
        <is>
          <t>Jul 18, 2025</t>
        </is>
      </c>
      <c r="I157" t="inlineStr">
        <is>
          <t xml:space="preserve">$3,760.00 </t>
        </is>
      </c>
      <c r="J157">
        <f>SUM(J422:J428)</f>
        <v/>
      </c>
      <c r="K157">
        <f>L421*2</f>
        <v/>
      </c>
    </row>
    <row r="158">
      <c r="A158" t="n">
        <v>145</v>
      </c>
      <c r="B158" t="inlineStr">
        <is>
          <t>COIN</t>
        </is>
      </c>
      <c r="C158" t="inlineStr">
        <is>
          <t>Jul 17, 2025</t>
        </is>
      </c>
      <c r="D158" t="inlineStr">
        <is>
          <t>$400.00</t>
        </is>
      </c>
      <c r="E158" t="inlineStr">
        <is>
          <t>P</t>
        </is>
      </c>
      <c r="F158" t="inlineStr">
        <is>
          <t>Jul 25, 2025</t>
        </is>
      </c>
      <c r="G158" t="inlineStr">
        <is>
          <t>1</t>
        </is>
      </c>
      <c r="H158" t="inlineStr">
        <is>
          <t>Jul 18, 2025</t>
        </is>
      </c>
      <c r="I158" t="inlineStr">
        <is>
          <t>($675.00)</t>
        </is>
      </c>
      <c r="J158">
        <f>SUM(J437:J441)</f>
        <v/>
      </c>
      <c r="K158">
        <f>L436*1</f>
        <v/>
      </c>
    </row>
    <row r="159">
      <c r="A159" t="n">
        <v>153</v>
      </c>
      <c r="B159" t="inlineStr">
        <is>
          <t>COIN</t>
        </is>
      </c>
      <c r="C159" t="inlineStr">
        <is>
          <t>Jul 18, 2025</t>
        </is>
      </c>
      <c r="D159" t="inlineStr">
        <is>
          <t>$500.00</t>
        </is>
      </c>
      <c r="E159" t="inlineStr">
        <is>
          <t>C</t>
        </is>
      </c>
      <c r="F159" t="inlineStr">
        <is>
          <t>Jan 16, 2026</t>
        </is>
      </c>
      <c r="G159" t="inlineStr">
        <is>
          <t>1</t>
        </is>
      </c>
      <c r="H159" t="inlineStr">
        <is>
          <t>Jul 24, 2025</t>
        </is>
      </c>
      <c r="I159" t="inlineStr">
        <is>
          <t>($1,680.00)</t>
        </is>
      </c>
      <c r="J159">
        <f>SUM(J450:J456)</f>
        <v/>
      </c>
      <c r="K159">
        <f>L449*1</f>
        <v/>
      </c>
    </row>
    <row r="160">
      <c r="A160" t="n">
        <v>154</v>
      </c>
      <c r="B160" t="inlineStr">
        <is>
          <t>COIN</t>
        </is>
      </c>
      <c r="C160" t="inlineStr">
        <is>
          <t>Jul 18, 2025</t>
        </is>
      </c>
      <c r="D160" t="inlineStr">
        <is>
          <t>$260.00</t>
        </is>
      </c>
      <c r="E160" t="inlineStr">
        <is>
          <t>P</t>
        </is>
      </c>
      <c r="F160" t="inlineStr">
        <is>
          <t>Jan 16, 2026</t>
        </is>
      </c>
      <c r="G160" t="inlineStr">
        <is>
          <t>1</t>
        </is>
      </c>
      <c r="H160" t="inlineStr">
        <is>
          <t>Jul 24, 2025</t>
        </is>
      </c>
      <c r="I160" t="inlineStr">
        <is>
          <t xml:space="preserve">$110.00 </t>
        </is>
      </c>
      <c r="J160">
        <f>SUM(J465:J471)</f>
        <v/>
      </c>
      <c r="K160">
        <f>L464*1</f>
        <v/>
      </c>
    </row>
    <row r="161">
      <c r="A161" t="n">
        <v>190</v>
      </c>
      <c r="B161" t="inlineStr">
        <is>
          <t>COIN</t>
        </is>
      </c>
      <c r="C161" t="inlineStr">
        <is>
          <t>Jul 28, 2025</t>
        </is>
      </c>
      <c r="D161" t="inlineStr">
        <is>
          <t>$370.00</t>
        </is>
      </c>
      <c r="E161" t="inlineStr">
        <is>
          <t>C</t>
        </is>
      </c>
      <c r="F161" t="inlineStr">
        <is>
          <t>Sep 19, 2025</t>
        </is>
      </c>
      <c r="G161" t="inlineStr">
        <is>
          <t>1</t>
        </is>
      </c>
      <c r="H161" t="inlineStr">
        <is>
          <t>Jul 29, 2025</t>
        </is>
      </c>
      <c r="I161" t="inlineStr">
        <is>
          <t>($80.00)</t>
        </is>
      </c>
      <c r="J161">
        <f>SUM(J480:J486)</f>
        <v/>
      </c>
      <c r="K161">
        <f>L479*1</f>
        <v/>
      </c>
    </row>
    <row r="162">
      <c r="A162" t="n">
        <v>198</v>
      </c>
      <c r="B162" t="inlineStr">
        <is>
          <t>COIN</t>
        </is>
      </c>
      <c r="C162" t="inlineStr">
        <is>
          <t>Jul 29, 2025</t>
        </is>
      </c>
      <c r="D162" t="inlineStr">
        <is>
          <t>$450.00</t>
        </is>
      </c>
      <c r="E162" t="inlineStr">
        <is>
          <t>C</t>
        </is>
      </c>
      <c r="F162" t="inlineStr">
        <is>
          <t>Jan 16, 2026</t>
        </is>
      </c>
      <c r="G162" t="inlineStr">
        <is>
          <t>1</t>
        </is>
      </c>
      <c r="H162" t="inlineStr">
        <is>
          <t>Aug 01, 2025</t>
        </is>
      </c>
      <c r="I162" t="inlineStr">
        <is>
          <t>($2,220.00)</t>
        </is>
      </c>
      <c r="J162">
        <f>SUM(J495:J501)</f>
        <v/>
      </c>
      <c r="K162">
        <f>L494*1</f>
        <v/>
      </c>
    </row>
    <row r="163">
      <c r="A163" t="n">
        <v>210</v>
      </c>
      <c r="B163" t="inlineStr">
        <is>
          <t>COIN</t>
        </is>
      </c>
      <c r="C163" t="inlineStr">
        <is>
          <t>Jul 31, 2025</t>
        </is>
      </c>
      <c r="D163" t="inlineStr">
        <is>
          <t>$250.00</t>
        </is>
      </c>
      <c r="E163" t="inlineStr">
        <is>
          <t>P</t>
        </is>
      </c>
      <c r="F163" t="inlineStr">
        <is>
          <t>Jan 16, 2026</t>
        </is>
      </c>
      <c r="G163" t="inlineStr">
        <is>
          <t>1</t>
        </is>
      </c>
      <c r="H163" t="inlineStr">
        <is>
          <t>Aug 01, 2025</t>
        </is>
      </c>
      <c r="I163" t="inlineStr">
        <is>
          <t xml:space="preserve">$550.00 </t>
        </is>
      </c>
      <c r="J163">
        <f>SUM(J510:J516)</f>
        <v/>
      </c>
      <c r="K163">
        <f>L509*1</f>
        <v/>
      </c>
    </row>
    <row r="164">
      <c r="I164" s="2" t="n">
        <v>18432.66</v>
      </c>
      <c r="J164" s="2">
        <f>ROUND(SUM(J138:J163),2)</f>
        <v/>
      </c>
      <c r="K164" s="2">
        <f>ROUND(SUM(K138:K163),2)</f>
        <v/>
      </c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</row>
    <row r="166">
      <c r="A166" t="inlineStr"/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</row>
    <row r="167">
      <c r="A167" t="inlineStr">
        <is>
          <t>Index</t>
        </is>
      </c>
      <c r="B167" t="inlineStr">
        <is>
          <t>Ticker</t>
        </is>
      </c>
      <c r="C167" t="inlineStr">
        <is>
          <t>Trade Enter</t>
        </is>
      </c>
      <c r="D167" t="inlineStr">
        <is>
          <t>Strike</t>
        </is>
      </c>
      <c r="E167" t="inlineStr">
        <is>
          <t>C/P</t>
        </is>
      </c>
      <c r="F167" t="inlineStr">
        <is>
          <t>Exp Date</t>
        </is>
      </c>
      <c r="G167" t="inlineStr">
        <is>
          <t>Initial Contracts</t>
        </is>
      </c>
      <c r="H167" t="inlineStr">
        <is>
          <t>Trade Exit</t>
        </is>
      </c>
      <c r="I167" t="inlineStr">
        <is>
          <t>$ Gain</t>
        </is>
      </c>
    </row>
    <row r="168">
      <c r="A168" t="n">
        <v>25</v>
      </c>
      <c r="B168" t="inlineStr">
        <is>
          <t>COIN</t>
        </is>
      </c>
      <c r="C168" t="inlineStr">
        <is>
          <t>May 30, 2025</t>
        </is>
      </c>
      <c r="D168" t="inlineStr">
        <is>
          <t>$260.00</t>
        </is>
      </c>
      <c r="E168" t="inlineStr">
        <is>
          <t>C</t>
        </is>
      </c>
      <c r="F168" t="inlineStr">
        <is>
          <t>Aug 15, 2025</t>
        </is>
      </c>
      <c r="G168" t="inlineStr">
        <is>
          <t>1</t>
        </is>
      </c>
      <c r="H168" t="inlineStr">
        <is>
          <t>Jun 05, 2025</t>
        </is>
      </c>
      <c r="I168" t="inlineStr">
        <is>
          <t xml:space="preserve">$180.00 </t>
        </is>
      </c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</row>
    <row r="170">
      <c r="A170" t="inlineStr"/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s="1">
        <f>IF(G176=0, ROUND(SUM(J171:J175)/4, 2), )</f>
        <v/>
      </c>
    </row>
    <row r="171">
      <c r="A171" t="inlineStr">
        <is>
          <t>Index</t>
        </is>
      </c>
      <c r="B171" t="inlineStr">
        <is>
          <t>Ticker</t>
        </is>
      </c>
      <c r="C171" t="inlineStr">
        <is>
          <t>Trade Enter</t>
        </is>
      </c>
      <c r="D171" t="inlineStr">
        <is>
          <t>Strike</t>
        </is>
      </c>
      <c r="E171" t="inlineStr">
        <is>
          <t>C/P</t>
        </is>
      </c>
      <c r="F171" t="inlineStr">
        <is>
          <t>Exp Date</t>
        </is>
      </c>
      <c r="G171" t="inlineStr">
        <is>
          <t>Initial Contracts</t>
        </is>
      </c>
      <c r="H171" t="inlineStr">
        <is>
          <t>Trade Exit</t>
        </is>
      </c>
      <c r="I171" t="inlineStr">
        <is>
          <t>$ Gain</t>
        </is>
      </c>
      <c r="J171" t="inlineStr">
        <is>
          <t>Amount</t>
        </is>
      </c>
      <c r="K171" t="inlineStr">
        <is>
          <t>Symbol</t>
        </is>
      </c>
    </row>
    <row r="172">
      <c r="A172" t="n">
        <v>2343</v>
      </c>
      <c r="B172" t="inlineStr">
        <is>
          <t>COIN</t>
        </is>
      </c>
      <c r="C172" t="inlineStr">
        <is>
          <t>May 30, 2025</t>
        </is>
      </c>
      <c r="D172" t="inlineStr">
        <is>
          <t>$260.00</t>
        </is>
      </c>
      <c r="E172" t="inlineStr">
        <is>
          <t>C</t>
        </is>
      </c>
      <c r="F172" t="inlineStr">
        <is>
          <t>Aug 15, 2025</t>
        </is>
      </c>
      <c r="G172" t="n">
        <v>2</v>
      </c>
      <c r="H172" t="inlineStr">
        <is>
          <t>NaN</t>
        </is>
      </c>
      <c r="I172" t="n">
        <v/>
      </c>
      <c r="J172" t="n">
        <v>-4670.24</v>
      </c>
      <c r="K172" t="inlineStr">
        <is>
          <t>COIN250815C00260000</t>
        </is>
      </c>
    </row>
    <row r="173">
      <c r="A173" t="n">
        <v>2327</v>
      </c>
      <c r="B173" t="inlineStr">
        <is>
          <t>COIN</t>
        </is>
      </c>
      <c r="C173" t="inlineStr">
        <is>
          <t>Jun 03, 2025</t>
        </is>
      </c>
      <c r="D173" t="inlineStr">
        <is>
          <t>$260.00</t>
        </is>
      </c>
      <c r="E173" t="inlineStr">
        <is>
          <t>C</t>
        </is>
      </c>
      <c r="F173" t="inlineStr">
        <is>
          <t>Aug 15, 2025</t>
        </is>
      </c>
      <c r="G173" t="n">
        <v>2</v>
      </c>
      <c r="H173" t="inlineStr">
        <is>
          <t>NaN</t>
        </is>
      </c>
      <c r="I173" t="n">
        <v/>
      </c>
      <c r="J173" t="n">
        <v>-5706.24</v>
      </c>
      <c r="K173" t="inlineStr">
        <is>
          <t>COIN250815C00260000</t>
        </is>
      </c>
    </row>
    <row r="174">
      <c r="A174" t="n">
        <v>2318</v>
      </c>
      <c r="B174" t="inlineStr">
        <is>
          <t>COIN</t>
        </is>
      </c>
      <c r="C174" t="inlineStr">
        <is>
          <t>Jun 04, 2025</t>
        </is>
      </c>
      <c r="D174" t="inlineStr">
        <is>
          <t>$260.00</t>
        </is>
      </c>
      <c r="E174" t="inlineStr">
        <is>
          <t>C</t>
        </is>
      </c>
      <c r="F174" t="inlineStr">
        <is>
          <t>Aug 15, 2025</t>
        </is>
      </c>
      <c r="G174" t="n">
        <v>-1</v>
      </c>
      <c r="H174" t="inlineStr">
        <is>
          <t>Jun 04, 2025</t>
        </is>
      </c>
      <c r="I174" t="n">
        <v/>
      </c>
      <c r="J174" t="n">
        <v>2584.87</v>
      </c>
      <c r="K174" t="inlineStr">
        <is>
          <t>COIN250815C00260000</t>
        </is>
      </c>
    </row>
    <row r="175">
      <c r="A175" t="n">
        <v>2313</v>
      </c>
      <c r="B175" t="inlineStr">
        <is>
          <t>COIN</t>
        </is>
      </c>
      <c r="C175" t="inlineStr">
        <is>
          <t>Jun 05, 2025</t>
        </is>
      </c>
      <c r="D175" t="inlineStr">
        <is>
          <t>$260.00</t>
        </is>
      </c>
      <c r="E175" t="inlineStr">
        <is>
          <t>C</t>
        </is>
      </c>
      <c r="F175" t="inlineStr">
        <is>
          <t>Aug 15, 2025</t>
        </is>
      </c>
      <c r="G175" t="n">
        <v>-3</v>
      </c>
      <c r="H175" t="inlineStr">
        <is>
          <t>Jun 05, 2025</t>
        </is>
      </c>
      <c r="I175" t="n">
        <v/>
      </c>
      <c r="J175" t="n">
        <v>8183.62</v>
      </c>
      <c r="K175" t="inlineStr">
        <is>
          <t>COIN250815C00260000</t>
        </is>
      </c>
    </row>
    <row r="176">
      <c r="A176" t="inlineStr"/>
      <c r="B176" t="inlineStr"/>
      <c r="C176" t="inlineStr"/>
      <c r="D176" t="inlineStr"/>
      <c r="E176" t="inlineStr"/>
      <c r="F176" t="inlineStr"/>
      <c r="G176" s="2">
        <f>SUM(G171:G175)</f>
        <v/>
      </c>
      <c r="H176" t="inlineStr"/>
      <c r="I176" t="inlineStr"/>
      <c r="J176" s="2">
        <f>SUM(J171:J175)</f>
        <v/>
      </c>
      <c r="K176" t="inlineStr"/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</row>
    <row r="180">
      <c r="A180" t="inlineStr">
        <is>
          <t>Index</t>
        </is>
      </c>
      <c r="B180" t="inlineStr">
        <is>
          <t>Ticker</t>
        </is>
      </c>
      <c r="C180" t="inlineStr">
        <is>
          <t>Trade Enter</t>
        </is>
      </c>
      <c r="D180" t="inlineStr">
        <is>
          <t>Strike</t>
        </is>
      </c>
      <c r="E180" t="inlineStr">
        <is>
          <t>C/P</t>
        </is>
      </c>
      <c r="F180" t="inlineStr">
        <is>
          <t>Exp Date</t>
        </is>
      </c>
      <c r="G180" t="inlineStr">
        <is>
          <t>Initial Contracts</t>
        </is>
      </c>
      <c r="H180" t="inlineStr">
        <is>
          <t>Trade Exit</t>
        </is>
      </c>
      <c r="I180" t="inlineStr">
        <is>
          <t>$ Gain</t>
        </is>
      </c>
    </row>
    <row r="181">
      <c r="A181" t="n">
        <v>36</v>
      </c>
      <c r="B181" t="inlineStr">
        <is>
          <t>COIN</t>
        </is>
      </c>
      <c r="C181" t="inlineStr">
        <is>
          <t>Jun 05, 2025</t>
        </is>
      </c>
      <c r="D181" t="inlineStr">
        <is>
          <t>$320.00</t>
        </is>
      </c>
      <c r="E181" t="inlineStr">
        <is>
          <t>C</t>
        </is>
      </c>
      <c r="F181" t="inlineStr">
        <is>
          <t>Jan 16, 2026</t>
        </is>
      </c>
      <c r="G181" t="inlineStr">
        <is>
          <t>1</t>
        </is>
      </c>
      <c r="H181" t="inlineStr">
        <is>
          <t>Jun 25, 2025</t>
        </is>
      </c>
      <c r="I181" t="inlineStr">
        <is>
          <t xml:space="preserve">$12,136.66 </t>
        </is>
      </c>
    </row>
    <row r="182">
      <c r="A182" t="inlineStr"/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</row>
    <row r="183">
      <c r="A183" t="inlineStr"/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s="1">
        <f>IF(G190=0, ROUND(SUM(J184:J189)/6, 2), )</f>
        <v/>
      </c>
    </row>
    <row r="184">
      <c r="A184" t="inlineStr">
        <is>
          <t>Index</t>
        </is>
      </c>
      <c r="B184" t="inlineStr">
        <is>
          <t>Ticker</t>
        </is>
      </c>
      <c r="C184" t="inlineStr">
        <is>
          <t>Trade Enter</t>
        </is>
      </c>
      <c r="D184" t="inlineStr">
        <is>
          <t>Strike</t>
        </is>
      </c>
      <c r="E184" t="inlineStr">
        <is>
          <t>C/P</t>
        </is>
      </c>
      <c r="F184" t="inlineStr">
        <is>
          <t>Exp Date</t>
        </is>
      </c>
      <c r="G184" t="inlineStr">
        <is>
          <t>Initial Contracts</t>
        </is>
      </c>
      <c r="H184" t="inlineStr">
        <is>
          <t>Trade Exit</t>
        </is>
      </c>
      <c r="I184" t="inlineStr">
        <is>
          <t>$ Gain</t>
        </is>
      </c>
      <c r="J184" t="inlineStr">
        <is>
          <t>Amount</t>
        </is>
      </c>
      <c r="K184" t="inlineStr">
        <is>
          <t>Symbol</t>
        </is>
      </c>
    </row>
    <row r="185">
      <c r="A185" t="n">
        <v>2305</v>
      </c>
      <c r="B185" t="inlineStr">
        <is>
          <t>COIN</t>
        </is>
      </c>
      <c r="C185" t="inlineStr">
        <is>
          <t>Jun 05, 2025</t>
        </is>
      </c>
      <c r="D185" t="inlineStr">
        <is>
          <t>$320.00</t>
        </is>
      </c>
      <c r="E185" t="inlineStr">
        <is>
          <t>C</t>
        </is>
      </c>
      <c r="F185" t="inlineStr">
        <is>
          <t>Jan 16, 2026</t>
        </is>
      </c>
      <c r="G185" t="n">
        <v>2</v>
      </c>
      <c r="H185" t="inlineStr">
        <is>
          <t>NaN</t>
        </is>
      </c>
      <c r="I185" t="n">
        <v/>
      </c>
      <c r="J185" t="n">
        <v>-6186.24</v>
      </c>
      <c r="K185" t="inlineStr">
        <is>
          <t>COIN260116C00320000</t>
        </is>
      </c>
    </row>
    <row r="186">
      <c r="A186" t="n">
        <v>2266</v>
      </c>
      <c r="B186" t="inlineStr">
        <is>
          <t>COIN</t>
        </is>
      </c>
      <c r="C186" t="inlineStr">
        <is>
          <t>Jun 10, 2025</t>
        </is>
      </c>
      <c r="D186" t="inlineStr">
        <is>
          <t>$320.00</t>
        </is>
      </c>
      <c r="E186" t="inlineStr">
        <is>
          <t>C</t>
        </is>
      </c>
      <c r="F186" t="inlineStr">
        <is>
          <t>Jan 16, 2026</t>
        </is>
      </c>
      <c r="G186" t="n">
        <v>2</v>
      </c>
      <c r="H186" t="inlineStr">
        <is>
          <t>NaN</t>
        </is>
      </c>
      <c r="I186" t="n">
        <v/>
      </c>
      <c r="J186" t="n">
        <v>-5720.24</v>
      </c>
      <c r="K186" t="inlineStr">
        <is>
          <t>COIN260116C00320000</t>
        </is>
      </c>
    </row>
    <row r="187">
      <c r="A187" t="n">
        <v>2247</v>
      </c>
      <c r="B187" t="inlineStr">
        <is>
          <t>COIN</t>
        </is>
      </c>
      <c r="C187" t="inlineStr">
        <is>
          <t>Jun 11, 2025</t>
        </is>
      </c>
      <c r="D187" t="inlineStr">
        <is>
          <t>$320.00</t>
        </is>
      </c>
      <c r="E187" t="inlineStr">
        <is>
          <t>C</t>
        </is>
      </c>
      <c r="F187" t="inlineStr">
        <is>
          <t>Jan 16, 2026</t>
        </is>
      </c>
      <c r="G187" t="n">
        <v>2</v>
      </c>
      <c r="H187" t="inlineStr">
        <is>
          <t>NaN</t>
        </is>
      </c>
      <c r="I187" t="n">
        <v/>
      </c>
      <c r="J187" t="n">
        <v>-5780.24</v>
      </c>
      <c r="K187" t="inlineStr">
        <is>
          <t>COIN260116C00320000</t>
        </is>
      </c>
    </row>
    <row r="188">
      <c r="A188" t="n">
        <v>2187</v>
      </c>
      <c r="B188" t="inlineStr">
        <is>
          <t>COIN</t>
        </is>
      </c>
      <c r="C188" t="inlineStr">
        <is>
          <t>Jun 17, 2025</t>
        </is>
      </c>
      <c r="D188" t="inlineStr">
        <is>
          <t>$320.00</t>
        </is>
      </c>
      <c r="E188" t="inlineStr">
        <is>
          <t>C</t>
        </is>
      </c>
      <c r="F188" t="inlineStr">
        <is>
          <t>Jan 16, 2026</t>
        </is>
      </c>
      <c r="G188" t="n">
        <v>-2</v>
      </c>
      <c r="H188" t="inlineStr">
        <is>
          <t>Jun 17, 2025</t>
        </is>
      </c>
      <c r="I188" t="n">
        <v/>
      </c>
      <c r="J188" t="n">
        <v>5039.75</v>
      </c>
      <c r="K188" t="inlineStr">
        <is>
          <t>COIN260116C00320000</t>
        </is>
      </c>
    </row>
    <row r="189">
      <c r="A189" t="n">
        <v>2169</v>
      </c>
      <c r="B189" t="inlineStr">
        <is>
          <t>COIN</t>
        </is>
      </c>
      <c r="C189" t="inlineStr">
        <is>
          <t>Jun 18, 2025</t>
        </is>
      </c>
      <c r="D189" t="inlineStr">
        <is>
          <t>$320.00</t>
        </is>
      </c>
      <c r="E189" t="inlineStr">
        <is>
          <t>C</t>
        </is>
      </c>
      <c r="F189" t="inlineStr">
        <is>
          <t>Jan 16, 2026</t>
        </is>
      </c>
      <c r="G189" t="n">
        <v>-4</v>
      </c>
      <c r="H189" t="inlineStr">
        <is>
          <t>Jun 18, 2025</t>
        </is>
      </c>
      <c r="I189" t="n">
        <v/>
      </c>
      <c r="J189" t="n">
        <v>16799.53</v>
      </c>
      <c r="K189" t="inlineStr">
        <is>
          <t>COIN260116C00320000</t>
        </is>
      </c>
    </row>
    <row r="190">
      <c r="A190" t="inlineStr"/>
      <c r="B190" t="inlineStr"/>
      <c r="C190" t="inlineStr"/>
      <c r="D190" t="inlineStr"/>
      <c r="E190" t="inlineStr"/>
      <c r="F190" t="inlineStr"/>
      <c r="G190" s="2">
        <f>SUM(G184:G189)</f>
        <v/>
      </c>
      <c r="H190" t="inlineStr"/>
      <c r="I190" t="inlineStr"/>
      <c r="J190" s="2">
        <f>SUM(J184:J189)</f>
        <v/>
      </c>
      <c r="K190" t="inlineStr"/>
    </row>
    <row r="191">
      <c r="A191" t="inlineStr"/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</row>
    <row r="192">
      <c r="A192" t="inlineStr"/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</row>
    <row r="194">
      <c r="A194" t="inlineStr">
        <is>
          <t>Index</t>
        </is>
      </c>
      <c r="B194" t="inlineStr">
        <is>
          <t>Ticker</t>
        </is>
      </c>
      <c r="C194" t="inlineStr">
        <is>
          <t>Trade Enter</t>
        </is>
      </c>
      <c r="D194" t="inlineStr">
        <is>
          <t>Strike</t>
        </is>
      </c>
      <c r="E194" t="inlineStr">
        <is>
          <t>C/P</t>
        </is>
      </c>
      <c r="F194" t="inlineStr">
        <is>
          <t>Exp Date</t>
        </is>
      </c>
      <c r="G194" t="inlineStr">
        <is>
          <t>Initial Contracts</t>
        </is>
      </c>
      <c r="H194" t="inlineStr">
        <is>
          <t>Trade Exit</t>
        </is>
      </c>
      <c r="I194" t="inlineStr">
        <is>
          <t>$ Gain</t>
        </is>
      </c>
    </row>
    <row r="195">
      <c r="A195" t="n">
        <v>46</v>
      </c>
      <c r="B195" t="inlineStr">
        <is>
          <t>COIN</t>
        </is>
      </c>
      <c r="C195" t="inlineStr">
        <is>
          <t>Jun 10, 2025</t>
        </is>
      </c>
      <c r="D195" t="inlineStr">
        <is>
          <t>$245.00</t>
        </is>
      </c>
      <c r="E195" t="inlineStr">
        <is>
          <t>P</t>
        </is>
      </c>
      <c r="F195" t="inlineStr">
        <is>
          <t>Jun 20, 2025</t>
        </is>
      </c>
      <c r="G195" t="inlineStr">
        <is>
          <t>1</t>
        </is>
      </c>
      <c r="H195" t="inlineStr">
        <is>
          <t>Jun 11, 2025</t>
        </is>
      </c>
      <c r="I195" t="inlineStr">
        <is>
          <t xml:space="preserve">$145.00 </t>
        </is>
      </c>
    </row>
    <row r="196">
      <c r="A196" t="inlineStr"/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</row>
    <row r="197">
      <c r="A197" t="inlineStr"/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s="1">
        <f>IF(G201=0, ROUND(SUM(J198:J200)/2, 2), )</f>
        <v/>
      </c>
    </row>
    <row r="198">
      <c r="A198" t="inlineStr">
        <is>
          <t>Index</t>
        </is>
      </c>
      <c r="B198" t="inlineStr">
        <is>
          <t>Ticker</t>
        </is>
      </c>
      <c r="C198" t="inlineStr">
        <is>
          <t>Trade Enter</t>
        </is>
      </c>
      <c r="D198" t="inlineStr">
        <is>
          <t>Strike</t>
        </is>
      </c>
      <c r="E198" t="inlineStr">
        <is>
          <t>C/P</t>
        </is>
      </c>
      <c r="F198" t="inlineStr">
        <is>
          <t>Exp Date</t>
        </is>
      </c>
      <c r="G198" t="inlineStr">
        <is>
          <t>Initial Contracts</t>
        </is>
      </c>
      <c r="H198" t="inlineStr">
        <is>
          <t>Trade Exit</t>
        </is>
      </c>
      <c r="I198" t="inlineStr">
        <is>
          <t>$ Gain</t>
        </is>
      </c>
      <c r="J198" t="inlineStr">
        <is>
          <t>Amount</t>
        </is>
      </c>
      <c r="K198" t="inlineStr">
        <is>
          <t>Symbol</t>
        </is>
      </c>
    </row>
    <row r="199">
      <c r="A199" t="n">
        <v>2261</v>
      </c>
      <c r="B199" t="inlineStr">
        <is>
          <t>COIN</t>
        </is>
      </c>
      <c r="C199" t="inlineStr">
        <is>
          <t>Jun 10, 2025</t>
        </is>
      </c>
      <c r="D199" t="inlineStr">
        <is>
          <t>$245.00</t>
        </is>
      </c>
      <c r="E199" t="inlineStr">
        <is>
          <t>P</t>
        </is>
      </c>
      <c r="F199" t="inlineStr">
        <is>
          <t>Jun 20, 2025</t>
        </is>
      </c>
      <c r="G199" t="n">
        <v>2</v>
      </c>
      <c r="H199" t="inlineStr">
        <is>
          <t>NaN</t>
        </is>
      </c>
      <c r="I199" t="n">
        <v/>
      </c>
      <c r="J199" t="n">
        <v>-654.24</v>
      </c>
      <c r="K199" t="inlineStr">
        <is>
          <t>COIN250620P00245000</t>
        </is>
      </c>
    </row>
    <row r="200">
      <c r="A200" t="n">
        <v>2254</v>
      </c>
      <c r="B200" t="inlineStr">
        <is>
          <t>COIN</t>
        </is>
      </c>
      <c r="C200" t="inlineStr">
        <is>
          <t>Jun 11, 2025</t>
        </is>
      </c>
      <c r="D200" t="inlineStr">
        <is>
          <t>$245.00</t>
        </is>
      </c>
      <c r="E200" t="inlineStr">
        <is>
          <t>P</t>
        </is>
      </c>
      <c r="F200" t="inlineStr">
        <is>
          <t>Jun 20, 2025</t>
        </is>
      </c>
      <c r="G200" t="n">
        <v>-2</v>
      </c>
      <c r="H200" t="inlineStr">
        <is>
          <t>Jun 11, 2025</t>
        </is>
      </c>
      <c r="I200" t="n">
        <v/>
      </c>
      <c r="J200" t="n">
        <v>949.74</v>
      </c>
      <c r="K200" t="inlineStr">
        <is>
          <t>COIN250620P00245000</t>
        </is>
      </c>
    </row>
    <row r="201">
      <c r="A201" t="inlineStr"/>
      <c r="B201" t="inlineStr"/>
      <c r="C201" t="inlineStr"/>
      <c r="D201" t="inlineStr"/>
      <c r="E201" t="inlineStr"/>
      <c r="F201" t="inlineStr"/>
      <c r="G201" s="2">
        <f>SUM(G198:G200)</f>
        <v/>
      </c>
      <c r="H201" t="inlineStr"/>
      <c r="I201" t="inlineStr"/>
      <c r="J201" s="2">
        <f>SUM(J198:J200)</f>
        <v/>
      </c>
      <c r="K201" t="inlineStr"/>
    </row>
    <row r="202">
      <c r="A202" t="inlineStr"/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</row>
    <row r="203">
      <c r="A203" t="inlineStr"/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</row>
    <row r="204">
      <c r="A204" t="inlineStr"/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</row>
    <row r="205">
      <c r="A205" t="inlineStr">
        <is>
          <t>Index</t>
        </is>
      </c>
      <c r="B205" t="inlineStr">
        <is>
          <t>Ticker</t>
        </is>
      </c>
      <c r="C205" t="inlineStr">
        <is>
          <t>Trade Enter</t>
        </is>
      </c>
      <c r="D205" t="inlineStr">
        <is>
          <t>Strike</t>
        </is>
      </c>
      <c r="E205" t="inlineStr">
        <is>
          <t>C/P</t>
        </is>
      </c>
      <c r="F205" t="inlineStr">
        <is>
          <t>Exp Date</t>
        </is>
      </c>
      <c r="G205" t="inlineStr">
        <is>
          <t>Initial Contracts</t>
        </is>
      </c>
      <c r="H205" t="inlineStr">
        <is>
          <t>Trade Exit</t>
        </is>
      </c>
      <c r="I205" t="inlineStr">
        <is>
          <t>$ Gain</t>
        </is>
      </c>
    </row>
    <row r="206">
      <c r="A206" t="n">
        <v>51</v>
      </c>
      <c r="B206" t="inlineStr">
        <is>
          <t>COIN</t>
        </is>
      </c>
      <c r="C206" t="inlineStr">
        <is>
          <t>Jun 11, 2025</t>
        </is>
      </c>
      <c r="D206" t="inlineStr">
        <is>
          <t>$250.00</t>
        </is>
      </c>
      <c r="E206" t="inlineStr">
        <is>
          <t>P</t>
        </is>
      </c>
      <c r="F206" t="inlineStr">
        <is>
          <t>Jun 20, 2025</t>
        </is>
      </c>
      <c r="G206" t="inlineStr">
        <is>
          <t>2</t>
        </is>
      </c>
      <c r="H206" t="inlineStr">
        <is>
          <t>Jun 12, 2025</t>
        </is>
      </c>
      <c r="I206" t="inlineStr">
        <is>
          <t xml:space="preserve">$515.00 </t>
        </is>
      </c>
    </row>
    <row r="207">
      <c r="A207" t="inlineStr"/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</row>
    <row r="208">
      <c r="A208" t="inlineStr"/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s="1">
        <f>IF(G213=0, ROUND(SUM(J209:J212)/4, 2), )</f>
        <v/>
      </c>
    </row>
    <row r="209">
      <c r="A209" t="inlineStr">
        <is>
          <t>Index</t>
        </is>
      </c>
      <c r="B209" t="inlineStr">
        <is>
          <t>Ticker</t>
        </is>
      </c>
      <c r="C209" t="inlineStr">
        <is>
          <t>Trade Enter</t>
        </is>
      </c>
      <c r="D209" t="inlineStr">
        <is>
          <t>Strike</t>
        </is>
      </c>
      <c r="E209" t="inlineStr">
        <is>
          <t>C/P</t>
        </is>
      </c>
      <c r="F209" t="inlineStr">
        <is>
          <t>Exp Date</t>
        </is>
      </c>
      <c r="G209" t="inlineStr">
        <is>
          <t>Initial Contracts</t>
        </is>
      </c>
      <c r="H209" t="inlineStr">
        <is>
          <t>Trade Exit</t>
        </is>
      </c>
      <c r="I209" t="inlineStr">
        <is>
          <t>$ Gain</t>
        </is>
      </c>
      <c r="J209" t="inlineStr">
        <is>
          <t>Amount</t>
        </is>
      </c>
      <c r="K209" t="inlineStr">
        <is>
          <t>Symbol</t>
        </is>
      </c>
    </row>
    <row r="210">
      <c r="A210" t="n">
        <v>2252</v>
      </c>
      <c r="B210" t="inlineStr">
        <is>
          <t>COIN</t>
        </is>
      </c>
      <c r="C210" t="inlineStr">
        <is>
          <t>Jun 11, 2025</t>
        </is>
      </c>
      <c r="D210" t="inlineStr">
        <is>
          <t>$250.00</t>
        </is>
      </c>
      <c r="E210" t="inlineStr">
        <is>
          <t>P</t>
        </is>
      </c>
      <c r="F210" t="inlineStr">
        <is>
          <t>Jun 20, 2025</t>
        </is>
      </c>
      <c r="G210" t="n">
        <v>4</v>
      </c>
      <c r="H210" t="inlineStr">
        <is>
          <t>NaN</t>
        </is>
      </c>
      <c r="I210" t="n">
        <v/>
      </c>
      <c r="J210" t="n">
        <v>-2940.46</v>
      </c>
      <c r="K210" t="inlineStr">
        <is>
          <t>COIN250620P00250000</t>
        </is>
      </c>
    </row>
    <row r="211">
      <c r="A211" t="n">
        <v>2244</v>
      </c>
      <c r="B211" t="inlineStr">
        <is>
          <t>COIN</t>
        </is>
      </c>
      <c r="C211" t="inlineStr">
        <is>
          <t>Jun 12, 2025</t>
        </is>
      </c>
      <c r="D211" t="inlineStr">
        <is>
          <t>$250.00</t>
        </is>
      </c>
      <c r="E211" t="inlineStr">
        <is>
          <t>P</t>
        </is>
      </c>
      <c r="F211" t="inlineStr">
        <is>
          <t>Jun 20, 2025</t>
        </is>
      </c>
      <c r="G211" t="n">
        <v>-2</v>
      </c>
      <c r="H211" t="inlineStr">
        <is>
          <t>Jun 12, 2025</t>
        </is>
      </c>
      <c r="I211" t="n">
        <v/>
      </c>
      <c r="J211" t="n">
        <v>2389.75</v>
      </c>
      <c r="K211" t="inlineStr">
        <is>
          <t>COIN250620P00250000</t>
        </is>
      </c>
    </row>
    <row r="212">
      <c r="A212" t="n">
        <v>2234</v>
      </c>
      <c r="B212" t="inlineStr">
        <is>
          <t>COIN</t>
        </is>
      </c>
      <c r="C212" t="inlineStr">
        <is>
          <t>Jun 12, 2025</t>
        </is>
      </c>
      <c r="D212" t="inlineStr">
        <is>
          <t>$250.00</t>
        </is>
      </c>
      <c r="E212" t="inlineStr">
        <is>
          <t>P</t>
        </is>
      </c>
      <c r="F212" t="inlineStr">
        <is>
          <t>Jun 20, 2025</t>
        </is>
      </c>
      <c r="G212" t="n">
        <v>-2</v>
      </c>
      <c r="H212" t="inlineStr">
        <is>
          <t>Jun 12, 2025</t>
        </is>
      </c>
      <c r="I212" t="n">
        <v/>
      </c>
      <c r="J212" t="n">
        <v>2399.75</v>
      </c>
      <c r="K212" t="inlineStr">
        <is>
          <t>COIN250620P00250000</t>
        </is>
      </c>
    </row>
    <row r="213">
      <c r="A213" t="inlineStr"/>
      <c r="B213" t="inlineStr"/>
      <c r="C213" t="inlineStr"/>
      <c r="D213" t="inlineStr"/>
      <c r="E213" t="inlineStr"/>
      <c r="F213" t="inlineStr"/>
      <c r="G213" s="2">
        <f>SUM(G209:G212)</f>
        <v/>
      </c>
      <c r="H213" t="inlineStr"/>
      <c r="I213" t="inlineStr"/>
      <c r="J213" s="2">
        <f>SUM(J209:J212)</f>
        <v/>
      </c>
      <c r="K213" t="inlineStr"/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</row>
    <row r="215">
      <c r="A215" t="inlineStr"/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</row>
    <row r="216">
      <c r="A216" t="inlineStr"/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</row>
    <row r="217">
      <c r="A217" t="inlineStr">
        <is>
          <t>Index</t>
        </is>
      </c>
      <c r="B217" t="inlineStr">
        <is>
          <t>Ticker</t>
        </is>
      </c>
      <c r="C217" t="inlineStr">
        <is>
          <t>Trade Enter</t>
        </is>
      </c>
      <c r="D217" t="inlineStr">
        <is>
          <t>Strike</t>
        </is>
      </c>
      <c r="E217" t="inlineStr">
        <is>
          <t>C/P</t>
        </is>
      </c>
      <c r="F217" t="inlineStr">
        <is>
          <t>Exp Date</t>
        </is>
      </c>
      <c r="G217" t="inlineStr">
        <is>
          <t>Initial Contracts</t>
        </is>
      </c>
      <c r="H217" t="inlineStr">
        <is>
          <t>Trade Exit</t>
        </is>
      </c>
      <c r="I217" t="inlineStr">
        <is>
          <t>$ Gain</t>
        </is>
      </c>
    </row>
    <row r="218">
      <c r="A218" t="n">
        <v>52</v>
      </c>
      <c r="B218" t="inlineStr">
        <is>
          <t>COIN</t>
        </is>
      </c>
      <c r="C218" t="inlineStr">
        <is>
          <t>Jun 11, 2025</t>
        </is>
      </c>
      <c r="D218" t="inlineStr">
        <is>
          <t>$252.50</t>
        </is>
      </c>
      <c r="E218" t="inlineStr">
        <is>
          <t>C</t>
        </is>
      </c>
      <c r="F218" t="inlineStr">
        <is>
          <t>Jun 27, 2025</t>
        </is>
      </c>
      <c r="G218" t="inlineStr">
        <is>
          <t>1</t>
        </is>
      </c>
      <c r="H218" t="inlineStr">
        <is>
          <t>Jun 12, 2025</t>
        </is>
      </c>
      <c r="I218" t="inlineStr">
        <is>
          <t>($465.00)</t>
        </is>
      </c>
    </row>
    <row r="219">
      <c r="A219" t="inlineStr"/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</row>
    <row r="220">
      <c r="A220" t="inlineStr"/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s="1">
        <f>IF(G224=0, ROUND(SUM(J221:J223)/2, 2), )</f>
        <v/>
      </c>
    </row>
    <row r="221">
      <c r="A221" t="inlineStr">
        <is>
          <t>Index</t>
        </is>
      </c>
      <c r="B221" t="inlineStr">
        <is>
          <t>Ticker</t>
        </is>
      </c>
      <c r="C221" t="inlineStr">
        <is>
          <t>Trade Enter</t>
        </is>
      </c>
      <c r="D221" t="inlineStr">
        <is>
          <t>Strike</t>
        </is>
      </c>
      <c r="E221" t="inlineStr">
        <is>
          <t>C/P</t>
        </is>
      </c>
      <c r="F221" t="inlineStr">
        <is>
          <t>Exp Date</t>
        </is>
      </c>
      <c r="G221" t="inlineStr">
        <is>
          <t>Initial Contracts</t>
        </is>
      </c>
      <c r="H221" t="inlineStr">
        <is>
          <t>Trade Exit</t>
        </is>
      </c>
      <c r="I221" t="inlineStr">
        <is>
          <t>$ Gain</t>
        </is>
      </c>
      <c r="J221" t="inlineStr">
        <is>
          <t>Amount</t>
        </is>
      </c>
      <c r="K221" t="inlineStr">
        <is>
          <t>Symbol</t>
        </is>
      </c>
    </row>
    <row r="222">
      <c r="A222" t="n">
        <v>2248</v>
      </c>
      <c r="B222" t="inlineStr">
        <is>
          <t>COIN</t>
        </is>
      </c>
      <c r="C222" t="inlineStr">
        <is>
          <t>Jun 11, 2025</t>
        </is>
      </c>
      <c r="D222" t="inlineStr">
        <is>
          <t>$252.50</t>
        </is>
      </c>
      <c r="E222" t="inlineStr">
        <is>
          <t>C</t>
        </is>
      </c>
      <c r="F222" t="inlineStr">
        <is>
          <t>Jun 27, 2025</t>
        </is>
      </c>
      <c r="G222" t="n">
        <v>2</v>
      </c>
      <c r="H222" t="inlineStr">
        <is>
          <t>NaN</t>
        </is>
      </c>
      <c r="I222" t="n">
        <v/>
      </c>
      <c r="J222" t="n">
        <v>-1910.24</v>
      </c>
      <c r="K222" t="inlineStr">
        <is>
          <t>COIN250627C00252500</t>
        </is>
      </c>
    </row>
    <row r="223">
      <c r="A223" t="n">
        <v>2242</v>
      </c>
      <c r="B223" t="inlineStr">
        <is>
          <t>COIN</t>
        </is>
      </c>
      <c r="C223" t="inlineStr">
        <is>
          <t>Jun 12, 2025</t>
        </is>
      </c>
      <c r="D223" t="inlineStr">
        <is>
          <t>$252.50</t>
        </is>
      </c>
      <c r="E223" t="inlineStr">
        <is>
          <t>C</t>
        </is>
      </c>
      <c r="F223" t="inlineStr">
        <is>
          <t>Jun 27, 2025</t>
        </is>
      </c>
      <c r="G223" t="n">
        <v>-2</v>
      </c>
      <c r="H223" t="inlineStr">
        <is>
          <t>Jun 12, 2025</t>
        </is>
      </c>
      <c r="I223" t="n">
        <v/>
      </c>
      <c r="J223" t="n">
        <v>949.75</v>
      </c>
      <c r="K223" t="inlineStr">
        <is>
          <t>COIN250627C00252500</t>
        </is>
      </c>
    </row>
    <row r="224">
      <c r="A224" t="inlineStr"/>
      <c r="B224" t="inlineStr"/>
      <c r="C224" t="inlineStr"/>
      <c r="D224" t="inlineStr"/>
      <c r="E224" t="inlineStr"/>
      <c r="F224" t="inlineStr"/>
      <c r="G224" s="2">
        <f>SUM(G221:G223)</f>
        <v/>
      </c>
      <c r="H224" t="inlineStr"/>
      <c r="I224" t="inlineStr"/>
      <c r="J224" s="2">
        <f>SUM(J221:J223)</f>
        <v/>
      </c>
      <c r="K224" t="inlineStr"/>
    </row>
    <row r="225">
      <c r="A225" t="inlineStr"/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</row>
    <row r="227">
      <c r="A227" t="inlineStr"/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</row>
    <row r="228">
      <c r="A228" t="inlineStr">
        <is>
          <t>Index</t>
        </is>
      </c>
      <c r="B228" t="inlineStr">
        <is>
          <t>Ticker</t>
        </is>
      </c>
      <c r="C228" t="inlineStr">
        <is>
          <t>Trade Enter</t>
        </is>
      </c>
      <c r="D228" t="inlineStr">
        <is>
          <t>Strike</t>
        </is>
      </c>
      <c r="E228" t="inlineStr">
        <is>
          <t>C/P</t>
        </is>
      </c>
      <c r="F228" t="inlineStr">
        <is>
          <t>Exp Date</t>
        </is>
      </c>
      <c r="G228" t="inlineStr">
        <is>
          <t>Initial Contracts</t>
        </is>
      </c>
      <c r="H228" t="inlineStr">
        <is>
          <t>Trade Exit</t>
        </is>
      </c>
      <c r="I228" t="inlineStr">
        <is>
          <t>$ Gain</t>
        </is>
      </c>
    </row>
    <row r="229">
      <c r="A229" t="n">
        <v>57</v>
      </c>
      <c r="B229" t="inlineStr">
        <is>
          <t>COIN</t>
        </is>
      </c>
      <c r="C229" t="inlineStr">
        <is>
          <t>Jun 12, 2025</t>
        </is>
      </c>
      <c r="D229" t="inlineStr">
        <is>
          <t>$237.50</t>
        </is>
      </c>
      <c r="E229" t="inlineStr">
        <is>
          <t>P</t>
        </is>
      </c>
      <c r="F229" t="inlineStr">
        <is>
          <t>Jun 20, 2025</t>
        </is>
      </c>
      <c r="G229" t="inlineStr">
        <is>
          <t>1</t>
        </is>
      </c>
      <c r="H229" t="inlineStr">
        <is>
          <t>NaN</t>
        </is>
      </c>
      <c r="I229" t="inlineStr">
        <is>
          <t>($435.00)</t>
        </is>
      </c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</row>
    <row r="231">
      <c r="A231" t="inlineStr"/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s="1">
        <f>IF(G234=0, ROUND(SUM(J232:J233)/2, 2), )</f>
        <v/>
      </c>
    </row>
    <row r="232">
      <c r="A232" t="inlineStr">
        <is>
          <t>Index</t>
        </is>
      </c>
      <c r="B232" t="inlineStr">
        <is>
          <t>Ticker</t>
        </is>
      </c>
      <c r="C232" t="inlineStr">
        <is>
          <t>Trade Enter</t>
        </is>
      </c>
      <c r="D232" t="inlineStr">
        <is>
          <t>Strike</t>
        </is>
      </c>
      <c r="E232" t="inlineStr">
        <is>
          <t>C/P</t>
        </is>
      </c>
      <c r="F232" t="inlineStr">
        <is>
          <t>Exp Date</t>
        </is>
      </c>
      <c r="G232" t="inlineStr">
        <is>
          <t>Initial Contracts</t>
        </is>
      </c>
      <c r="H232" t="inlineStr">
        <is>
          <t>Trade Exit</t>
        </is>
      </c>
      <c r="I232" t="inlineStr">
        <is>
          <t>$ Gain</t>
        </is>
      </c>
      <c r="J232" t="inlineStr">
        <is>
          <t>Amount</t>
        </is>
      </c>
      <c r="K232" t="inlineStr">
        <is>
          <t>Symbol</t>
        </is>
      </c>
    </row>
    <row r="233">
      <c r="A233" t="n">
        <v>2233</v>
      </c>
      <c r="B233" t="inlineStr">
        <is>
          <t>COIN</t>
        </is>
      </c>
      <c r="C233" t="inlineStr">
        <is>
          <t>Jun 12, 2025</t>
        </is>
      </c>
      <c r="D233" t="inlineStr">
        <is>
          <t>$237.50</t>
        </is>
      </c>
      <c r="E233" t="inlineStr">
        <is>
          <t>P</t>
        </is>
      </c>
      <c r="F233" t="inlineStr">
        <is>
          <t>Jun 20, 2025</t>
        </is>
      </c>
      <c r="G233" t="n">
        <v>2</v>
      </c>
      <c r="H233" t="inlineStr">
        <is>
          <t>NaN</t>
        </is>
      </c>
      <c r="I233" t="n">
        <v/>
      </c>
      <c r="J233" t="n">
        <v>-900.24</v>
      </c>
      <c r="K233" t="inlineStr">
        <is>
          <t>COIN250620P00237500</t>
        </is>
      </c>
    </row>
    <row r="234">
      <c r="A234" t="inlineStr"/>
      <c r="B234" t="inlineStr"/>
      <c r="C234" t="inlineStr"/>
      <c r="D234" t="inlineStr"/>
      <c r="E234" t="inlineStr"/>
      <c r="F234" t="inlineStr"/>
      <c r="G234" s="2">
        <f>SUM(G232:G233)</f>
        <v/>
      </c>
      <c r="H234" t="inlineStr"/>
      <c r="I234" t="inlineStr"/>
      <c r="J234" s="2">
        <f>SUM(J232:J233)</f>
        <v/>
      </c>
      <c r="K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</row>
    <row r="236">
      <c r="A236" t="inlineStr"/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</row>
    <row r="237">
      <c r="A237" t="inlineStr"/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</row>
    <row r="238">
      <c r="A238" t="inlineStr">
        <is>
          <t>Index</t>
        </is>
      </c>
      <c r="B238" t="inlineStr">
        <is>
          <t>Ticker</t>
        </is>
      </c>
      <c r="C238" t="inlineStr">
        <is>
          <t>Trade Enter</t>
        </is>
      </c>
      <c r="D238" t="inlineStr">
        <is>
          <t>Strike</t>
        </is>
      </c>
      <c r="E238" t="inlineStr">
        <is>
          <t>C/P</t>
        </is>
      </c>
      <c r="F238" t="inlineStr">
        <is>
          <t>Exp Date</t>
        </is>
      </c>
      <c r="G238" t="inlineStr">
        <is>
          <t>Initial Contracts</t>
        </is>
      </c>
      <c r="H238" t="inlineStr">
        <is>
          <t>Trade Exit</t>
        </is>
      </c>
      <c r="I238" t="inlineStr">
        <is>
          <t>$ Gain</t>
        </is>
      </c>
    </row>
    <row r="239">
      <c r="A239" t="n">
        <v>60</v>
      </c>
      <c r="B239" t="inlineStr">
        <is>
          <t>COIN</t>
        </is>
      </c>
      <c r="C239" t="inlineStr">
        <is>
          <t>Jun 13, 2025</t>
        </is>
      </c>
      <c r="D239" t="inlineStr">
        <is>
          <t>$250.00</t>
        </is>
      </c>
      <c r="E239" t="inlineStr">
        <is>
          <t>C</t>
        </is>
      </c>
      <c r="F239" t="inlineStr">
        <is>
          <t>Aug 15, 2025</t>
        </is>
      </c>
      <c r="G239" t="inlineStr">
        <is>
          <t>1</t>
        </is>
      </c>
      <c r="H239" t="inlineStr">
        <is>
          <t>NaN</t>
        </is>
      </c>
      <c r="I239" t="inlineStr">
        <is>
          <t xml:space="preserve">$5,170.00 </t>
        </is>
      </c>
    </row>
    <row r="240">
      <c r="A240" t="inlineStr"/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s="1">
        <f>IF(G245=0, ROUND(SUM(J242:J244)/2, 2), )</f>
        <v/>
      </c>
    </row>
    <row r="242">
      <c r="A242" t="inlineStr">
        <is>
          <t>Index</t>
        </is>
      </c>
      <c r="B242" t="inlineStr">
        <is>
          <t>Ticker</t>
        </is>
      </c>
      <c r="C242" t="inlineStr">
        <is>
          <t>Trade Enter</t>
        </is>
      </c>
      <c r="D242" t="inlineStr">
        <is>
          <t>Strike</t>
        </is>
      </c>
      <c r="E242" t="inlineStr">
        <is>
          <t>C/P</t>
        </is>
      </c>
      <c r="F242" t="inlineStr">
        <is>
          <t>Exp Date</t>
        </is>
      </c>
      <c r="G242" t="inlineStr">
        <is>
          <t>Initial Contracts</t>
        </is>
      </c>
      <c r="H242" t="inlineStr">
        <is>
          <t>Trade Exit</t>
        </is>
      </c>
      <c r="I242" t="inlineStr">
        <is>
          <t>$ Gain</t>
        </is>
      </c>
      <c r="J242" t="inlineStr">
        <is>
          <t>Amount</t>
        </is>
      </c>
      <c r="K242" t="inlineStr">
        <is>
          <t>Symbol</t>
        </is>
      </c>
    </row>
    <row r="243">
      <c r="A243" t="n">
        <v>2206</v>
      </c>
      <c r="B243" t="inlineStr">
        <is>
          <t>COIN</t>
        </is>
      </c>
      <c r="C243" t="inlineStr">
        <is>
          <t>Jun 13, 2025</t>
        </is>
      </c>
      <c r="D243" t="inlineStr">
        <is>
          <t>$250.00</t>
        </is>
      </c>
      <c r="E243" t="inlineStr">
        <is>
          <t>C</t>
        </is>
      </c>
      <c r="F243" t="inlineStr">
        <is>
          <t>Aug 15, 2025</t>
        </is>
      </c>
      <c r="G243" t="n">
        <v>2</v>
      </c>
      <c r="H243" t="inlineStr">
        <is>
          <t>NaN</t>
        </is>
      </c>
      <c r="I243" t="n">
        <v/>
      </c>
      <c r="J243" t="n">
        <v>-3650.24</v>
      </c>
      <c r="K243" t="inlineStr">
        <is>
          <t>COIN250815C00250000</t>
        </is>
      </c>
    </row>
    <row r="244">
      <c r="A244" t="n">
        <v>2167</v>
      </c>
      <c r="B244" t="inlineStr">
        <is>
          <t>COIN</t>
        </is>
      </c>
      <c r="C244" t="inlineStr">
        <is>
          <t>Jun 18, 2025</t>
        </is>
      </c>
      <c r="D244" t="inlineStr">
        <is>
          <t>$250.00</t>
        </is>
      </c>
      <c r="E244" t="inlineStr">
        <is>
          <t>C</t>
        </is>
      </c>
      <c r="F244" t="inlineStr">
        <is>
          <t>Aug 15, 2025</t>
        </is>
      </c>
      <c r="G244" t="n">
        <v>-2</v>
      </c>
      <c r="H244" t="inlineStr">
        <is>
          <t>Jun 18, 2025</t>
        </is>
      </c>
      <c r="I244" t="n">
        <v/>
      </c>
      <c r="J244" t="n">
        <v>9599.75</v>
      </c>
      <c r="K244" t="inlineStr">
        <is>
          <t>COIN250815C00250000</t>
        </is>
      </c>
    </row>
    <row r="245">
      <c r="A245" t="inlineStr"/>
      <c r="B245" t="inlineStr"/>
      <c r="C245" t="inlineStr"/>
      <c r="D245" t="inlineStr"/>
      <c r="E245" t="inlineStr"/>
      <c r="F245" t="inlineStr"/>
      <c r="G245" s="2">
        <f>SUM(G242:G244)</f>
        <v/>
      </c>
      <c r="H245" t="inlineStr"/>
      <c r="I245" t="inlineStr"/>
      <c r="J245" s="2">
        <f>SUM(J242:J244)</f>
        <v/>
      </c>
      <c r="K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</row>
    <row r="248">
      <c r="A248" t="inlineStr"/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</row>
    <row r="249">
      <c r="A249" t="inlineStr">
        <is>
          <t>Index</t>
        </is>
      </c>
      <c r="B249" t="inlineStr">
        <is>
          <t>Ticker</t>
        </is>
      </c>
      <c r="C249" t="inlineStr">
        <is>
          <t>Trade Enter</t>
        </is>
      </c>
      <c r="D249" t="inlineStr">
        <is>
          <t>Strike</t>
        </is>
      </c>
      <c r="E249" t="inlineStr">
        <is>
          <t>C/P</t>
        </is>
      </c>
      <c r="F249" t="inlineStr">
        <is>
          <t>Exp Date</t>
        </is>
      </c>
      <c r="G249" t="inlineStr">
        <is>
          <t>Initial Contracts</t>
        </is>
      </c>
      <c r="H249" t="inlineStr">
        <is>
          <t>Trade Exit</t>
        </is>
      </c>
      <c r="I249" t="inlineStr">
        <is>
          <t>$ Gain</t>
        </is>
      </c>
    </row>
    <row r="250">
      <c r="A250" t="n">
        <v>66</v>
      </c>
      <c r="B250" t="inlineStr">
        <is>
          <t>COIN</t>
        </is>
      </c>
      <c r="C250" t="inlineStr">
        <is>
          <t>Jun 18, 2025</t>
        </is>
      </c>
      <c r="D250" t="inlineStr">
        <is>
          <t>$285.00</t>
        </is>
      </c>
      <c r="E250" t="inlineStr">
        <is>
          <t>P</t>
        </is>
      </c>
      <c r="F250" t="inlineStr">
        <is>
          <t>Jun 27, 2025</t>
        </is>
      </c>
      <c r="G250" t="inlineStr">
        <is>
          <t>2</t>
        </is>
      </c>
      <c r="H250" t="inlineStr">
        <is>
          <t>Jun 23, 2025</t>
        </is>
      </c>
      <c r="I250" t="inlineStr">
        <is>
          <t>($1,875.00)</t>
        </is>
      </c>
    </row>
    <row r="251">
      <c r="A251" t="inlineStr"/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s="1">
        <f>IF(G257=0, ROUND(SUM(J253:J256)/4, 2), )</f>
        <v/>
      </c>
    </row>
    <row r="253">
      <c r="A253" t="inlineStr">
        <is>
          <t>Index</t>
        </is>
      </c>
      <c r="B253" t="inlineStr">
        <is>
          <t>Ticker</t>
        </is>
      </c>
      <c r="C253" t="inlineStr">
        <is>
          <t>Trade Enter</t>
        </is>
      </c>
      <c r="D253" t="inlineStr">
        <is>
          <t>Strike</t>
        </is>
      </c>
      <c r="E253" t="inlineStr">
        <is>
          <t>C/P</t>
        </is>
      </c>
      <c r="F253" t="inlineStr">
        <is>
          <t>Exp Date</t>
        </is>
      </c>
      <c r="G253" t="inlineStr">
        <is>
          <t>Initial Contracts</t>
        </is>
      </c>
      <c r="H253" t="inlineStr">
        <is>
          <t>Trade Exit</t>
        </is>
      </c>
      <c r="I253" t="inlineStr">
        <is>
          <t>$ Gain</t>
        </is>
      </c>
      <c r="J253" t="inlineStr">
        <is>
          <t>Amount</t>
        </is>
      </c>
      <c r="K253" t="inlineStr">
        <is>
          <t>Symbol</t>
        </is>
      </c>
    </row>
    <row r="254">
      <c r="A254" t="n">
        <v>2166</v>
      </c>
      <c r="B254" t="inlineStr">
        <is>
          <t>COIN</t>
        </is>
      </c>
      <c r="C254" t="inlineStr">
        <is>
          <t>Jun 18, 2025</t>
        </is>
      </c>
      <c r="D254" t="inlineStr">
        <is>
          <t>$285.00</t>
        </is>
      </c>
      <c r="E254" t="inlineStr">
        <is>
          <t>P</t>
        </is>
      </c>
      <c r="F254" t="inlineStr">
        <is>
          <t>Jun 27, 2025</t>
        </is>
      </c>
      <c r="G254" t="n">
        <v>2</v>
      </c>
      <c r="H254" t="inlineStr">
        <is>
          <t>NaN</t>
        </is>
      </c>
      <c r="I254" t="n">
        <v/>
      </c>
      <c r="J254" t="n">
        <v>-2024.24</v>
      </c>
      <c r="K254" t="inlineStr">
        <is>
          <t>COIN250627P00285000</t>
        </is>
      </c>
    </row>
    <row r="255">
      <c r="A255" t="n">
        <v>2168</v>
      </c>
      <c r="B255" t="inlineStr">
        <is>
          <t>COIN</t>
        </is>
      </c>
      <c r="C255" t="inlineStr">
        <is>
          <t>Jun 18, 2025</t>
        </is>
      </c>
      <c r="D255" t="inlineStr">
        <is>
          <t>$285.00</t>
        </is>
      </c>
      <c r="E255" t="inlineStr">
        <is>
          <t>P</t>
        </is>
      </c>
      <c r="F255" t="inlineStr">
        <is>
          <t>Jun 27, 2025</t>
        </is>
      </c>
      <c r="G255" t="n">
        <v>2</v>
      </c>
      <c r="H255" t="inlineStr">
        <is>
          <t>NaN</t>
        </is>
      </c>
      <c r="I255" t="n">
        <v/>
      </c>
      <c r="J255" t="n">
        <v>-2024.24</v>
      </c>
      <c r="K255" t="inlineStr">
        <is>
          <t>COIN250627P00285000</t>
        </is>
      </c>
    </row>
    <row r="256">
      <c r="A256" t="n">
        <v>2134</v>
      </c>
      <c r="B256" t="inlineStr">
        <is>
          <t>COIN</t>
        </is>
      </c>
      <c r="C256" t="inlineStr">
        <is>
          <t>Jun 23, 2025</t>
        </is>
      </c>
      <c r="D256" t="inlineStr">
        <is>
          <t>$285.00</t>
        </is>
      </c>
      <c r="E256" t="inlineStr">
        <is>
          <t>P</t>
        </is>
      </c>
      <c r="F256" t="inlineStr">
        <is>
          <t>Jun 27, 2025</t>
        </is>
      </c>
      <c r="G256" t="n">
        <v>-4</v>
      </c>
      <c r="H256" t="inlineStr">
        <is>
          <t>Jun 23, 2025</t>
        </is>
      </c>
      <c r="I256" t="n">
        <v/>
      </c>
      <c r="J256" t="n">
        <v>767.53</v>
      </c>
      <c r="K256" t="inlineStr">
        <is>
          <t>COIN250627P00285000</t>
        </is>
      </c>
    </row>
    <row r="257">
      <c r="A257" t="inlineStr"/>
      <c r="B257" t="inlineStr"/>
      <c r="C257" t="inlineStr"/>
      <c r="D257" t="inlineStr"/>
      <c r="E257" t="inlineStr"/>
      <c r="F257" t="inlineStr"/>
      <c r="G257" s="2">
        <f>SUM(G253:G256)</f>
        <v/>
      </c>
      <c r="H257" t="inlineStr"/>
      <c r="I257" t="inlineStr"/>
      <c r="J257" s="2">
        <f>SUM(J253:J256)</f>
        <v/>
      </c>
      <c r="K257" t="inlineStr"/>
    </row>
    <row r="258">
      <c r="A258" t="inlineStr"/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</row>
    <row r="261">
      <c r="A261" t="inlineStr">
        <is>
          <t>Index</t>
        </is>
      </c>
      <c r="B261" t="inlineStr">
        <is>
          <t>Ticker</t>
        </is>
      </c>
      <c r="C261" t="inlineStr">
        <is>
          <t>Trade Enter</t>
        </is>
      </c>
      <c r="D261" t="inlineStr">
        <is>
          <t>Strike</t>
        </is>
      </c>
      <c r="E261" t="inlineStr">
        <is>
          <t>C/P</t>
        </is>
      </c>
      <c r="F261" t="inlineStr">
        <is>
          <t>Exp Date</t>
        </is>
      </c>
      <c r="G261" t="inlineStr">
        <is>
          <t>Initial Contracts</t>
        </is>
      </c>
      <c r="H261" t="inlineStr">
        <is>
          <t>Trade Exit</t>
        </is>
      </c>
      <c r="I261" t="inlineStr">
        <is>
          <t>$ Gain</t>
        </is>
      </c>
    </row>
    <row r="262">
      <c r="A262" t="n">
        <v>72</v>
      </c>
      <c r="B262" t="inlineStr">
        <is>
          <t>COIN</t>
        </is>
      </c>
      <c r="C262" t="inlineStr">
        <is>
          <t>Jun 23, 2025</t>
        </is>
      </c>
      <c r="D262" t="inlineStr">
        <is>
          <t>$307.50</t>
        </is>
      </c>
      <c r="E262" t="inlineStr">
        <is>
          <t>P</t>
        </is>
      </c>
      <c r="F262" t="inlineStr">
        <is>
          <t>Jun 27, 2025</t>
        </is>
      </c>
      <c r="G262" t="inlineStr">
        <is>
          <t>1</t>
        </is>
      </c>
      <c r="H262" t="inlineStr">
        <is>
          <t>Jun 24, 2025</t>
        </is>
      </c>
      <c r="I262" t="inlineStr">
        <is>
          <t>($730.00)</t>
        </is>
      </c>
    </row>
    <row r="263">
      <c r="A263" t="inlineStr"/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s="1">
        <f>IF(G269=0, ROUND(SUM(J265:J268)/4, 2), )</f>
        <v/>
      </c>
    </row>
    <row r="265">
      <c r="A265" t="inlineStr">
        <is>
          <t>Index</t>
        </is>
      </c>
      <c r="B265" t="inlineStr">
        <is>
          <t>Ticker</t>
        </is>
      </c>
      <c r="C265" t="inlineStr">
        <is>
          <t>Trade Enter</t>
        </is>
      </c>
      <c r="D265" t="inlineStr">
        <is>
          <t>Strike</t>
        </is>
      </c>
      <c r="E265" t="inlineStr">
        <is>
          <t>C/P</t>
        </is>
      </c>
      <c r="F265" t="inlineStr">
        <is>
          <t>Exp Date</t>
        </is>
      </c>
      <c r="G265" t="inlineStr">
        <is>
          <t>Initial Contracts</t>
        </is>
      </c>
      <c r="H265" t="inlineStr">
        <is>
          <t>Trade Exit</t>
        </is>
      </c>
      <c r="I265" t="inlineStr">
        <is>
          <t>$ Gain</t>
        </is>
      </c>
      <c r="J265" t="inlineStr">
        <is>
          <t>Amount</t>
        </is>
      </c>
      <c r="K265" t="inlineStr">
        <is>
          <t>Symbol</t>
        </is>
      </c>
    </row>
    <row r="266">
      <c r="A266" t="n">
        <v>2127</v>
      </c>
      <c r="B266" t="inlineStr">
        <is>
          <t>COIN</t>
        </is>
      </c>
      <c r="C266" t="inlineStr">
        <is>
          <t>Jun 23, 2025</t>
        </is>
      </c>
      <c r="D266" t="inlineStr">
        <is>
          <t>$307.50</t>
        </is>
      </c>
      <c r="E266" t="inlineStr">
        <is>
          <t>P</t>
        </is>
      </c>
      <c r="F266" t="inlineStr">
        <is>
          <t>Jun 27, 2025</t>
        </is>
      </c>
      <c r="G266" t="n">
        <v>2</v>
      </c>
      <c r="H266" t="inlineStr">
        <is>
          <t>NaN</t>
        </is>
      </c>
      <c r="I266" t="n">
        <v/>
      </c>
      <c r="J266" t="n">
        <v>-1732.24</v>
      </c>
      <c r="K266" t="inlineStr">
        <is>
          <t>COIN250627P00307500</t>
        </is>
      </c>
    </row>
    <row r="267">
      <c r="A267" t="n">
        <v>2094</v>
      </c>
      <c r="B267" t="inlineStr">
        <is>
          <t>COIN</t>
        </is>
      </c>
      <c r="C267" t="inlineStr">
        <is>
          <t>Jun 24, 2025</t>
        </is>
      </c>
      <c r="D267" t="inlineStr">
        <is>
          <t>$307.50</t>
        </is>
      </c>
      <c r="E267" t="inlineStr">
        <is>
          <t>P</t>
        </is>
      </c>
      <c r="F267" t="inlineStr">
        <is>
          <t>Jun 27, 2025</t>
        </is>
      </c>
      <c r="G267" t="n">
        <v>2</v>
      </c>
      <c r="H267" t="inlineStr">
        <is>
          <t>NaN</t>
        </is>
      </c>
      <c r="I267" t="n">
        <v/>
      </c>
      <c r="J267" t="n">
        <v>-362.24</v>
      </c>
      <c r="K267" t="inlineStr">
        <is>
          <t>COIN250627P00307500</t>
        </is>
      </c>
    </row>
    <row r="268">
      <c r="A268" t="n">
        <v>2085</v>
      </c>
      <c r="B268" t="inlineStr">
        <is>
          <t>COIN</t>
        </is>
      </c>
      <c r="C268" t="inlineStr">
        <is>
          <t>Jun 24, 2025</t>
        </is>
      </c>
      <c r="D268" t="inlineStr">
        <is>
          <t>$307.50</t>
        </is>
      </c>
      <c r="E268" t="inlineStr">
        <is>
          <t>P</t>
        </is>
      </c>
      <c r="F268" t="inlineStr">
        <is>
          <t>Jun 27, 2025</t>
        </is>
      </c>
      <c r="G268" t="n">
        <v>-4</v>
      </c>
      <c r="H268" t="inlineStr">
        <is>
          <t>Jun 24, 2025</t>
        </is>
      </c>
      <c r="I268" t="n">
        <v/>
      </c>
      <c r="J268" t="n">
        <v>271.53</v>
      </c>
      <c r="K268" t="inlineStr">
        <is>
          <t>COIN250627P00307500</t>
        </is>
      </c>
    </row>
    <row r="269">
      <c r="A269" t="inlineStr"/>
      <c r="B269" t="inlineStr"/>
      <c r="C269" t="inlineStr"/>
      <c r="D269" t="inlineStr"/>
      <c r="E269" t="inlineStr"/>
      <c r="F269" t="inlineStr"/>
      <c r="G269" s="2">
        <f>SUM(G265:G268)</f>
        <v/>
      </c>
      <c r="H269" t="inlineStr"/>
      <c r="I269" t="inlineStr"/>
      <c r="J269" s="2">
        <f>SUM(J265:J268)</f>
        <v/>
      </c>
      <c r="K269" t="inlineStr"/>
    </row>
    <row r="270">
      <c r="A270" t="inlineStr"/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</row>
    <row r="271">
      <c r="A271" t="inlineStr"/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</row>
    <row r="273">
      <c r="A273" t="inlineStr">
        <is>
          <t>Index</t>
        </is>
      </c>
      <c r="B273" t="inlineStr">
        <is>
          <t>Ticker</t>
        </is>
      </c>
      <c r="C273" t="inlineStr">
        <is>
          <t>Trade Enter</t>
        </is>
      </c>
      <c r="D273" t="inlineStr">
        <is>
          <t>Strike</t>
        </is>
      </c>
      <c r="E273" t="inlineStr">
        <is>
          <t>C/P</t>
        </is>
      </c>
      <c r="F273" t="inlineStr">
        <is>
          <t>Exp Date</t>
        </is>
      </c>
      <c r="G273" t="inlineStr">
        <is>
          <t>Initial Contracts</t>
        </is>
      </c>
      <c r="H273" t="inlineStr">
        <is>
          <t>Trade Exit</t>
        </is>
      </c>
      <c r="I273" t="inlineStr">
        <is>
          <t>$ Gain</t>
        </is>
      </c>
    </row>
    <row r="274">
      <c r="A274" t="n">
        <v>73</v>
      </c>
      <c r="B274" t="inlineStr">
        <is>
          <t>COIN</t>
        </is>
      </c>
      <c r="C274" t="inlineStr">
        <is>
          <t>Jun 24, 2025</t>
        </is>
      </c>
      <c r="D274" t="inlineStr">
        <is>
          <t>$332.50</t>
        </is>
      </c>
      <c r="E274" t="inlineStr">
        <is>
          <t>P</t>
        </is>
      </c>
      <c r="F274" t="inlineStr">
        <is>
          <t>Jun 27, 2025</t>
        </is>
      </c>
      <c r="G274" t="inlineStr">
        <is>
          <t>1</t>
        </is>
      </c>
      <c r="H274" t="inlineStr">
        <is>
          <t>Jun 24, 2025</t>
        </is>
      </c>
      <c r="I274" t="inlineStr">
        <is>
          <t>($555.00)</t>
        </is>
      </c>
    </row>
    <row r="275">
      <c r="A275" t="inlineStr"/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</row>
    <row r="276">
      <c r="A276" t="inlineStr"/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s="1">
        <f>IF(G284=0, ROUND(SUM(J277:J283)/4, 2), )</f>
        <v/>
      </c>
    </row>
    <row r="277">
      <c r="A277" t="inlineStr">
        <is>
          <t>Index</t>
        </is>
      </c>
      <c r="B277" t="inlineStr">
        <is>
          <t>Ticker</t>
        </is>
      </c>
      <c r="C277" t="inlineStr">
        <is>
          <t>Trade Enter</t>
        </is>
      </c>
      <c r="D277" t="inlineStr">
        <is>
          <t>Strike</t>
        </is>
      </c>
      <c r="E277" t="inlineStr">
        <is>
          <t>C/P</t>
        </is>
      </c>
      <c r="F277" t="inlineStr">
        <is>
          <t>Exp Date</t>
        </is>
      </c>
      <c r="G277" t="inlineStr">
        <is>
          <t>Initial Contracts</t>
        </is>
      </c>
      <c r="H277" t="inlineStr">
        <is>
          <t>Trade Exit</t>
        </is>
      </c>
      <c r="I277" t="inlineStr">
        <is>
          <t>$ Gain</t>
        </is>
      </c>
      <c r="J277" t="inlineStr">
        <is>
          <t>Amount</t>
        </is>
      </c>
      <c r="K277" t="inlineStr">
        <is>
          <t>Symbol</t>
        </is>
      </c>
    </row>
    <row r="278">
      <c r="A278" t="n">
        <v>2096</v>
      </c>
      <c r="B278" t="inlineStr">
        <is>
          <t>COIN</t>
        </is>
      </c>
      <c r="C278" t="inlineStr">
        <is>
          <t>Jun 24, 2025</t>
        </is>
      </c>
      <c r="D278" t="inlineStr">
        <is>
          <t>$332.50</t>
        </is>
      </c>
      <c r="E278" t="inlineStr">
        <is>
          <t>P</t>
        </is>
      </c>
      <c r="F278" t="inlineStr">
        <is>
          <t>Jun 27, 2025</t>
        </is>
      </c>
      <c r="G278" t="n">
        <v>-1</v>
      </c>
      <c r="H278" t="inlineStr">
        <is>
          <t>Jun 24, 2025</t>
        </is>
      </c>
      <c r="I278" t="n">
        <v/>
      </c>
      <c r="J278" t="n">
        <v>424.87</v>
      </c>
      <c r="K278" t="inlineStr">
        <is>
          <t>COIN250627P00332500</t>
        </is>
      </c>
    </row>
    <row r="279">
      <c r="A279" t="n">
        <v>2089</v>
      </c>
      <c r="B279" t="inlineStr">
        <is>
          <t>COIN</t>
        </is>
      </c>
      <c r="C279" t="inlineStr">
        <is>
          <t>Jun 24, 2025</t>
        </is>
      </c>
      <c r="D279" t="inlineStr">
        <is>
          <t>$332.50</t>
        </is>
      </c>
      <c r="E279" t="inlineStr">
        <is>
          <t>P</t>
        </is>
      </c>
      <c r="F279" t="inlineStr">
        <is>
          <t>Jun 27, 2025</t>
        </is>
      </c>
      <c r="G279" t="n">
        <v>2</v>
      </c>
      <c r="H279" t="inlineStr">
        <is>
          <t>NaN</t>
        </is>
      </c>
      <c r="I279" t="n">
        <v/>
      </c>
      <c r="J279" t="n">
        <v>-2060.24</v>
      </c>
      <c r="K279" t="inlineStr">
        <is>
          <t>COIN250627P00332500</t>
        </is>
      </c>
    </row>
    <row r="280">
      <c r="A280" t="n">
        <v>2084</v>
      </c>
      <c r="B280" t="inlineStr">
        <is>
          <t>COIN</t>
        </is>
      </c>
      <c r="C280" t="inlineStr">
        <is>
          <t>Jun 24, 2025</t>
        </is>
      </c>
      <c r="D280" t="inlineStr">
        <is>
          <t>$332.50</t>
        </is>
      </c>
      <c r="E280" t="inlineStr">
        <is>
          <t>P</t>
        </is>
      </c>
      <c r="F280" t="inlineStr">
        <is>
          <t>Jun 27, 2025</t>
        </is>
      </c>
      <c r="G280" t="n">
        <v>-1</v>
      </c>
      <c r="H280" t="inlineStr">
        <is>
          <t>Jun 24, 2025</t>
        </is>
      </c>
      <c r="I280" t="n">
        <v/>
      </c>
      <c r="J280" t="n">
        <v>419.87</v>
      </c>
      <c r="K280" t="inlineStr">
        <is>
          <t>COIN250627P00332500</t>
        </is>
      </c>
    </row>
    <row r="281">
      <c r="A281" t="n">
        <v>2096</v>
      </c>
      <c r="B281" t="inlineStr">
        <is>
          <t>COIN</t>
        </is>
      </c>
      <c r="C281" t="inlineStr">
        <is>
          <t>Jun 24, 2025</t>
        </is>
      </c>
      <c r="D281" t="inlineStr">
        <is>
          <t>$332.50</t>
        </is>
      </c>
      <c r="E281" t="inlineStr">
        <is>
          <t>P</t>
        </is>
      </c>
      <c r="F281" t="inlineStr">
        <is>
          <t>Jun 27, 2025</t>
        </is>
      </c>
      <c r="G281" t="n">
        <v>-1</v>
      </c>
      <c r="H281" t="inlineStr">
        <is>
          <t>Jun 24, 2025</t>
        </is>
      </c>
      <c r="I281" t="n">
        <v/>
      </c>
      <c r="J281" t="n">
        <v>424.87</v>
      </c>
      <c r="K281" t="inlineStr">
        <is>
          <t>COIN250627P00332500</t>
        </is>
      </c>
    </row>
    <row r="282">
      <c r="A282" t="n">
        <v>2089</v>
      </c>
      <c r="B282" t="inlineStr">
        <is>
          <t>COIN</t>
        </is>
      </c>
      <c r="C282" t="inlineStr">
        <is>
          <t>Jun 24, 2025</t>
        </is>
      </c>
      <c r="D282" t="inlineStr">
        <is>
          <t>$332.50</t>
        </is>
      </c>
      <c r="E282" t="inlineStr">
        <is>
          <t>P</t>
        </is>
      </c>
      <c r="F282" t="inlineStr">
        <is>
          <t>Jun 27, 2025</t>
        </is>
      </c>
      <c r="G282" t="n">
        <v>2</v>
      </c>
      <c r="H282" t="inlineStr">
        <is>
          <t>NaN</t>
        </is>
      </c>
      <c r="I282" t="n">
        <v/>
      </c>
      <c r="J282" t="n">
        <v>-2060.24</v>
      </c>
      <c r="K282" t="inlineStr">
        <is>
          <t>COIN250627P00332500</t>
        </is>
      </c>
    </row>
    <row r="283">
      <c r="A283" t="n">
        <v>2084</v>
      </c>
      <c r="B283" t="inlineStr">
        <is>
          <t>COIN</t>
        </is>
      </c>
      <c r="C283" t="inlineStr">
        <is>
          <t>Jun 24, 2025</t>
        </is>
      </c>
      <c r="D283" t="inlineStr">
        <is>
          <t>$332.50</t>
        </is>
      </c>
      <c r="E283" t="inlineStr">
        <is>
          <t>P</t>
        </is>
      </c>
      <c r="F283" t="inlineStr">
        <is>
          <t>Jun 27, 2025</t>
        </is>
      </c>
      <c r="G283" t="n">
        <v>-1</v>
      </c>
      <c r="H283" t="inlineStr">
        <is>
          <t>Jun 24, 2025</t>
        </is>
      </c>
      <c r="I283" t="n">
        <v/>
      </c>
      <c r="J283" t="n">
        <v>419.87</v>
      </c>
      <c r="K283" t="inlineStr">
        <is>
          <t>COIN250627P00332500</t>
        </is>
      </c>
    </row>
    <row r="284">
      <c r="A284" t="inlineStr"/>
      <c r="B284" t="inlineStr"/>
      <c r="C284" t="inlineStr"/>
      <c r="D284" t="inlineStr"/>
      <c r="E284" t="inlineStr"/>
      <c r="F284" t="inlineStr"/>
      <c r="G284" s="2">
        <f>SUM(G277:G283)</f>
        <v/>
      </c>
      <c r="H284" t="inlineStr"/>
      <c r="I284" t="inlineStr"/>
      <c r="J284" s="2">
        <f>SUM(J277:J283)</f>
        <v/>
      </c>
      <c r="K284" t="inlineStr"/>
    </row>
    <row r="285">
      <c r="A285" t="inlineStr"/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</row>
    <row r="286">
      <c r="A286" t="inlineStr"/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</row>
    <row r="287">
      <c r="A287" t="inlineStr"/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</row>
    <row r="288">
      <c r="A288" t="inlineStr">
        <is>
          <t>Index</t>
        </is>
      </c>
      <c r="B288" t="inlineStr">
        <is>
          <t>Ticker</t>
        </is>
      </c>
      <c r="C288" t="inlineStr">
        <is>
          <t>Trade Enter</t>
        </is>
      </c>
      <c r="D288" t="inlineStr">
        <is>
          <t>Strike</t>
        </is>
      </c>
      <c r="E288" t="inlineStr">
        <is>
          <t>C/P</t>
        </is>
      </c>
      <c r="F288" t="inlineStr">
        <is>
          <t>Exp Date</t>
        </is>
      </c>
      <c r="G288" t="inlineStr">
        <is>
          <t>Initial Contracts</t>
        </is>
      </c>
      <c r="H288" t="inlineStr">
        <is>
          <t>Trade Exit</t>
        </is>
      </c>
      <c r="I288" t="inlineStr">
        <is>
          <t>$ Gain</t>
        </is>
      </c>
    </row>
    <row r="289">
      <c r="A289" t="n">
        <v>77</v>
      </c>
      <c r="B289" t="inlineStr">
        <is>
          <t>COIN</t>
        </is>
      </c>
      <c r="C289" t="inlineStr">
        <is>
          <t>Jun 24, 2025</t>
        </is>
      </c>
      <c r="D289" t="inlineStr">
        <is>
          <t>$350.00</t>
        </is>
      </c>
      <c r="E289" t="inlineStr">
        <is>
          <t>P</t>
        </is>
      </c>
      <c r="F289" t="inlineStr">
        <is>
          <t>Jun 27, 2025</t>
        </is>
      </c>
      <c r="G289" t="inlineStr">
        <is>
          <t>1</t>
        </is>
      </c>
      <c r="H289" t="inlineStr">
        <is>
          <t>Jun 25, 2025</t>
        </is>
      </c>
      <c r="I289" t="inlineStr">
        <is>
          <t>($640.00)</t>
        </is>
      </c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s="1">
        <f>IF(G297=0, ROUND(SUM(J292:J296)/2, 2), )</f>
        <v/>
      </c>
    </row>
    <row r="292">
      <c r="A292" t="inlineStr">
        <is>
          <t>Index</t>
        </is>
      </c>
      <c r="B292" t="inlineStr">
        <is>
          <t>Ticker</t>
        </is>
      </c>
      <c r="C292" t="inlineStr">
        <is>
          <t>Trade Enter</t>
        </is>
      </c>
      <c r="D292" t="inlineStr">
        <is>
          <t>Strike</t>
        </is>
      </c>
      <c r="E292" t="inlineStr">
        <is>
          <t>C/P</t>
        </is>
      </c>
      <c r="F292" t="inlineStr">
        <is>
          <t>Exp Date</t>
        </is>
      </c>
      <c r="G292" t="inlineStr">
        <is>
          <t>Initial Contracts</t>
        </is>
      </c>
      <c r="H292" t="inlineStr">
        <is>
          <t>Trade Exit</t>
        </is>
      </c>
      <c r="I292" t="inlineStr">
        <is>
          <t>$ Gain</t>
        </is>
      </c>
      <c r="J292" t="inlineStr">
        <is>
          <t>Amount</t>
        </is>
      </c>
      <c r="K292" t="inlineStr">
        <is>
          <t>Symbol</t>
        </is>
      </c>
    </row>
    <row r="293">
      <c r="A293" t="n">
        <v>2106</v>
      </c>
      <c r="B293" t="inlineStr">
        <is>
          <t>COIN</t>
        </is>
      </c>
      <c r="C293" t="inlineStr">
        <is>
          <t>Jun 24, 2025</t>
        </is>
      </c>
      <c r="D293" t="inlineStr">
        <is>
          <t>$350.00</t>
        </is>
      </c>
      <c r="E293" t="inlineStr">
        <is>
          <t>P</t>
        </is>
      </c>
      <c r="F293" t="inlineStr">
        <is>
          <t>Jun 27, 2025</t>
        </is>
      </c>
      <c r="G293" t="n">
        <v>1</v>
      </c>
      <c r="H293" t="inlineStr">
        <is>
          <t>NaN</t>
        </is>
      </c>
      <c r="I293" t="n">
        <v/>
      </c>
      <c r="J293" t="n">
        <v>-1264.12</v>
      </c>
      <c r="K293" t="inlineStr">
        <is>
          <t>COIN250627P00350000</t>
        </is>
      </c>
    </row>
    <row r="294">
      <c r="A294" t="n">
        <v>2093</v>
      </c>
      <c r="B294" t="inlineStr">
        <is>
          <t>COIN</t>
        </is>
      </c>
      <c r="C294" t="inlineStr">
        <is>
          <t>Jun 24, 2025</t>
        </is>
      </c>
      <c r="D294" t="inlineStr">
        <is>
          <t>$350.00</t>
        </is>
      </c>
      <c r="E294" t="inlineStr">
        <is>
          <t>P</t>
        </is>
      </c>
      <c r="F294" t="inlineStr">
        <is>
          <t>Jun 27, 2025</t>
        </is>
      </c>
      <c r="G294" t="n">
        <v>1</v>
      </c>
      <c r="H294" t="inlineStr">
        <is>
          <t>NaN</t>
        </is>
      </c>
      <c r="I294" t="n">
        <v/>
      </c>
      <c r="J294" t="n">
        <v>-1273.12</v>
      </c>
      <c r="K294" t="inlineStr">
        <is>
          <t>COIN250627P00350000</t>
        </is>
      </c>
    </row>
    <row r="295">
      <c r="A295" t="n">
        <v>2045</v>
      </c>
      <c r="B295" t="inlineStr">
        <is>
          <t>COIN</t>
        </is>
      </c>
      <c r="C295" t="inlineStr">
        <is>
          <t>Jun 25, 2025</t>
        </is>
      </c>
      <c r="D295" t="inlineStr">
        <is>
          <t>$350.00</t>
        </is>
      </c>
      <c r="E295" t="inlineStr">
        <is>
          <t>P</t>
        </is>
      </c>
      <c r="F295" t="inlineStr">
        <is>
          <t>Jun 27, 2025</t>
        </is>
      </c>
      <c r="G295" t="n">
        <v>-1</v>
      </c>
      <c r="H295" t="inlineStr">
        <is>
          <t>Jun 25, 2025</t>
        </is>
      </c>
      <c r="I295" t="n">
        <v/>
      </c>
      <c r="J295" t="n">
        <v>639.87</v>
      </c>
      <c r="K295" t="inlineStr">
        <is>
          <t>COIN250627P00350000</t>
        </is>
      </c>
    </row>
    <row r="296">
      <c r="A296" t="n">
        <v>2078</v>
      </c>
      <c r="B296" t="inlineStr">
        <is>
          <t>COIN</t>
        </is>
      </c>
      <c r="C296" t="inlineStr">
        <is>
          <t>Jun 25, 2025</t>
        </is>
      </c>
      <c r="D296" t="inlineStr">
        <is>
          <t>$350.00</t>
        </is>
      </c>
      <c r="E296" t="inlineStr">
        <is>
          <t>P</t>
        </is>
      </c>
      <c r="F296" t="inlineStr">
        <is>
          <t>Jun 27, 2025</t>
        </is>
      </c>
      <c r="G296" t="n">
        <v>-1</v>
      </c>
      <c r="H296" t="inlineStr">
        <is>
          <t>Jun 25, 2025</t>
        </is>
      </c>
      <c r="I296" t="n">
        <v/>
      </c>
      <c r="J296" t="n">
        <v>660.87</v>
      </c>
      <c r="K296" t="inlineStr">
        <is>
          <t>COIN250627P00350000</t>
        </is>
      </c>
    </row>
    <row r="297">
      <c r="A297" t="inlineStr"/>
      <c r="B297" t="inlineStr"/>
      <c r="C297" t="inlineStr"/>
      <c r="D297" t="inlineStr"/>
      <c r="E297" t="inlineStr"/>
      <c r="F297" t="inlineStr"/>
      <c r="G297" s="2">
        <f>SUM(G292:G296)</f>
        <v/>
      </c>
      <c r="H297" t="inlineStr"/>
      <c r="I297" t="inlineStr"/>
      <c r="J297" s="2">
        <f>SUM(J292:J296)</f>
        <v/>
      </c>
      <c r="K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</row>
    <row r="299">
      <c r="A299" t="inlineStr"/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</row>
    <row r="301">
      <c r="A301" t="inlineStr">
        <is>
          <t>Index</t>
        </is>
      </c>
      <c r="B301" t="inlineStr">
        <is>
          <t>Ticker</t>
        </is>
      </c>
      <c r="C301" t="inlineStr">
        <is>
          <t>Trade Enter</t>
        </is>
      </c>
      <c r="D301" t="inlineStr">
        <is>
          <t>Strike</t>
        </is>
      </c>
      <c r="E301" t="inlineStr">
        <is>
          <t>C/P</t>
        </is>
      </c>
      <c r="F301" t="inlineStr">
        <is>
          <t>Exp Date</t>
        </is>
      </c>
      <c r="G301" t="inlineStr">
        <is>
          <t>Initial Contracts</t>
        </is>
      </c>
      <c r="H301" t="inlineStr">
        <is>
          <t>Trade Exit</t>
        </is>
      </c>
      <c r="I301" t="inlineStr">
        <is>
          <t>$ Gain</t>
        </is>
      </c>
    </row>
    <row r="302">
      <c r="A302" t="n">
        <v>85</v>
      </c>
      <c r="B302" t="inlineStr">
        <is>
          <t>COIN</t>
        </is>
      </c>
      <c r="C302" t="inlineStr">
        <is>
          <t>Jun 25, 2025</t>
        </is>
      </c>
      <c r="D302" t="inlineStr">
        <is>
          <t>$340.00</t>
        </is>
      </c>
      <c r="E302" t="inlineStr">
        <is>
          <t>C</t>
        </is>
      </c>
      <c r="F302" t="inlineStr">
        <is>
          <t>Aug 15, 2025</t>
        </is>
      </c>
      <c r="G302" t="inlineStr">
        <is>
          <t>1</t>
        </is>
      </c>
      <c r="H302" t="inlineStr">
        <is>
          <t>Jul 10, 2025</t>
        </is>
      </c>
      <c r="I302" t="inlineStr">
        <is>
          <t xml:space="preserve">$3,060.00 </t>
        </is>
      </c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</row>
    <row r="304">
      <c r="A304" t="inlineStr"/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s="1">
        <f>IF(G320=0, ROUND(SUM(J305:J319)/9, 2), )</f>
        <v/>
      </c>
    </row>
    <row r="305">
      <c r="A305" t="inlineStr">
        <is>
          <t>Index</t>
        </is>
      </c>
      <c r="B305" t="inlineStr">
        <is>
          <t>Ticker</t>
        </is>
      </c>
      <c r="C305" t="inlineStr">
        <is>
          <t>Trade Enter</t>
        </is>
      </c>
      <c r="D305" t="inlineStr">
        <is>
          <t>Strike</t>
        </is>
      </c>
      <c r="E305" t="inlineStr">
        <is>
          <t>C/P</t>
        </is>
      </c>
      <c r="F305" t="inlineStr">
        <is>
          <t>Exp Date</t>
        </is>
      </c>
      <c r="G305" t="inlineStr">
        <is>
          <t>Initial Contracts</t>
        </is>
      </c>
      <c r="H305" t="inlineStr">
        <is>
          <t>Trade Exit</t>
        </is>
      </c>
      <c r="I305" t="inlineStr">
        <is>
          <t>$ Gain</t>
        </is>
      </c>
      <c r="J305" t="inlineStr">
        <is>
          <t>Amount</t>
        </is>
      </c>
      <c r="K305" t="inlineStr">
        <is>
          <t>Symbol</t>
        </is>
      </c>
    </row>
    <row r="306">
      <c r="A306" t="n">
        <v>2055</v>
      </c>
      <c r="B306" t="inlineStr">
        <is>
          <t>COIN</t>
        </is>
      </c>
      <c r="C306" t="inlineStr">
        <is>
          <t>Jun 25, 2025</t>
        </is>
      </c>
      <c r="D306" t="inlineStr">
        <is>
          <t>$340.00</t>
        </is>
      </c>
      <c r="E306" t="inlineStr">
        <is>
          <t>C</t>
        </is>
      </c>
      <c r="F306" t="inlineStr">
        <is>
          <t>Aug 15, 2025</t>
        </is>
      </c>
      <c r="G306" t="n">
        <v>1</v>
      </c>
      <c r="H306" t="inlineStr">
        <is>
          <t>NaN</t>
        </is>
      </c>
      <c r="I306" t="n">
        <v/>
      </c>
      <c r="J306" t="n">
        <v>-3965.12</v>
      </c>
      <c r="K306" t="inlineStr">
        <is>
          <t>COIN250815C00340000</t>
        </is>
      </c>
    </row>
    <row r="307">
      <c r="A307" t="n">
        <v>2072</v>
      </c>
      <c r="B307" t="inlineStr">
        <is>
          <t>COIN</t>
        </is>
      </c>
      <c r="C307" t="inlineStr">
        <is>
          <t>Jun 25, 2025</t>
        </is>
      </c>
      <c r="D307" t="inlineStr">
        <is>
          <t>$340.00</t>
        </is>
      </c>
      <c r="E307" t="inlineStr">
        <is>
          <t>C</t>
        </is>
      </c>
      <c r="F307" t="inlineStr">
        <is>
          <t>Aug 15, 2025</t>
        </is>
      </c>
      <c r="G307" t="n">
        <v>1</v>
      </c>
      <c r="H307" t="inlineStr">
        <is>
          <t>NaN</t>
        </is>
      </c>
      <c r="I307" t="n">
        <v/>
      </c>
      <c r="J307" t="n">
        <v>-3965.12</v>
      </c>
      <c r="K307" t="inlineStr">
        <is>
          <t>COIN250815C00340000</t>
        </is>
      </c>
    </row>
    <row r="308">
      <c r="A308" t="n">
        <v>2042</v>
      </c>
      <c r="B308" t="inlineStr">
        <is>
          <t>COIN</t>
        </is>
      </c>
      <c r="C308" t="inlineStr">
        <is>
          <t>Jun 26, 2025</t>
        </is>
      </c>
      <c r="D308" t="inlineStr">
        <is>
          <t>$340.00</t>
        </is>
      </c>
      <c r="E308" t="inlineStr">
        <is>
          <t>C</t>
        </is>
      </c>
      <c r="F308" t="inlineStr">
        <is>
          <t>Aug 15, 2025</t>
        </is>
      </c>
      <c r="G308" t="n">
        <v>-2</v>
      </c>
      <c r="H308" t="inlineStr">
        <is>
          <t>Jun 26, 2025</t>
        </is>
      </c>
      <c r="I308" t="n">
        <v/>
      </c>
      <c r="J308" t="n">
        <v>10499.74</v>
      </c>
      <c r="K308" t="inlineStr">
        <is>
          <t>COIN250815C00340000</t>
        </is>
      </c>
    </row>
    <row r="309">
      <c r="A309" t="n">
        <v>1907</v>
      </c>
      <c r="B309" t="inlineStr">
        <is>
          <t>COIN</t>
        </is>
      </c>
      <c r="C309" t="inlineStr">
        <is>
          <t>Jul 01, 2025</t>
        </is>
      </c>
      <c r="D309" t="inlineStr">
        <is>
          <t>$340.00</t>
        </is>
      </c>
      <c r="E309" t="inlineStr">
        <is>
          <t>C</t>
        </is>
      </c>
      <c r="F309" t="inlineStr">
        <is>
          <t>Aug 15, 2025</t>
        </is>
      </c>
      <c r="G309" t="n">
        <v>2</v>
      </c>
      <c r="H309" t="inlineStr">
        <is>
          <t>NaN</t>
        </is>
      </c>
      <c r="I309" t="n">
        <v/>
      </c>
      <c r="J309" t="n">
        <v>-6276.23</v>
      </c>
      <c r="K309" t="inlineStr">
        <is>
          <t>COIN250815C00340000</t>
        </is>
      </c>
    </row>
    <row r="310">
      <c r="A310" t="n">
        <v>1871</v>
      </c>
      <c r="B310" t="inlineStr">
        <is>
          <t>COIN</t>
        </is>
      </c>
      <c r="C310" t="inlineStr">
        <is>
          <t>Jul 02, 2025</t>
        </is>
      </c>
      <c r="D310" t="inlineStr">
        <is>
          <t>$340.00</t>
        </is>
      </c>
      <c r="E310" t="inlineStr">
        <is>
          <t>C</t>
        </is>
      </c>
      <c r="F310" t="inlineStr">
        <is>
          <t>Aug 15, 2025</t>
        </is>
      </c>
      <c r="G310" t="n">
        <v>1</v>
      </c>
      <c r="H310" t="inlineStr">
        <is>
          <t>NaN</t>
        </is>
      </c>
      <c r="I310" t="n">
        <v/>
      </c>
      <c r="J310" t="n">
        <v>-3340.12</v>
      </c>
      <c r="K310" t="inlineStr">
        <is>
          <t>COIN250815C00340000</t>
        </is>
      </c>
    </row>
    <row r="311">
      <c r="A311" t="n">
        <v>1867</v>
      </c>
      <c r="B311" t="inlineStr">
        <is>
          <t>COIN</t>
        </is>
      </c>
      <c r="C311" t="inlineStr">
        <is>
          <t>Jul 02, 2025</t>
        </is>
      </c>
      <c r="D311" t="inlineStr">
        <is>
          <t>$340.00</t>
        </is>
      </c>
      <c r="E311" t="inlineStr">
        <is>
          <t>C</t>
        </is>
      </c>
      <c r="F311" t="inlineStr">
        <is>
          <t>Aug 15, 2025</t>
        </is>
      </c>
      <c r="G311" t="n">
        <v>1</v>
      </c>
      <c r="H311" t="inlineStr">
        <is>
          <t>NaN</t>
        </is>
      </c>
      <c r="I311" t="n">
        <v/>
      </c>
      <c r="J311" t="n">
        <v>-3355.12</v>
      </c>
      <c r="K311" t="inlineStr">
        <is>
          <t>COIN250815C00340000</t>
        </is>
      </c>
    </row>
    <row r="312">
      <c r="A312" t="n">
        <v>1771</v>
      </c>
      <c r="B312" t="inlineStr">
        <is>
          <t>COIN</t>
        </is>
      </c>
      <c r="C312" t="inlineStr">
        <is>
          <t>Jul 08, 2025</t>
        </is>
      </c>
      <c r="D312" t="inlineStr">
        <is>
          <t>$340.00</t>
        </is>
      </c>
      <c r="E312" t="inlineStr">
        <is>
          <t>C</t>
        </is>
      </c>
      <c r="F312" t="inlineStr">
        <is>
          <t>Aug 15, 2025</t>
        </is>
      </c>
      <c r="G312" t="n">
        <v>-1</v>
      </c>
      <c r="H312" t="inlineStr">
        <is>
          <t>Jul 08, 2025</t>
        </is>
      </c>
      <c r="I312" t="n">
        <v/>
      </c>
      <c r="J312" t="n">
        <v>3609.87</v>
      </c>
      <c r="K312" t="inlineStr">
        <is>
          <t>COIN250815C00340000</t>
        </is>
      </c>
    </row>
    <row r="313">
      <c r="A313" t="n">
        <v>1817</v>
      </c>
      <c r="B313" t="inlineStr">
        <is>
          <t>COIN</t>
        </is>
      </c>
      <c r="C313" t="inlineStr">
        <is>
          <t>Jul 08, 2025</t>
        </is>
      </c>
      <c r="D313" t="inlineStr">
        <is>
          <t>$340.00</t>
        </is>
      </c>
      <c r="E313" t="inlineStr">
        <is>
          <t>C</t>
        </is>
      </c>
      <c r="F313" t="inlineStr">
        <is>
          <t>Aug 15, 2025</t>
        </is>
      </c>
      <c r="G313" t="n">
        <v>-1</v>
      </c>
      <c r="H313" t="inlineStr">
        <is>
          <t>Jul 08, 2025</t>
        </is>
      </c>
      <c r="I313" t="n">
        <v/>
      </c>
      <c r="J313" t="n">
        <v>3469.87</v>
      </c>
      <c r="K313" t="inlineStr">
        <is>
          <t>COIN250815C00340000</t>
        </is>
      </c>
    </row>
    <row r="314">
      <c r="A314" t="n">
        <v>1806</v>
      </c>
      <c r="B314" t="inlineStr">
        <is>
          <t>COIN</t>
        </is>
      </c>
      <c r="C314" t="inlineStr">
        <is>
          <t>Jul 08, 2025</t>
        </is>
      </c>
      <c r="D314" t="inlineStr">
        <is>
          <t>$340.00</t>
        </is>
      </c>
      <c r="E314" t="inlineStr">
        <is>
          <t>C</t>
        </is>
      </c>
      <c r="F314" t="inlineStr">
        <is>
          <t>Aug 15, 2025</t>
        </is>
      </c>
      <c r="G314" t="n">
        <v>-1</v>
      </c>
      <c r="H314" t="inlineStr">
        <is>
          <t>Jul 08, 2025</t>
        </is>
      </c>
      <c r="I314" t="n">
        <v/>
      </c>
      <c r="J314" t="n">
        <v>3584.87</v>
      </c>
      <c r="K314" t="inlineStr">
        <is>
          <t>COIN250815C00340000</t>
        </is>
      </c>
    </row>
    <row r="315">
      <c r="A315" t="n">
        <v>1764</v>
      </c>
      <c r="B315" t="inlineStr">
        <is>
          <t>COIN</t>
        </is>
      </c>
      <c r="C315" t="inlineStr">
        <is>
          <t>Jul 09, 2025</t>
        </is>
      </c>
      <c r="D315" t="inlineStr">
        <is>
          <t>$340.00</t>
        </is>
      </c>
      <c r="E315" t="inlineStr">
        <is>
          <t>C</t>
        </is>
      </c>
      <c r="F315" t="inlineStr">
        <is>
          <t>Aug 15, 2025</t>
        </is>
      </c>
      <c r="G315" t="n">
        <v>1</v>
      </c>
      <c r="H315" t="inlineStr">
        <is>
          <t>NaN</t>
        </is>
      </c>
      <c r="I315" t="n">
        <v/>
      </c>
      <c r="J315" t="n">
        <v>-3775.12</v>
      </c>
      <c r="K315" t="inlineStr">
        <is>
          <t>COIN250815C00340000</t>
        </is>
      </c>
    </row>
    <row r="316">
      <c r="A316" t="n">
        <v>1756</v>
      </c>
      <c r="B316" t="inlineStr">
        <is>
          <t>COIN</t>
        </is>
      </c>
      <c r="C316" t="inlineStr">
        <is>
          <t>Jul 09, 2025</t>
        </is>
      </c>
      <c r="D316" t="inlineStr">
        <is>
          <t>$340.00</t>
        </is>
      </c>
      <c r="E316" t="inlineStr">
        <is>
          <t>C</t>
        </is>
      </c>
      <c r="F316" t="inlineStr">
        <is>
          <t>Aug 15, 2025</t>
        </is>
      </c>
      <c r="G316" t="n">
        <v>1</v>
      </c>
      <c r="H316" t="inlineStr">
        <is>
          <t>NaN</t>
        </is>
      </c>
      <c r="I316" t="n">
        <v/>
      </c>
      <c r="J316" t="n">
        <v>-4017.12</v>
      </c>
      <c r="K316" t="inlineStr">
        <is>
          <t>COIN250815C00340000</t>
        </is>
      </c>
    </row>
    <row r="317">
      <c r="A317" t="n">
        <v>1742</v>
      </c>
      <c r="B317" t="inlineStr">
        <is>
          <t>COIN</t>
        </is>
      </c>
      <c r="C317" t="inlineStr">
        <is>
          <t>Jul 09, 2025</t>
        </is>
      </c>
      <c r="D317" t="inlineStr">
        <is>
          <t>$340.00</t>
        </is>
      </c>
      <c r="E317" t="inlineStr">
        <is>
          <t>C</t>
        </is>
      </c>
      <c r="F317" t="inlineStr">
        <is>
          <t>Aug 15, 2025</t>
        </is>
      </c>
      <c r="G317" t="n">
        <v>1</v>
      </c>
      <c r="H317" t="inlineStr">
        <is>
          <t>NaN</t>
        </is>
      </c>
      <c r="I317" t="n">
        <v/>
      </c>
      <c r="J317" t="n">
        <v>-3795.12</v>
      </c>
      <c r="K317" t="inlineStr">
        <is>
          <t>COIN250815C00340000</t>
        </is>
      </c>
    </row>
    <row r="318">
      <c r="A318" t="n">
        <v>1702</v>
      </c>
      <c r="B318" t="inlineStr">
        <is>
          <t>COIN</t>
        </is>
      </c>
      <c r="C318" t="inlineStr">
        <is>
          <t>Jul 10, 2025</t>
        </is>
      </c>
      <c r="D318" t="inlineStr">
        <is>
          <t>$340.00</t>
        </is>
      </c>
      <c r="E318" t="inlineStr">
        <is>
          <t>C</t>
        </is>
      </c>
      <c r="F318" t="inlineStr">
        <is>
          <t>Aug 15, 2025</t>
        </is>
      </c>
      <c r="G318" t="n">
        <v>-2</v>
      </c>
      <c r="H318" t="inlineStr">
        <is>
          <t>Jul 10, 2025</t>
        </is>
      </c>
      <c r="I318" t="n">
        <v/>
      </c>
      <c r="J318" t="n">
        <v>10487.76</v>
      </c>
      <c r="K318" t="inlineStr">
        <is>
          <t>COIN250815C00340000</t>
        </is>
      </c>
    </row>
    <row r="319">
      <c r="A319" t="n">
        <v>1694</v>
      </c>
      <c r="B319" t="inlineStr">
        <is>
          <t>COIN</t>
        </is>
      </c>
      <c r="C319" t="inlineStr">
        <is>
          <t>Jul 10, 2025</t>
        </is>
      </c>
      <c r="D319" t="inlineStr">
        <is>
          <t>$340.00</t>
        </is>
      </c>
      <c r="E319" t="inlineStr">
        <is>
          <t>C</t>
        </is>
      </c>
      <c r="F319" t="inlineStr">
        <is>
          <t>Aug 15, 2025</t>
        </is>
      </c>
      <c r="G319" t="n">
        <v>-2</v>
      </c>
      <c r="H319" t="inlineStr">
        <is>
          <t>Jul 10, 2025</t>
        </is>
      </c>
      <c r="I319" t="n">
        <v/>
      </c>
      <c r="J319" t="n">
        <v>10517.76</v>
      </c>
      <c r="K319" t="inlineStr">
        <is>
          <t>COIN250815C00340000</t>
        </is>
      </c>
    </row>
    <row r="320">
      <c r="A320" t="inlineStr"/>
      <c r="B320" t="inlineStr"/>
      <c r="C320" t="inlineStr"/>
      <c r="D320" t="inlineStr"/>
      <c r="E320" t="inlineStr"/>
      <c r="F320" t="inlineStr"/>
      <c r="G320" s="2">
        <f>SUM(G305:G319)</f>
        <v/>
      </c>
      <c r="H320" t="inlineStr"/>
      <c r="I320" t="inlineStr"/>
      <c r="J320" s="2">
        <f>SUM(J305:J319)</f>
        <v/>
      </c>
      <c r="K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</row>
    <row r="322">
      <c r="A322" t="inlineStr"/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</row>
    <row r="323">
      <c r="A323" t="inlineStr"/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</row>
    <row r="324">
      <c r="A324" t="inlineStr">
        <is>
          <t>Index</t>
        </is>
      </c>
      <c r="B324" t="inlineStr">
        <is>
          <t>Ticker</t>
        </is>
      </c>
      <c r="C324" t="inlineStr">
        <is>
          <t>Trade Enter</t>
        </is>
      </c>
      <c r="D324" t="inlineStr">
        <is>
          <t>Strike</t>
        </is>
      </c>
      <c r="E324" t="inlineStr">
        <is>
          <t>C/P</t>
        </is>
      </c>
      <c r="F324" t="inlineStr">
        <is>
          <t>Exp Date</t>
        </is>
      </c>
      <c r="G324" t="inlineStr">
        <is>
          <t>Initial Contracts</t>
        </is>
      </c>
      <c r="H324" t="inlineStr">
        <is>
          <t>Trade Exit</t>
        </is>
      </c>
      <c r="I324" t="inlineStr">
        <is>
          <t>$ Gain</t>
        </is>
      </c>
    </row>
    <row r="325">
      <c r="A325" t="n">
        <v>89</v>
      </c>
      <c r="B325" t="inlineStr">
        <is>
          <t>COIN</t>
        </is>
      </c>
      <c r="C325" t="inlineStr">
        <is>
          <t>Jun 26, 2025</t>
        </is>
      </c>
      <c r="D325" t="inlineStr">
        <is>
          <t>$370.00</t>
        </is>
      </c>
      <c r="E325" t="inlineStr">
        <is>
          <t>P</t>
        </is>
      </c>
      <c r="F325" t="inlineStr">
        <is>
          <t>Jul 03, 2025</t>
        </is>
      </c>
      <c r="G325" t="inlineStr">
        <is>
          <t>1</t>
        </is>
      </c>
      <c r="H325" t="inlineStr">
        <is>
          <t>Jun 27, 2025</t>
        </is>
      </c>
      <c r="I325" t="inlineStr">
        <is>
          <t xml:space="preserve">$1,580.00 </t>
        </is>
      </c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</row>
    <row r="327">
      <c r="A327" t="inlineStr"/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s="1">
        <f>IF(G333=0, ROUND(SUM(J328:J332)/2, 2), )</f>
        <v/>
      </c>
    </row>
    <row r="328">
      <c r="A328" t="inlineStr">
        <is>
          <t>Index</t>
        </is>
      </c>
      <c r="B328" t="inlineStr">
        <is>
          <t>Ticker</t>
        </is>
      </c>
      <c r="C328" t="inlineStr">
        <is>
          <t>Trade Enter</t>
        </is>
      </c>
      <c r="D328" t="inlineStr">
        <is>
          <t>Strike</t>
        </is>
      </c>
      <c r="E328" t="inlineStr">
        <is>
          <t>C/P</t>
        </is>
      </c>
      <c r="F328" t="inlineStr">
        <is>
          <t>Exp Date</t>
        </is>
      </c>
      <c r="G328" t="inlineStr">
        <is>
          <t>Initial Contracts</t>
        </is>
      </c>
      <c r="H328" t="inlineStr">
        <is>
          <t>Trade Exit</t>
        </is>
      </c>
      <c r="I328" t="inlineStr">
        <is>
          <t>$ Gain</t>
        </is>
      </c>
      <c r="J328" t="inlineStr">
        <is>
          <t>Amount</t>
        </is>
      </c>
      <c r="K328" t="inlineStr">
        <is>
          <t>Symbol</t>
        </is>
      </c>
    </row>
    <row r="329">
      <c r="A329" t="n">
        <v>2041</v>
      </c>
      <c r="B329" t="inlineStr">
        <is>
          <t>COIN</t>
        </is>
      </c>
      <c r="C329" t="inlineStr">
        <is>
          <t>Jun 26, 2025</t>
        </is>
      </c>
      <c r="D329" t="inlineStr">
        <is>
          <t>$370.00</t>
        </is>
      </c>
      <c r="E329" t="inlineStr">
        <is>
          <t>P</t>
        </is>
      </c>
      <c r="F329" t="inlineStr">
        <is>
          <t>Jul 03, 2025</t>
        </is>
      </c>
      <c r="G329" t="n">
        <v>1</v>
      </c>
      <c r="H329" t="inlineStr">
        <is>
          <t>NaN</t>
        </is>
      </c>
      <c r="I329" t="n">
        <v/>
      </c>
      <c r="J329" t="n">
        <v>-921.12</v>
      </c>
      <c r="K329" t="inlineStr">
        <is>
          <t>COIN250703P00370000</t>
        </is>
      </c>
    </row>
    <row r="330">
      <c r="A330" t="n">
        <v>2037</v>
      </c>
      <c r="B330" t="inlineStr">
        <is>
          <t>COIN</t>
        </is>
      </c>
      <c r="C330" t="inlineStr">
        <is>
          <t>Jun 26, 2025</t>
        </is>
      </c>
      <c r="D330" t="inlineStr">
        <is>
          <t>$370.00</t>
        </is>
      </c>
      <c r="E330" t="inlineStr">
        <is>
          <t>P</t>
        </is>
      </c>
      <c r="F330" t="inlineStr">
        <is>
          <t>Jul 03, 2025</t>
        </is>
      </c>
      <c r="G330" t="n">
        <v>1</v>
      </c>
      <c r="H330" t="inlineStr">
        <is>
          <t>NaN</t>
        </is>
      </c>
      <c r="I330" t="n">
        <v/>
      </c>
      <c r="J330" t="n">
        <v>-930.12</v>
      </c>
      <c r="K330" t="inlineStr">
        <is>
          <t>COIN250703P00370000</t>
        </is>
      </c>
    </row>
    <row r="331">
      <c r="A331" t="n">
        <v>2000</v>
      </c>
      <c r="B331" t="inlineStr">
        <is>
          <t>COIN</t>
        </is>
      </c>
      <c r="C331" t="inlineStr">
        <is>
          <t>Jun 27, 2025</t>
        </is>
      </c>
      <c r="D331" t="inlineStr">
        <is>
          <t>$370.00</t>
        </is>
      </c>
      <c r="E331" t="inlineStr">
        <is>
          <t>P</t>
        </is>
      </c>
      <c r="F331" t="inlineStr">
        <is>
          <t>Jul 03, 2025</t>
        </is>
      </c>
      <c r="G331" t="n">
        <v>-1</v>
      </c>
      <c r="H331" t="inlineStr">
        <is>
          <t>Jun 27, 2025</t>
        </is>
      </c>
      <c r="I331" t="n">
        <v/>
      </c>
      <c r="J331" t="n">
        <v>2134.87</v>
      </c>
      <c r="K331" t="inlineStr">
        <is>
          <t>COIN250703P00370000</t>
        </is>
      </c>
    </row>
    <row r="332">
      <c r="A332" t="n">
        <v>1999</v>
      </c>
      <c r="B332" t="inlineStr">
        <is>
          <t>COIN</t>
        </is>
      </c>
      <c r="C332" t="inlineStr">
        <is>
          <t>Jun 27, 2025</t>
        </is>
      </c>
      <c r="D332" t="inlineStr">
        <is>
          <t>$370.00</t>
        </is>
      </c>
      <c r="E332" t="inlineStr">
        <is>
          <t>P</t>
        </is>
      </c>
      <c r="F332" t="inlineStr">
        <is>
          <t>Jul 03, 2025</t>
        </is>
      </c>
      <c r="G332" t="n">
        <v>-1</v>
      </c>
      <c r="H332" t="inlineStr">
        <is>
          <t>Jun 27, 2025</t>
        </is>
      </c>
      <c r="I332" t="n">
        <v/>
      </c>
      <c r="J332" t="n">
        <v>2119.87</v>
      </c>
      <c r="K332" t="inlineStr">
        <is>
          <t>COIN250703P00370000</t>
        </is>
      </c>
    </row>
    <row r="333">
      <c r="A333" t="inlineStr"/>
      <c r="B333" t="inlineStr"/>
      <c r="C333" t="inlineStr"/>
      <c r="D333" t="inlineStr"/>
      <c r="E333" t="inlineStr"/>
      <c r="F333" t="inlineStr"/>
      <c r="G333" s="2">
        <f>SUM(G328:G332)</f>
        <v/>
      </c>
      <c r="H333" t="inlineStr"/>
      <c r="I333" t="inlineStr"/>
      <c r="J333" s="2">
        <f>SUM(J328:J332)</f>
        <v/>
      </c>
      <c r="K333" t="inlineStr"/>
    </row>
    <row r="334">
      <c r="A334" t="inlineStr"/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</row>
    <row r="337">
      <c r="A337" t="inlineStr">
        <is>
          <t>Index</t>
        </is>
      </c>
      <c r="B337" t="inlineStr">
        <is>
          <t>Ticker</t>
        </is>
      </c>
      <c r="C337" t="inlineStr">
        <is>
          <t>Trade Enter</t>
        </is>
      </c>
      <c r="D337" t="inlineStr">
        <is>
          <t>Strike</t>
        </is>
      </c>
      <c r="E337" t="inlineStr">
        <is>
          <t>C/P</t>
        </is>
      </c>
      <c r="F337" t="inlineStr">
        <is>
          <t>Exp Date</t>
        </is>
      </c>
      <c r="G337" t="inlineStr">
        <is>
          <t>Initial Contracts</t>
        </is>
      </c>
      <c r="H337" t="inlineStr">
        <is>
          <t>Trade Exit</t>
        </is>
      </c>
      <c r="I337" t="inlineStr">
        <is>
          <t>$ Gain</t>
        </is>
      </c>
    </row>
    <row r="338">
      <c r="A338" t="n">
        <v>100</v>
      </c>
      <c r="B338" t="inlineStr">
        <is>
          <t>COIN</t>
        </is>
      </c>
      <c r="C338" t="inlineStr">
        <is>
          <t>Jul 02, 2025</t>
        </is>
      </c>
      <c r="D338" t="inlineStr">
        <is>
          <t>$355.00</t>
        </is>
      </c>
      <c r="E338" t="inlineStr">
        <is>
          <t>P</t>
        </is>
      </c>
      <c r="F338" t="inlineStr">
        <is>
          <t>Jul 11, 2025</t>
        </is>
      </c>
      <c r="G338" t="inlineStr">
        <is>
          <t>1</t>
        </is>
      </c>
      <c r="H338" t="inlineStr">
        <is>
          <t>Jul 09, 2025</t>
        </is>
      </c>
      <c r="I338" t="inlineStr">
        <is>
          <t>($615.00)</t>
        </is>
      </c>
    </row>
    <row r="339">
      <c r="A339" t="inlineStr"/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</row>
    <row r="340">
      <c r="A340" t="inlineStr"/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s="1">
        <f>IF(G346=0, ROUND(SUM(J341:J345)/2, 2), )</f>
        <v/>
      </c>
    </row>
    <row r="341">
      <c r="A341" t="inlineStr">
        <is>
          <t>Index</t>
        </is>
      </c>
      <c r="B341" t="inlineStr">
        <is>
          <t>Ticker</t>
        </is>
      </c>
      <c r="C341" t="inlineStr">
        <is>
          <t>Trade Enter</t>
        </is>
      </c>
      <c r="D341" t="inlineStr">
        <is>
          <t>Strike</t>
        </is>
      </c>
      <c r="E341" t="inlineStr">
        <is>
          <t>C/P</t>
        </is>
      </c>
      <c r="F341" t="inlineStr">
        <is>
          <t>Exp Date</t>
        </is>
      </c>
      <c r="G341" t="inlineStr">
        <is>
          <t>Initial Contracts</t>
        </is>
      </c>
      <c r="H341" t="inlineStr">
        <is>
          <t>Trade Exit</t>
        </is>
      </c>
      <c r="I341" t="inlineStr">
        <is>
          <t>$ Gain</t>
        </is>
      </c>
      <c r="J341" t="inlineStr">
        <is>
          <t>Amount</t>
        </is>
      </c>
      <c r="K341" t="inlineStr">
        <is>
          <t>Symbol</t>
        </is>
      </c>
    </row>
    <row r="342">
      <c r="A342" t="n">
        <v>1888</v>
      </c>
      <c r="B342" t="inlineStr">
        <is>
          <t>COIN</t>
        </is>
      </c>
      <c r="C342" t="inlineStr">
        <is>
          <t>Jul 02, 2025</t>
        </is>
      </c>
      <c r="D342" t="inlineStr">
        <is>
          <t>$355.00</t>
        </is>
      </c>
      <c r="E342" t="inlineStr">
        <is>
          <t>P</t>
        </is>
      </c>
      <c r="F342" t="inlineStr">
        <is>
          <t>Jul 11, 2025</t>
        </is>
      </c>
      <c r="G342" t="n">
        <v>1</v>
      </c>
      <c r="H342" t="inlineStr">
        <is>
          <t>NaN</t>
        </is>
      </c>
      <c r="I342" t="n">
        <v/>
      </c>
      <c r="J342" t="n">
        <v>-1202.12</v>
      </c>
      <c r="K342" t="inlineStr">
        <is>
          <t>COIN250711P00355000</t>
        </is>
      </c>
    </row>
    <row r="343">
      <c r="A343" t="n">
        <v>1861</v>
      </c>
      <c r="B343" t="inlineStr">
        <is>
          <t>COIN</t>
        </is>
      </c>
      <c r="C343" t="inlineStr">
        <is>
          <t>Jul 02, 2025</t>
        </is>
      </c>
      <c r="D343" t="inlineStr">
        <is>
          <t>$355.00</t>
        </is>
      </c>
      <c r="E343" t="inlineStr">
        <is>
          <t>P</t>
        </is>
      </c>
      <c r="F343" t="inlineStr">
        <is>
          <t>Jul 11, 2025</t>
        </is>
      </c>
      <c r="G343" t="n">
        <v>1</v>
      </c>
      <c r="H343" t="inlineStr">
        <is>
          <t>NaN</t>
        </is>
      </c>
      <c r="I343" t="n">
        <v/>
      </c>
      <c r="J343" t="n">
        <v>-1210.12</v>
      </c>
      <c r="K343" t="inlineStr">
        <is>
          <t>COIN250711P00355000</t>
        </is>
      </c>
    </row>
    <row r="344">
      <c r="A344" t="n">
        <v>1738</v>
      </c>
      <c r="B344" t="inlineStr">
        <is>
          <t>COIN</t>
        </is>
      </c>
      <c r="C344" t="inlineStr">
        <is>
          <t>Jul 09, 2025</t>
        </is>
      </c>
      <c r="D344" t="inlineStr">
        <is>
          <t>$355.00</t>
        </is>
      </c>
      <c r="E344" t="inlineStr">
        <is>
          <t>P</t>
        </is>
      </c>
      <c r="F344" t="inlineStr">
        <is>
          <t>Jul 11, 2025</t>
        </is>
      </c>
      <c r="G344" t="n">
        <v>-1</v>
      </c>
      <c r="H344" t="inlineStr">
        <is>
          <t>Jul 09, 2025</t>
        </is>
      </c>
      <c r="I344" t="n">
        <v/>
      </c>
      <c r="J344" t="n">
        <v>575.87</v>
      </c>
      <c r="K344" t="inlineStr">
        <is>
          <t>COIN250711P00355000</t>
        </is>
      </c>
    </row>
    <row r="345">
      <c r="A345" t="n">
        <v>1757</v>
      </c>
      <c r="B345" t="inlineStr">
        <is>
          <t>COIN</t>
        </is>
      </c>
      <c r="C345" t="inlineStr">
        <is>
          <t>Jul 09, 2025</t>
        </is>
      </c>
      <c r="D345" t="inlineStr">
        <is>
          <t>$355.00</t>
        </is>
      </c>
      <c r="E345" t="inlineStr">
        <is>
          <t>P</t>
        </is>
      </c>
      <c r="F345" t="inlineStr">
        <is>
          <t>Jul 11, 2025</t>
        </is>
      </c>
      <c r="G345" t="n">
        <v>-1</v>
      </c>
      <c r="H345" t="inlineStr">
        <is>
          <t>Jul 09, 2025</t>
        </is>
      </c>
      <c r="I345" t="n">
        <v/>
      </c>
      <c r="J345" t="n">
        <v>576.87</v>
      </c>
      <c r="K345" t="inlineStr">
        <is>
          <t>COIN250711P00355000</t>
        </is>
      </c>
    </row>
    <row r="346">
      <c r="A346" t="inlineStr"/>
      <c r="B346" t="inlineStr"/>
      <c r="C346" t="inlineStr"/>
      <c r="D346" t="inlineStr"/>
      <c r="E346" t="inlineStr"/>
      <c r="F346" t="inlineStr"/>
      <c r="G346" s="2">
        <f>SUM(G341:G345)</f>
        <v/>
      </c>
      <c r="H346" t="inlineStr"/>
      <c r="I346" t="inlineStr"/>
      <c r="J346" s="2">
        <f>SUM(J341:J345)</f>
        <v/>
      </c>
      <c r="K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</row>
    <row r="350">
      <c r="A350" t="inlineStr">
        <is>
          <t>Index</t>
        </is>
      </c>
      <c r="B350" t="inlineStr">
        <is>
          <t>Ticker</t>
        </is>
      </c>
      <c r="C350" t="inlineStr">
        <is>
          <t>Trade Enter</t>
        </is>
      </c>
      <c r="D350" t="inlineStr">
        <is>
          <t>Strike</t>
        </is>
      </c>
      <c r="E350" t="inlineStr">
        <is>
          <t>C/P</t>
        </is>
      </c>
      <c r="F350" t="inlineStr">
        <is>
          <t>Exp Date</t>
        </is>
      </c>
      <c r="G350" t="inlineStr">
        <is>
          <t>Initial Contracts</t>
        </is>
      </c>
      <c r="H350" t="inlineStr">
        <is>
          <t>Trade Exit</t>
        </is>
      </c>
      <c r="I350" t="inlineStr">
        <is>
          <t>$ Gain</t>
        </is>
      </c>
    </row>
    <row r="351">
      <c r="A351" t="n">
        <v>109</v>
      </c>
      <c r="B351" t="inlineStr">
        <is>
          <t>COIN</t>
        </is>
      </c>
      <c r="C351" t="inlineStr">
        <is>
          <t>Jul 09, 2025</t>
        </is>
      </c>
      <c r="D351" t="inlineStr">
        <is>
          <t>$355.00</t>
        </is>
      </c>
      <c r="E351" t="inlineStr">
        <is>
          <t>P</t>
        </is>
      </c>
      <c r="F351" t="inlineStr">
        <is>
          <t>Jul 18, 2025</t>
        </is>
      </c>
      <c r="G351" t="inlineStr">
        <is>
          <t>1</t>
        </is>
      </c>
      <c r="H351" t="inlineStr">
        <is>
          <t>Jul 10, 2025</t>
        </is>
      </c>
      <c r="I351" t="inlineStr">
        <is>
          <t>($834.00)</t>
        </is>
      </c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</row>
    <row r="353">
      <c r="A353" t="inlineStr"/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s="1">
        <f>IF(G361=0, ROUND(SUM(J354:J360)/3, 2), )</f>
        <v/>
      </c>
    </row>
    <row r="354">
      <c r="A354" t="inlineStr">
        <is>
          <t>Index</t>
        </is>
      </c>
      <c r="B354" t="inlineStr">
        <is>
          <t>Ticker</t>
        </is>
      </c>
      <c r="C354" t="inlineStr">
        <is>
          <t>Trade Enter</t>
        </is>
      </c>
      <c r="D354" t="inlineStr">
        <is>
          <t>Strike</t>
        </is>
      </c>
      <c r="E354" t="inlineStr">
        <is>
          <t>C/P</t>
        </is>
      </c>
      <c r="F354" t="inlineStr">
        <is>
          <t>Exp Date</t>
        </is>
      </c>
      <c r="G354" t="inlineStr">
        <is>
          <t>Initial Contracts</t>
        </is>
      </c>
      <c r="H354" t="inlineStr">
        <is>
          <t>Trade Exit</t>
        </is>
      </c>
      <c r="I354" t="inlineStr">
        <is>
          <t>$ Gain</t>
        </is>
      </c>
      <c r="J354" t="inlineStr">
        <is>
          <t>Amount</t>
        </is>
      </c>
      <c r="K354" t="inlineStr">
        <is>
          <t>Symbol</t>
        </is>
      </c>
    </row>
    <row r="355">
      <c r="A355" t="n">
        <v>1720</v>
      </c>
      <c r="B355" t="inlineStr">
        <is>
          <t>COIN</t>
        </is>
      </c>
      <c r="C355" t="inlineStr">
        <is>
          <t>Jul 09, 2025</t>
        </is>
      </c>
      <c r="D355" t="inlineStr">
        <is>
          <t>$355.00</t>
        </is>
      </c>
      <c r="E355" t="inlineStr">
        <is>
          <t>P</t>
        </is>
      </c>
      <c r="F355" t="inlineStr">
        <is>
          <t>Jul 18, 2025</t>
        </is>
      </c>
      <c r="G355" t="n">
        <v>1</v>
      </c>
      <c r="H355" t="inlineStr">
        <is>
          <t>NaN</t>
        </is>
      </c>
      <c r="I355" t="n">
        <v/>
      </c>
      <c r="J355" t="n">
        <v>-1105.12</v>
      </c>
      <c r="K355" t="inlineStr">
        <is>
          <t>COIN250718P00355000</t>
        </is>
      </c>
    </row>
    <row r="356">
      <c r="A356" t="n">
        <v>1733</v>
      </c>
      <c r="B356" t="inlineStr">
        <is>
          <t>COIN</t>
        </is>
      </c>
      <c r="C356" t="inlineStr">
        <is>
          <t>Jul 09, 2025</t>
        </is>
      </c>
      <c r="D356" t="inlineStr">
        <is>
          <t>$355.00</t>
        </is>
      </c>
      <c r="E356" t="inlineStr">
        <is>
          <t>P</t>
        </is>
      </c>
      <c r="F356" t="inlineStr">
        <is>
          <t>Jul 18, 2025</t>
        </is>
      </c>
      <c r="G356" t="n">
        <v>1</v>
      </c>
      <c r="H356" t="inlineStr">
        <is>
          <t>NaN</t>
        </is>
      </c>
      <c r="I356" t="n">
        <v/>
      </c>
      <c r="J356" t="n">
        <v>-945.12</v>
      </c>
      <c r="K356" t="inlineStr">
        <is>
          <t>COIN250718P00355000</t>
        </is>
      </c>
    </row>
    <row r="357">
      <c r="A357" t="n">
        <v>1758</v>
      </c>
      <c r="B357" t="inlineStr">
        <is>
          <t>COIN</t>
        </is>
      </c>
      <c r="C357" t="inlineStr">
        <is>
          <t>Jul 09, 2025</t>
        </is>
      </c>
      <c r="D357" t="inlineStr">
        <is>
          <t>$355.00</t>
        </is>
      </c>
      <c r="E357" t="inlineStr">
        <is>
          <t>P</t>
        </is>
      </c>
      <c r="F357" t="inlineStr">
        <is>
          <t>Jul 18, 2025</t>
        </is>
      </c>
      <c r="G357" t="n">
        <v>1</v>
      </c>
      <c r="H357" t="inlineStr">
        <is>
          <t>NaN</t>
        </is>
      </c>
      <c r="I357" t="n">
        <v/>
      </c>
      <c r="J357" t="n">
        <v>-1086.12</v>
      </c>
      <c r="K357" t="inlineStr">
        <is>
          <t>COIN250718P00355000</t>
        </is>
      </c>
    </row>
    <row r="358">
      <c r="A358" t="n">
        <v>1689</v>
      </c>
      <c r="B358" t="inlineStr">
        <is>
          <t>COIN</t>
        </is>
      </c>
      <c r="C358" t="inlineStr">
        <is>
          <t>Jul 10, 2025</t>
        </is>
      </c>
      <c r="D358" t="inlineStr">
        <is>
          <t>$355.00</t>
        </is>
      </c>
      <c r="E358" t="inlineStr">
        <is>
          <t>P</t>
        </is>
      </c>
      <c r="F358" t="inlineStr">
        <is>
          <t>Jul 18, 2025</t>
        </is>
      </c>
      <c r="G358" t="n">
        <v>-1</v>
      </c>
      <c r="H358" t="inlineStr">
        <is>
          <t>Jul 10, 2025</t>
        </is>
      </c>
      <c r="I358" t="n">
        <v/>
      </c>
      <c r="J358" t="n">
        <v>259.87</v>
      </c>
      <c r="K358" t="inlineStr">
        <is>
          <t>COIN250718P00355000</t>
        </is>
      </c>
    </row>
    <row r="359">
      <c r="A359" t="n">
        <v>1666</v>
      </c>
      <c r="B359" t="inlineStr">
        <is>
          <t>COIN</t>
        </is>
      </c>
      <c r="C359" t="inlineStr">
        <is>
          <t>Jul 10, 2025</t>
        </is>
      </c>
      <c r="D359" t="inlineStr">
        <is>
          <t>$355.00</t>
        </is>
      </c>
      <c r="E359" t="inlineStr">
        <is>
          <t>P</t>
        </is>
      </c>
      <c r="F359" t="inlineStr">
        <is>
          <t>Jul 18, 2025</t>
        </is>
      </c>
      <c r="G359" t="n">
        <v>-1</v>
      </c>
      <c r="H359" t="inlineStr">
        <is>
          <t>Jul 10, 2025</t>
        </is>
      </c>
      <c r="I359" t="n">
        <v/>
      </c>
      <c r="J359" t="n">
        <v>263.87</v>
      </c>
      <c r="K359" t="inlineStr">
        <is>
          <t>COIN250718P00355000</t>
        </is>
      </c>
    </row>
    <row r="360">
      <c r="A360" t="n">
        <v>1671</v>
      </c>
      <c r="B360" t="inlineStr">
        <is>
          <t>COIN</t>
        </is>
      </c>
      <c r="C360" t="inlineStr">
        <is>
          <t>Jul 10, 2025</t>
        </is>
      </c>
      <c r="D360" t="inlineStr">
        <is>
          <t>$355.00</t>
        </is>
      </c>
      <c r="E360" t="inlineStr">
        <is>
          <t>P</t>
        </is>
      </c>
      <c r="F360" t="inlineStr">
        <is>
          <t>Jul 18, 2025</t>
        </is>
      </c>
      <c r="G360" t="n">
        <v>-1</v>
      </c>
      <c r="H360" t="inlineStr">
        <is>
          <t>Jul 10, 2025</t>
        </is>
      </c>
      <c r="I360" t="n">
        <v/>
      </c>
      <c r="J360" t="n">
        <v>247.87</v>
      </c>
      <c r="K360" t="inlineStr">
        <is>
          <t>COIN250718P00355000</t>
        </is>
      </c>
    </row>
    <row r="361">
      <c r="A361" t="inlineStr"/>
      <c r="B361" t="inlineStr"/>
      <c r="C361" t="inlineStr"/>
      <c r="D361" t="inlineStr"/>
      <c r="E361" t="inlineStr"/>
      <c r="F361" t="inlineStr"/>
      <c r="G361" s="2">
        <f>SUM(G354:G360)</f>
        <v/>
      </c>
      <c r="H361" t="inlineStr"/>
      <c r="I361" t="inlineStr"/>
      <c r="J361" s="2">
        <f>SUM(J354:J360)</f>
        <v/>
      </c>
      <c r="K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</row>
    <row r="364">
      <c r="A364" t="inlineStr"/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</row>
    <row r="365">
      <c r="A365" t="inlineStr">
        <is>
          <t>Index</t>
        </is>
      </c>
      <c r="B365" t="inlineStr">
        <is>
          <t>Ticker</t>
        </is>
      </c>
      <c r="C365" t="inlineStr">
        <is>
          <t>Trade Enter</t>
        </is>
      </c>
      <c r="D365" t="inlineStr">
        <is>
          <t>Strike</t>
        </is>
      </c>
      <c r="E365" t="inlineStr">
        <is>
          <t>C/P</t>
        </is>
      </c>
      <c r="F365" t="inlineStr">
        <is>
          <t>Exp Date</t>
        </is>
      </c>
      <c r="G365" t="inlineStr">
        <is>
          <t>Initial Contracts</t>
        </is>
      </c>
      <c r="H365" t="inlineStr">
        <is>
          <t>Trade Exit</t>
        </is>
      </c>
      <c r="I365" t="inlineStr">
        <is>
          <t>$ Gain</t>
        </is>
      </c>
    </row>
    <row r="366">
      <c r="A366" t="n">
        <v>116</v>
      </c>
      <c r="B366" t="inlineStr">
        <is>
          <t>COIN</t>
        </is>
      </c>
      <c r="C366" t="inlineStr">
        <is>
          <t>Jul 10, 2025</t>
        </is>
      </c>
      <c r="D366" t="inlineStr">
        <is>
          <t>$360.00</t>
        </is>
      </c>
      <c r="E366" t="inlineStr">
        <is>
          <t>C</t>
        </is>
      </c>
      <c r="F366" t="inlineStr">
        <is>
          <t>Aug 15, 2025</t>
        </is>
      </c>
      <c r="G366" t="inlineStr">
        <is>
          <t>2</t>
        </is>
      </c>
      <c r="H366" t="inlineStr">
        <is>
          <t>Jul 14, 2025</t>
        </is>
      </c>
      <c r="I366" t="inlineStr">
        <is>
          <t xml:space="preserve">$2,010.00 </t>
        </is>
      </c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</row>
    <row r="368">
      <c r="A368" t="inlineStr"/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s="1">
        <f>IF(G373=0, ROUND(SUM(J369:J372)/4, 2), )</f>
        <v/>
      </c>
    </row>
    <row r="369">
      <c r="A369" t="inlineStr">
        <is>
          <t>Index</t>
        </is>
      </c>
      <c r="B369" t="inlineStr">
        <is>
          <t>Ticker</t>
        </is>
      </c>
      <c r="C369" t="inlineStr">
        <is>
          <t>Trade Enter</t>
        </is>
      </c>
      <c r="D369" t="inlineStr">
        <is>
          <t>Strike</t>
        </is>
      </c>
      <c r="E369" t="inlineStr">
        <is>
          <t>C/P</t>
        </is>
      </c>
      <c r="F369" t="inlineStr">
        <is>
          <t>Exp Date</t>
        </is>
      </c>
      <c r="G369" t="inlineStr">
        <is>
          <t>Initial Contracts</t>
        </is>
      </c>
      <c r="H369" t="inlineStr">
        <is>
          <t>Trade Exit</t>
        </is>
      </c>
      <c r="I369" t="inlineStr">
        <is>
          <t>$ Gain</t>
        </is>
      </c>
      <c r="J369" t="inlineStr">
        <is>
          <t>Amount</t>
        </is>
      </c>
      <c r="K369" t="inlineStr">
        <is>
          <t>Symbol</t>
        </is>
      </c>
    </row>
    <row r="370">
      <c r="A370" t="n">
        <v>1706</v>
      </c>
      <c r="B370" t="inlineStr">
        <is>
          <t>COIN</t>
        </is>
      </c>
      <c r="C370" t="inlineStr">
        <is>
          <t>Jul 10, 2025</t>
        </is>
      </c>
      <c r="D370" t="inlineStr">
        <is>
          <t>$360.00</t>
        </is>
      </c>
      <c r="E370" t="inlineStr">
        <is>
          <t>C</t>
        </is>
      </c>
      <c r="F370" t="inlineStr">
        <is>
          <t>Aug 15, 2025</t>
        </is>
      </c>
      <c r="G370" t="n">
        <v>2</v>
      </c>
      <c r="H370" t="inlineStr">
        <is>
          <t>NaN</t>
        </is>
      </c>
      <c r="I370" t="n">
        <v/>
      </c>
      <c r="J370" t="n">
        <v>-8236.23</v>
      </c>
      <c r="K370" t="inlineStr">
        <is>
          <t>COIN250815C00360000</t>
        </is>
      </c>
    </row>
    <row r="371">
      <c r="A371" t="n">
        <v>1705</v>
      </c>
      <c r="B371" t="inlineStr">
        <is>
          <t>COIN</t>
        </is>
      </c>
      <c r="C371" t="inlineStr">
        <is>
          <t>Jul 10, 2025</t>
        </is>
      </c>
      <c r="D371" t="inlineStr">
        <is>
          <t>$360.00</t>
        </is>
      </c>
      <c r="E371" t="inlineStr">
        <is>
          <t>C</t>
        </is>
      </c>
      <c r="F371" t="inlineStr">
        <is>
          <t>Aug 15, 2025</t>
        </is>
      </c>
      <c r="G371" t="n">
        <v>2</v>
      </c>
      <c r="H371" t="inlineStr">
        <is>
          <t>NaN</t>
        </is>
      </c>
      <c r="I371" t="n">
        <v/>
      </c>
      <c r="J371" t="n">
        <v>-8290.23</v>
      </c>
      <c r="K371" t="inlineStr">
        <is>
          <t>COIN250815C00360000</t>
        </is>
      </c>
    </row>
    <row r="372">
      <c r="A372" t="n">
        <v>1634</v>
      </c>
      <c r="B372" t="inlineStr">
        <is>
          <t>COIN</t>
        </is>
      </c>
      <c r="C372" t="inlineStr">
        <is>
          <t>Jul 11, 2025</t>
        </is>
      </c>
      <c r="D372" t="inlineStr">
        <is>
          <t>$360.00</t>
        </is>
      </c>
      <c r="E372" t="inlineStr">
        <is>
          <t>C</t>
        </is>
      </c>
      <c r="F372" t="inlineStr">
        <is>
          <t>Aug 15, 2025</t>
        </is>
      </c>
      <c r="G372" t="n">
        <v>-4</v>
      </c>
      <c r="H372" t="inlineStr">
        <is>
          <t>Jul 11, 2025</t>
        </is>
      </c>
      <c r="I372" t="n">
        <v/>
      </c>
      <c r="J372" t="n">
        <v>19047.54</v>
      </c>
      <c r="K372" t="inlineStr">
        <is>
          <t>COIN250815C00360000</t>
        </is>
      </c>
    </row>
    <row r="373">
      <c r="A373" t="inlineStr"/>
      <c r="B373" t="inlineStr"/>
      <c r="C373" t="inlineStr"/>
      <c r="D373" t="inlineStr"/>
      <c r="E373" t="inlineStr"/>
      <c r="F373" t="inlineStr"/>
      <c r="G373" s="2">
        <f>SUM(G369:G372)</f>
        <v/>
      </c>
      <c r="H373" t="inlineStr"/>
      <c r="I373" t="inlineStr"/>
      <c r="J373" s="2">
        <f>SUM(J369:J372)</f>
        <v/>
      </c>
      <c r="K373" t="inlineStr"/>
    </row>
    <row r="374">
      <c r="A374" t="inlineStr"/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</row>
    <row r="375">
      <c r="A375" t="inlineStr"/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</row>
    <row r="377">
      <c r="A377" t="inlineStr">
        <is>
          <t>Index</t>
        </is>
      </c>
      <c r="B377" t="inlineStr">
        <is>
          <t>Ticker</t>
        </is>
      </c>
      <c r="C377" t="inlineStr">
        <is>
          <t>Trade Enter</t>
        </is>
      </c>
      <c r="D377" t="inlineStr">
        <is>
          <t>Strike</t>
        </is>
      </c>
      <c r="E377" t="inlineStr">
        <is>
          <t>C/P</t>
        </is>
      </c>
      <c r="F377" t="inlineStr">
        <is>
          <t>Exp Date</t>
        </is>
      </c>
      <c r="G377" t="inlineStr">
        <is>
          <t>Initial Contracts</t>
        </is>
      </c>
      <c r="H377" t="inlineStr">
        <is>
          <t>Trade Exit</t>
        </is>
      </c>
      <c r="I377" t="inlineStr">
        <is>
          <t>$ Gain</t>
        </is>
      </c>
    </row>
    <row r="378">
      <c r="A378" t="n">
        <v>118</v>
      </c>
      <c r="B378" t="inlineStr">
        <is>
          <t>COIN</t>
        </is>
      </c>
      <c r="C378" t="inlineStr">
        <is>
          <t>Jul 10, 2025</t>
        </is>
      </c>
      <c r="D378" t="inlineStr">
        <is>
          <t>$377.50</t>
        </is>
      </c>
      <c r="E378" t="inlineStr">
        <is>
          <t>P</t>
        </is>
      </c>
      <c r="F378" t="inlineStr">
        <is>
          <t>Jul 18, 2025</t>
        </is>
      </c>
      <c r="G378" t="inlineStr">
        <is>
          <t>1</t>
        </is>
      </c>
      <c r="H378" t="inlineStr">
        <is>
          <t>Jul 15, 2025</t>
        </is>
      </c>
      <c r="I378" t="inlineStr">
        <is>
          <t>($505.00)</t>
        </is>
      </c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s="1">
        <f>IF(G388=0, ROUND(SUM(J381:J387)/3, 2), )</f>
        <v/>
      </c>
    </row>
    <row r="381">
      <c r="A381" t="inlineStr">
        <is>
          <t>Index</t>
        </is>
      </c>
      <c r="B381" t="inlineStr">
        <is>
          <t>Ticker</t>
        </is>
      </c>
      <c r="C381" t="inlineStr">
        <is>
          <t>Trade Enter</t>
        </is>
      </c>
      <c r="D381" t="inlineStr">
        <is>
          <t>Strike</t>
        </is>
      </c>
      <c r="E381" t="inlineStr">
        <is>
          <t>C/P</t>
        </is>
      </c>
      <c r="F381" t="inlineStr">
        <is>
          <t>Exp Date</t>
        </is>
      </c>
      <c r="G381" t="inlineStr">
        <is>
          <t>Initial Contracts</t>
        </is>
      </c>
      <c r="H381" t="inlineStr">
        <is>
          <t>Trade Exit</t>
        </is>
      </c>
      <c r="I381" t="inlineStr">
        <is>
          <t>$ Gain</t>
        </is>
      </c>
      <c r="J381" t="inlineStr">
        <is>
          <t>Amount</t>
        </is>
      </c>
      <c r="K381" t="inlineStr">
        <is>
          <t>Symbol</t>
        </is>
      </c>
    </row>
    <row r="382">
      <c r="A382" t="n">
        <v>1686</v>
      </c>
      <c r="B382" t="inlineStr">
        <is>
          <t>COIN</t>
        </is>
      </c>
      <c r="C382" t="inlineStr">
        <is>
          <t>Jul 10, 2025</t>
        </is>
      </c>
      <c r="D382" t="inlineStr">
        <is>
          <t>$377.50</t>
        </is>
      </c>
      <c r="E382" t="inlineStr">
        <is>
          <t>P</t>
        </is>
      </c>
      <c r="F382" t="inlineStr">
        <is>
          <t>Jul 18, 2025</t>
        </is>
      </c>
      <c r="G382" t="n">
        <v>1</v>
      </c>
      <c r="H382" t="inlineStr">
        <is>
          <t>NaN</t>
        </is>
      </c>
      <c r="I382" t="n">
        <v/>
      </c>
      <c r="J382" t="n">
        <v>-940.12</v>
      </c>
      <c r="K382" t="inlineStr">
        <is>
          <t>COIN250718P00377500</t>
        </is>
      </c>
    </row>
    <row r="383">
      <c r="A383" t="n">
        <v>1684</v>
      </c>
      <c r="B383" t="inlineStr">
        <is>
          <t>COIN</t>
        </is>
      </c>
      <c r="C383" t="inlineStr">
        <is>
          <t>Jul 10, 2025</t>
        </is>
      </c>
      <c r="D383" t="inlineStr">
        <is>
          <t>$377.50</t>
        </is>
      </c>
      <c r="E383" t="inlineStr">
        <is>
          <t>P</t>
        </is>
      </c>
      <c r="F383" t="inlineStr">
        <is>
          <t>Jul 18, 2025</t>
        </is>
      </c>
      <c r="G383" t="n">
        <v>1</v>
      </c>
      <c r="H383" t="inlineStr">
        <is>
          <t>NaN</t>
        </is>
      </c>
      <c r="I383" t="n">
        <v/>
      </c>
      <c r="J383" t="n">
        <v>-918.12</v>
      </c>
      <c r="K383" t="inlineStr">
        <is>
          <t>COIN250718P00377500</t>
        </is>
      </c>
    </row>
    <row r="384">
      <c r="A384" t="n">
        <v>1677</v>
      </c>
      <c r="B384" t="inlineStr">
        <is>
          <t>COIN</t>
        </is>
      </c>
      <c r="C384" t="inlineStr">
        <is>
          <t>Jul 10, 2025</t>
        </is>
      </c>
      <c r="D384" t="inlineStr">
        <is>
          <t>$377.50</t>
        </is>
      </c>
      <c r="E384" t="inlineStr">
        <is>
          <t>P</t>
        </is>
      </c>
      <c r="F384" t="inlineStr">
        <is>
          <t>Jul 18, 2025</t>
        </is>
      </c>
      <c r="G384" t="n">
        <v>1</v>
      </c>
      <c r="H384" t="inlineStr">
        <is>
          <t>NaN</t>
        </is>
      </c>
      <c r="I384" t="n">
        <v/>
      </c>
      <c r="J384" t="n">
        <v>-885.12</v>
      </c>
      <c r="K384" t="inlineStr">
        <is>
          <t>COIN250718P00377500</t>
        </is>
      </c>
    </row>
    <row r="385">
      <c r="A385" t="n">
        <v>1565</v>
      </c>
      <c r="B385" t="inlineStr">
        <is>
          <t>COIN</t>
        </is>
      </c>
      <c r="C385" t="inlineStr">
        <is>
          <t>Jul 15, 2025</t>
        </is>
      </c>
      <c r="D385" t="inlineStr">
        <is>
          <t>$377.50</t>
        </is>
      </c>
      <c r="E385" t="inlineStr">
        <is>
          <t>P</t>
        </is>
      </c>
      <c r="F385" t="inlineStr">
        <is>
          <t>Jul 18, 2025</t>
        </is>
      </c>
      <c r="G385" t="n">
        <v>-1</v>
      </c>
      <c r="H385" t="inlineStr">
        <is>
          <t>Jul 15, 2025</t>
        </is>
      </c>
      <c r="I385" t="n">
        <v/>
      </c>
      <c r="J385" t="n">
        <v>395.87</v>
      </c>
      <c r="K385" t="inlineStr">
        <is>
          <t>COIN250718P00377500</t>
        </is>
      </c>
    </row>
    <row r="386">
      <c r="A386" t="n">
        <v>1550</v>
      </c>
      <c r="B386" t="inlineStr">
        <is>
          <t>COIN</t>
        </is>
      </c>
      <c r="C386" t="inlineStr">
        <is>
          <t>Jul 15, 2025</t>
        </is>
      </c>
      <c r="D386" t="inlineStr">
        <is>
          <t>$377.50</t>
        </is>
      </c>
      <c r="E386" t="inlineStr">
        <is>
          <t>P</t>
        </is>
      </c>
      <c r="F386" t="inlineStr">
        <is>
          <t>Jul 18, 2025</t>
        </is>
      </c>
      <c r="G386" t="n">
        <v>-1</v>
      </c>
      <c r="H386" t="inlineStr">
        <is>
          <t>Jul 15, 2025</t>
        </is>
      </c>
      <c r="I386" t="n">
        <v/>
      </c>
      <c r="J386" t="n">
        <v>395.87</v>
      </c>
      <c r="K386" t="inlineStr">
        <is>
          <t>COIN250718P00377500</t>
        </is>
      </c>
    </row>
    <row r="387">
      <c r="A387" t="n">
        <v>1540</v>
      </c>
      <c r="B387" t="inlineStr">
        <is>
          <t>COIN</t>
        </is>
      </c>
      <c r="C387" t="inlineStr">
        <is>
          <t>Jul 15, 2025</t>
        </is>
      </c>
      <c r="D387" t="inlineStr">
        <is>
          <t>$377.50</t>
        </is>
      </c>
      <c r="E387" t="inlineStr">
        <is>
          <t>P</t>
        </is>
      </c>
      <c r="F387" t="inlineStr">
        <is>
          <t>Jul 18, 2025</t>
        </is>
      </c>
      <c r="G387" t="n">
        <v>-1</v>
      </c>
      <c r="H387" t="inlineStr">
        <is>
          <t>Jul 15, 2025</t>
        </is>
      </c>
      <c r="I387" t="n">
        <v/>
      </c>
      <c r="J387" t="n">
        <v>659.87</v>
      </c>
      <c r="K387" t="inlineStr">
        <is>
          <t>COIN250718P00377500</t>
        </is>
      </c>
    </row>
    <row r="388">
      <c r="A388" t="inlineStr"/>
      <c r="B388" t="inlineStr"/>
      <c r="C388" t="inlineStr"/>
      <c r="D388" t="inlineStr"/>
      <c r="E388" t="inlineStr"/>
      <c r="F388" t="inlineStr"/>
      <c r="G388" s="2">
        <f>SUM(G381:G387)</f>
        <v/>
      </c>
      <c r="H388" t="inlineStr"/>
      <c r="I388" t="inlineStr"/>
      <c r="J388" s="2">
        <f>SUM(J381:J387)</f>
        <v/>
      </c>
      <c r="K388" t="inlineStr"/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</row>
    <row r="392">
      <c r="A392" t="inlineStr">
        <is>
          <t>Index</t>
        </is>
      </c>
      <c r="B392" t="inlineStr">
        <is>
          <t>Ticker</t>
        </is>
      </c>
      <c r="C392" t="inlineStr">
        <is>
          <t>Trade Enter</t>
        </is>
      </c>
      <c r="D392" t="inlineStr">
        <is>
          <t>Strike</t>
        </is>
      </c>
      <c r="E392" t="inlineStr">
        <is>
          <t>C/P</t>
        </is>
      </c>
      <c r="F392" t="inlineStr">
        <is>
          <t>Exp Date</t>
        </is>
      </c>
      <c r="G392" t="inlineStr">
        <is>
          <t>Initial Contracts</t>
        </is>
      </c>
      <c r="H392" t="inlineStr">
        <is>
          <t>Trade Exit</t>
        </is>
      </c>
      <c r="I392" t="inlineStr">
        <is>
          <t>$ Gain</t>
        </is>
      </c>
    </row>
    <row r="393">
      <c r="A393" t="n">
        <v>127</v>
      </c>
      <c r="B393" t="inlineStr">
        <is>
          <t>COIN</t>
        </is>
      </c>
      <c r="C393" t="inlineStr">
        <is>
          <t>Jul 14, 2025</t>
        </is>
      </c>
      <c r="D393" t="inlineStr">
        <is>
          <t>$380.00</t>
        </is>
      </c>
      <c r="E393" t="inlineStr">
        <is>
          <t>C</t>
        </is>
      </c>
      <c r="F393" t="inlineStr">
        <is>
          <t>Aug 15, 2025</t>
        </is>
      </c>
      <c r="G393" t="inlineStr">
        <is>
          <t>2</t>
        </is>
      </c>
      <c r="H393" t="inlineStr">
        <is>
          <t>Jul 16, 2025</t>
        </is>
      </c>
      <c r="I393" t="inlineStr">
        <is>
          <t xml:space="preserve">$1,110.00 </t>
        </is>
      </c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s="1">
        <f>IF(G401=0, ROUND(SUM(J396:J400)/4, 2), )</f>
        <v/>
      </c>
    </row>
    <row r="396">
      <c r="A396" t="inlineStr">
        <is>
          <t>Index</t>
        </is>
      </c>
      <c r="B396" t="inlineStr">
        <is>
          <t>Ticker</t>
        </is>
      </c>
      <c r="C396" t="inlineStr">
        <is>
          <t>Trade Enter</t>
        </is>
      </c>
      <c r="D396" t="inlineStr">
        <is>
          <t>Strike</t>
        </is>
      </c>
      <c r="E396" t="inlineStr">
        <is>
          <t>C/P</t>
        </is>
      </c>
      <c r="F396" t="inlineStr">
        <is>
          <t>Exp Date</t>
        </is>
      </c>
      <c r="G396" t="inlineStr">
        <is>
          <t>Initial Contracts</t>
        </is>
      </c>
      <c r="H396" t="inlineStr">
        <is>
          <t>Trade Exit</t>
        </is>
      </c>
      <c r="I396" t="inlineStr">
        <is>
          <t>$ Gain</t>
        </is>
      </c>
      <c r="J396" t="inlineStr">
        <is>
          <t>Amount</t>
        </is>
      </c>
      <c r="K396" t="inlineStr">
        <is>
          <t>Symbol</t>
        </is>
      </c>
    </row>
    <row r="397">
      <c r="A397" t="n">
        <v>1590</v>
      </c>
      <c r="B397" t="inlineStr">
        <is>
          <t>COIN</t>
        </is>
      </c>
      <c r="C397" t="inlineStr">
        <is>
          <t>Jul 14, 2025</t>
        </is>
      </c>
      <c r="D397" t="inlineStr">
        <is>
          <t>$380.00</t>
        </is>
      </c>
      <c r="E397" t="inlineStr">
        <is>
          <t>C</t>
        </is>
      </c>
      <c r="F397" t="inlineStr">
        <is>
          <t>Aug 15, 2025</t>
        </is>
      </c>
      <c r="G397" t="n">
        <v>2</v>
      </c>
      <c r="H397" t="inlineStr">
        <is>
          <t>NaN</t>
        </is>
      </c>
      <c r="I397" t="n">
        <v/>
      </c>
      <c r="J397" t="n">
        <v>-7950.24</v>
      </c>
      <c r="K397" t="inlineStr">
        <is>
          <t>COIN250815C00380000</t>
        </is>
      </c>
    </row>
    <row r="398">
      <c r="A398" t="n">
        <v>1604</v>
      </c>
      <c r="B398" t="inlineStr">
        <is>
          <t>COIN</t>
        </is>
      </c>
      <c r="C398" t="inlineStr">
        <is>
          <t>Jul 14, 2025</t>
        </is>
      </c>
      <c r="D398" t="inlineStr">
        <is>
          <t>$380.00</t>
        </is>
      </c>
      <c r="E398" t="inlineStr">
        <is>
          <t>C</t>
        </is>
      </c>
      <c r="F398" t="inlineStr">
        <is>
          <t>Aug 15, 2025</t>
        </is>
      </c>
      <c r="G398" t="n">
        <v>2</v>
      </c>
      <c r="H398" t="inlineStr">
        <is>
          <t>NaN</t>
        </is>
      </c>
      <c r="I398" t="n">
        <v/>
      </c>
      <c r="J398" t="n">
        <v>-7928.24</v>
      </c>
      <c r="K398" t="inlineStr">
        <is>
          <t>COIN250815C00380000</t>
        </is>
      </c>
    </row>
    <row r="399">
      <c r="A399" t="n">
        <v>1509</v>
      </c>
      <c r="B399" t="inlineStr">
        <is>
          <t>COIN</t>
        </is>
      </c>
      <c r="C399" t="inlineStr">
        <is>
          <t>Jul 16, 2025</t>
        </is>
      </c>
      <c r="D399" t="inlineStr">
        <is>
          <t>$380.00</t>
        </is>
      </c>
      <c r="E399" t="inlineStr">
        <is>
          <t>C</t>
        </is>
      </c>
      <c r="F399" t="inlineStr">
        <is>
          <t>Aug 15, 2025</t>
        </is>
      </c>
      <c r="G399" t="n">
        <v>-2</v>
      </c>
      <c r="H399" t="inlineStr">
        <is>
          <t>Jul 16, 2025</t>
        </is>
      </c>
      <c r="I399" t="n">
        <v/>
      </c>
      <c r="J399" t="n">
        <v>8809.76</v>
      </c>
      <c r="K399" t="inlineStr">
        <is>
          <t>COIN250815C00380000</t>
        </is>
      </c>
    </row>
    <row r="400">
      <c r="A400" t="n">
        <v>1498</v>
      </c>
      <c r="B400" t="inlineStr">
        <is>
          <t>COIN</t>
        </is>
      </c>
      <c r="C400" t="inlineStr">
        <is>
          <t>Jul 16, 2025</t>
        </is>
      </c>
      <c r="D400" t="inlineStr">
        <is>
          <t>$380.00</t>
        </is>
      </c>
      <c r="E400" t="inlineStr">
        <is>
          <t>C</t>
        </is>
      </c>
      <c r="F400" t="inlineStr">
        <is>
          <t>Aug 15, 2025</t>
        </is>
      </c>
      <c r="G400" t="n">
        <v>-2</v>
      </c>
      <c r="H400" t="inlineStr">
        <is>
          <t>Jul 16, 2025</t>
        </is>
      </c>
      <c r="I400" t="n">
        <v/>
      </c>
      <c r="J400" t="n">
        <v>8857.76</v>
      </c>
      <c r="K400" t="inlineStr">
        <is>
          <t>COIN250815C00380000</t>
        </is>
      </c>
    </row>
    <row r="401">
      <c r="A401" t="inlineStr"/>
      <c r="B401" t="inlineStr"/>
      <c r="C401" t="inlineStr"/>
      <c r="D401" t="inlineStr"/>
      <c r="E401" t="inlineStr"/>
      <c r="F401" t="inlineStr"/>
      <c r="G401" s="2">
        <f>SUM(G396:G400)</f>
        <v/>
      </c>
      <c r="H401" t="inlineStr"/>
      <c r="I401" t="inlineStr"/>
      <c r="J401" s="2">
        <f>SUM(J396:J400)</f>
        <v/>
      </c>
      <c r="K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</row>
    <row r="405">
      <c r="A405" t="inlineStr">
        <is>
          <t>Index</t>
        </is>
      </c>
      <c r="B405" t="inlineStr">
        <is>
          <t>Ticker</t>
        </is>
      </c>
      <c r="C405" t="inlineStr">
        <is>
          <t>Trade Enter</t>
        </is>
      </c>
      <c r="D405" t="inlineStr">
        <is>
          <t>Strike</t>
        </is>
      </c>
      <c r="E405" t="inlineStr">
        <is>
          <t>C/P</t>
        </is>
      </c>
      <c r="F405" t="inlineStr">
        <is>
          <t>Exp Date</t>
        </is>
      </c>
      <c r="G405" t="inlineStr">
        <is>
          <t>Initial Contracts</t>
        </is>
      </c>
      <c r="H405" t="inlineStr">
        <is>
          <t>Trade Exit</t>
        </is>
      </c>
      <c r="I405" t="inlineStr">
        <is>
          <t>$ Gain</t>
        </is>
      </c>
    </row>
    <row r="406">
      <c r="A406" t="n">
        <v>133</v>
      </c>
      <c r="B406" t="inlineStr">
        <is>
          <t>COIN</t>
        </is>
      </c>
      <c r="C406" t="inlineStr">
        <is>
          <t>Jul 15, 2025</t>
        </is>
      </c>
      <c r="D406" t="inlineStr">
        <is>
          <t>$380.00</t>
        </is>
      </c>
      <c r="E406" t="inlineStr">
        <is>
          <t>P</t>
        </is>
      </c>
      <c r="F406" t="inlineStr">
        <is>
          <t>Jul 25, 2025</t>
        </is>
      </c>
      <c r="G406" t="inlineStr">
        <is>
          <t>1</t>
        </is>
      </c>
      <c r="H406" t="inlineStr">
        <is>
          <t>Jul 17, 2025</t>
        </is>
      </c>
      <c r="I406" t="inlineStr">
        <is>
          <t>($585.00)</t>
        </is>
      </c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s="1">
        <f>IF(G414=0, ROUND(SUM(J409:J413)/2, 2), )</f>
        <v/>
      </c>
    </row>
    <row r="409">
      <c r="A409" t="inlineStr">
        <is>
          <t>Index</t>
        </is>
      </c>
      <c r="B409" t="inlineStr">
        <is>
          <t>Ticker</t>
        </is>
      </c>
      <c r="C409" t="inlineStr">
        <is>
          <t>Trade Enter</t>
        </is>
      </c>
      <c r="D409" t="inlineStr">
        <is>
          <t>Strike</t>
        </is>
      </c>
      <c r="E409" t="inlineStr">
        <is>
          <t>C/P</t>
        </is>
      </c>
      <c r="F409" t="inlineStr">
        <is>
          <t>Exp Date</t>
        </is>
      </c>
      <c r="G409" t="inlineStr">
        <is>
          <t>Initial Contracts</t>
        </is>
      </c>
      <c r="H409" t="inlineStr">
        <is>
          <t>Trade Exit</t>
        </is>
      </c>
      <c r="I409" t="inlineStr">
        <is>
          <t>$ Gain</t>
        </is>
      </c>
      <c r="J409" t="inlineStr">
        <is>
          <t>Amount</t>
        </is>
      </c>
      <c r="K409" t="inlineStr">
        <is>
          <t>Symbol</t>
        </is>
      </c>
    </row>
    <row r="410">
      <c r="A410" t="n">
        <v>1573</v>
      </c>
      <c r="B410" t="inlineStr">
        <is>
          <t>COIN</t>
        </is>
      </c>
      <c r="C410" t="inlineStr">
        <is>
          <t>Jul 15, 2025</t>
        </is>
      </c>
      <c r="D410" t="inlineStr">
        <is>
          <t>$380.00</t>
        </is>
      </c>
      <c r="E410" t="inlineStr">
        <is>
          <t>P</t>
        </is>
      </c>
      <c r="F410" t="inlineStr">
        <is>
          <t>Jul 25, 2025</t>
        </is>
      </c>
      <c r="G410" t="n">
        <v>1</v>
      </c>
      <c r="H410" t="inlineStr">
        <is>
          <t>NaN</t>
        </is>
      </c>
      <c r="I410" t="n">
        <v/>
      </c>
      <c r="J410" t="n">
        <v>-975.12</v>
      </c>
      <c r="K410" t="inlineStr">
        <is>
          <t>COIN250725P00380000</t>
        </is>
      </c>
    </row>
    <row r="411">
      <c r="A411" t="n">
        <v>1527</v>
      </c>
      <c r="B411" t="inlineStr">
        <is>
          <t>COIN</t>
        </is>
      </c>
      <c r="C411" t="inlineStr">
        <is>
          <t>Jul 15, 2025</t>
        </is>
      </c>
      <c r="D411" t="inlineStr">
        <is>
          <t>$380.00</t>
        </is>
      </c>
      <c r="E411" t="inlineStr">
        <is>
          <t>P</t>
        </is>
      </c>
      <c r="F411" t="inlineStr">
        <is>
          <t>Jul 25, 2025</t>
        </is>
      </c>
      <c r="G411" t="n">
        <v>1</v>
      </c>
      <c r="H411" t="inlineStr">
        <is>
          <t>NaN</t>
        </is>
      </c>
      <c r="I411" t="n">
        <v/>
      </c>
      <c r="J411" t="n">
        <v>-975.12</v>
      </c>
      <c r="K411" t="inlineStr">
        <is>
          <t>COIN250725P00380000</t>
        </is>
      </c>
    </row>
    <row r="412">
      <c r="A412" t="n">
        <v>1418</v>
      </c>
      <c r="B412" t="inlineStr">
        <is>
          <t>COIN</t>
        </is>
      </c>
      <c r="C412" t="inlineStr">
        <is>
          <t>Jul 17, 2025</t>
        </is>
      </c>
      <c r="D412" t="inlineStr">
        <is>
          <t>$380.00</t>
        </is>
      </c>
      <c r="E412" t="inlineStr">
        <is>
          <t>P</t>
        </is>
      </c>
      <c r="F412" t="inlineStr">
        <is>
          <t>Jul 25, 2025</t>
        </is>
      </c>
      <c r="G412" t="n">
        <v>-1</v>
      </c>
      <c r="H412" t="inlineStr">
        <is>
          <t>Jul 17, 2025</t>
        </is>
      </c>
      <c r="I412" t="n">
        <v/>
      </c>
      <c r="J412" t="n">
        <v>384.87</v>
      </c>
      <c r="K412" t="inlineStr">
        <is>
          <t>COIN250725P00380000</t>
        </is>
      </c>
    </row>
    <row r="413">
      <c r="A413" t="n">
        <v>1402</v>
      </c>
      <c r="B413" t="inlineStr">
        <is>
          <t>COIN</t>
        </is>
      </c>
      <c r="C413" t="inlineStr">
        <is>
          <t>Jul 17, 2025</t>
        </is>
      </c>
      <c r="D413" t="inlineStr">
        <is>
          <t>$380.00</t>
        </is>
      </c>
      <c r="E413" t="inlineStr">
        <is>
          <t>P</t>
        </is>
      </c>
      <c r="F413" t="inlineStr">
        <is>
          <t>Jul 25, 2025</t>
        </is>
      </c>
      <c r="G413" t="n">
        <v>-1</v>
      </c>
      <c r="H413" t="inlineStr">
        <is>
          <t>Jul 17, 2025</t>
        </is>
      </c>
      <c r="I413" t="n">
        <v/>
      </c>
      <c r="J413" t="n">
        <v>379.87</v>
      </c>
      <c r="K413" t="inlineStr">
        <is>
          <t>COIN250725P00380000</t>
        </is>
      </c>
    </row>
    <row r="414">
      <c r="A414" t="inlineStr"/>
      <c r="B414" t="inlineStr"/>
      <c r="C414" t="inlineStr"/>
      <c r="D414" t="inlineStr"/>
      <c r="E414" t="inlineStr"/>
      <c r="F414" t="inlineStr"/>
      <c r="G414" s="2">
        <f>SUM(G409:G413)</f>
        <v/>
      </c>
      <c r="H414" t="inlineStr"/>
      <c r="I414" t="inlineStr"/>
      <c r="J414" s="2">
        <f>SUM(J409:J413)</f>
        <v/>
      </c>
      <c r="K414" t="inlineStr"/>
    </row>
    <row r="415">
      <c r="A415" t="inlineStr"/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</row>
    <row r="417">
      <c r="A417" t="inlineStr"/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</row>
    <row r="418">
      <c r="A418" t="inlineStr">
        <is>
          <t>Index</t>
        </is>
      </c>
      <c r="B418" t="inlineStr">
        <is>
          <t>Ticker</t>
        </is>
      </c>
      <c r="C418" t="inlineStr">
        <is>
          <t>Trade Enter</t>
        </is>
      </c>
      <c r="D418" t="inlineStr">
        <is>
          <t>Strike</t>
        </is>
      </c>
      <c r="E418" t="inlineStr">
        <is>
          <t>C/P</t>
        </is>
      </c>
      <c r="F418" t="inlineStr">
        <is>
          <t>Exp Date</t>
        </is>
      </c>
      <c r="G418" t="inlineStr">
        <is>
          <t>Initial Contracts</t>
        </is>
      </c>
      <c r="H418" t="inlineStr">
        <is>
          <t>Trade Exit</t>
        </is>
      </c>
      <c r="I418" t="inlineStr">
        <is>
          <t>$ Gain</t>
        </is>
      </c>
    </row>
    <row r="419">
      <c r="A419" t="n">
        <v>139</v>
      </c>
      <c r="B419" t="inlineStr">
        <is>
          <t>COIN</t>
        </is>
      </c>
      <c r="C419" t="inlineStr">
        <is>
          <t>Jul 16, 2025</t>
        </is>
      </c>
      <c r="D419" t="inlineStr">
        <is>
          <t>$400.00</t>
        </is>
      </c>
      <c r="E419" t="inlineStr">
        <is>
          <t>C</t>
        </is>
      </c>
      <c r="F419" t="inlineStr">
        <is>
          <t>Aug 15, 2025</t>
        </is>
      </c>
      <c r="G419" t="inlineStr">
        <is>
          <t>2</t>
        </is>
      </c>
      <c r="H419" t="inlineStr">
        <is>
          <t>Jul 18, 2025</t>
        </is>
      </c>
      <c r="I419" t="inlineStr">
        <is>
          <t xml:space="preserve">$3,760.00 </t>
        </is>
      </c>
    </row>
    <row r="420">
      <c r="A420" t="inlineStr"/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s="1">
        <f>IF(G429=0, ROUND(SUM(J422:J428)/6, 2), )</f>
        <v/>
      </c>
    </row>
    <row r="422">
      <c r="A422" t="inlineStr">
        <is>
          <t>Index</t>
        </is>
      </c>
      <c r="B422" t="inlineStr">
        <is>
          <t>Ticker</t>
        </is>
      </c>
      <c r="C422" t="inlineStr">
        <is>
          <t>Trade Enter</t>
        </is>
      </c>
      <c r="D422" t="inlineStr">
        <is>
          <t>Strike</t>
        </is>
      </c>
      <c r="E422" t="inlineStr">
        <is>
          <t>C/P</t>
        </is>
      </c>
      <c r="F422" t="inlineStr">
        <is>
          <t>Exp Date</t>
        </is>
      </c>
      <c r="G422" t="inlineStr">
        <is>
          <t>Initial Contracts</t>
        </is>
      </c>
      <c r="H422" t="inlineStr">
        <is>
          <t>Trade Exit</t>
        </is>
      </c>
      <c r="I422" t="inlineStr">
        <is>
          <t>$ Gain</t>
        </is>
      </c>
      <c r="J422" t="inlineStr">
        <is>
          <t>Amount</t>
        </is>
      </c>
      <c r="K422" t="inlineStr">
        <is>
          <t>Symbol</t>
        </is>
      </c>
    </row>
    <row r="423">
      <c r="A423" t="n">
        <v>1592</v>
      </c>
      <c r="B423" t="inlineStr">
        <is>
          <t>COIN</t>
        </is>
      </c>
      <c r="C423" t="inlineStr">
        <is>
          <t>Jul 14, 2025</t>
        </is>
      </c>
      <c r="D423" t="inlineStr">
        <is>
          <t>$400.00</t>
        </is>
      </c>
      <c r="E423" t="inlineStr">
        <is>
          <t>C</t>
        </is>
      </c>
      <c r="F423" t="inlineStr">
        <is>
          <t>Aug 15, 2025</t>
        </is>
      </c>
      <c r="G423" t="n">
        <v>2</v>
      </c>
      <c r="H423" t="inlineStr">
        <is>
          <t>NaN</t>
        </is>
      </c>
      <c r="I423" t="n">
        <v/>
      </c>
      <c r="J423" t="n">
        <v>-5886.24</v>
      </c>
      <c r="K423" t="inlineStr">
        <is>
          <t>COIN250815C00400000</t>
        </is>
      </c>
    </row>
    <row r="424">
      <c r="A424" t="n">
        <v>1475</v>
      </c>
      <c r="B424" t="inlineStr">
        <is>
          <t>COIN</t>
        </is>
      </c>
      <c r="C424" t="inlineStr">
        <is>
          <t>Jul 16, 2025</t>
        </is>
      </c>
      <c r="D424" t="inlineStr">
        <is>
          <t>$400.00</t>
        </is>
      </c>
      <c r="E424" t="inlineStr">
        <is>
          <t>C</t>
        </is>
      </c>
      <c r="F424" t="inlineStr">
        <is>
          <t>Aug 15, 2025</t>
        </is>
      </c>
      <c r="G424" t="n">
        <v>2</v>
      </c>
      <c r="H424" t="inlineStr">
        <is>
          <t>NaN</t>
        </is>
      </c>
      <c r="I424" t="n">
        <v/>
      </c>
      <c r="J424" t="n">
        <v>-6832.24</v>
      </c>
      <c r="K424" t="inlineStr">
        <is>
          <t>COIN250815C00400000</t>
        </is>
      </c>
    </row>
    <row r="425">
      <c r="A425" t="n">
        <v>1492</v>
      </c>
      <c r="B425" t="inlineStr">
        <is>
          <t>COIN</t>
        </is>
      </c>
      <c r="C425" t="inlineStr">
        <is>
          <t>Jul 16, 2025</t>
        </is>
      </c>
      <c r="D425" t="inlineStr">
        <is>
          <t>$400.00</t>
        </is>
      </c>
      <c r="E425" t="inlineStr">
        <is>
          <t>C</t>
        </is>
      </c>
      <c r="F425" t="inlineStr">
        <is>
          <t>Aug 15, 2025</t>
        </is>
      </c>
      <c r="G425" t="n">
        <v>2</v>
      </c>
      <c r="H425" t="inlineStr">
        <is>
          <t>NaN</t>
        </is>
      </c>
      <c r="I425" t="n">
        <v/>
      </c>
      <c r="J425" t="n">
        <v>-6830.24</v>
      </c>
      <c r="K425" t="inlineStr">
        <is>
          <t>COIN250815C00400000</t>
        </is>
      </c>
    </row>
    <row r="426">
      <c r="A426" t="n">
        <v>1329</v>
      </c>
      <c r="B426" t="inlineStr">
        <is>
          <t>COIN</t>
        </is>
      </c>
      <c r="C426" t="inlineStr">
        <is>
          <t>Jul 18, 2025</t>
        </is>
      </c>
      <c r="D426" t="inlineStr">
        <is>
          <t>$400.00</t>
        </is>
      </c>
      <c r="E426" t="inlineStr">
        <is>
          <t>C</t>
        </is>
      </c>
      <c r="F426" t="inlineStr">
        <is>
          <t>Aug 15, 2025</t>
        </is>
      </c>
      <c r="G426" t="n">
        <v>-2</v>
      </c>
      <c r="H426" t="inlineStr">
        <is>
          <t>Jul 18, 2025</t>
        </is>
      </c>
      <c r="I426" t="n">
        <v/>
      </c>
      <c r="J426" t="n">
        <v>11243.76</v>
      </c>
      <c r="K426" t="inlineStr">
        <is>
          <t>COIN250815C00400000</t>
        </is>
      </c>
    </row>
    <row r="427">
      <c r="A427" t="n">
        <v>1375</v>
      </c>
      <c r="B427" t="inlineStr">
        <is>
          <t>COIN</t>
        </is>
      </c>
      <c r="C427" t="inlineStr">
        <is>
          <t>Jul 18, 2025</t>
        </is>
      </c>
      <c r="D427" t="inlineStr">
        <is>
          <t>$400.00</t>
        </is>
      </c>
      <c r="E427" t="inlineStr">
        <is>
          <t>C</t>
        </is>
      </c>
      <c r="F427" t="inlineStr">
        <is>
          <t>Aug 15, 2025</t>
        </is>
      </c>
      <c r="G427" t="n">
        <v>-2</v>
      </c>
      <c r="H427" t="inlineStr">
        <is>
          <t>Jul 18, 2025</t>
        </is>
      </c>
      <c r="I427" t="n">
        <v/>
      </c>
      <c r="J427" t="n">
        <v>10459.76</v>
      </c>
      <c r="K427" t="inlineStr">
        <is>
          <t>COIN250815C00400000</t>
        </is>
      </c>
    </row>
    <row r="428">
      <c r="A428" t="n">
        <v>1376</v>
      </c>
      <c r="B428" t="inlineStr">
        <is>
          <t>COIN</t>
        </is>
      </c>
      <c r="C428" t="inlineStr">
        <is>
          <t>Jul 18, 2025</t>
        </is>
      </c>
      <c r="D428" t="inlineStr">
        <is>
          <t>$400.00</t>
        </is>
      </c>
      <c r="E428" t="inlineStr">
        <is>
          <t>C</t>
        </is>
      </c>
      <c r="F428" t="inlineStr">
        <is>
          <t>Aug 15, 2025</t>
        </is>
      </c>
      <c r="G428" t="n">
        <v>-2</v>
      </c>
      <c r="H428" t="inlineStr">
        <is>
          <t>Jul 18, 2025</t>
        </is>
      </c>
      <c r="I428" t="n">
        <v/>
      </c>
      <c r="J428" t="n">
        <v>10389.76</v>
      </c>
      <c r="K428" t="inlineStr">
        <is>
          <t>COIN250815C00400000</t>
        </is>
      </c>
    </row>
    <row r="429">
      <c r="A429" t="inlineStr"/>
      <c r="B429" t="inlineStr"/>
      <c r="C429" t="inlineStr"/>
      <c r="D429" t="inlineStr"/>
      <c r="E429" t="inlineStr"/>
      <c r="F429" t="inlineStr"/>
      <c r="G429" s="2">
        <f>SUM(G422:G428)</f>
        <v/>
      </c>
      <c r="H429" t="inlineStr"/>
      <c r="I429" t="inlineStr"/>
      <c r="J429" s="2">
        <f>SUM(J422:J428)</f>
        <v/>
      </c>
      <c r="K429" t="inlineStr"/>
    </row>
    <row r="430">
      <c r="A430" t="inlineStr"/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</row>
    <row r="433">
      <c r="A433" t="inlineStr">
        <is>
          <t>Index</t>
        </is>
      </c>
      <c r="B433" t="inlineStr">
        <is>
          <t>Ticker</t>
        </is>
      </c>
      <c r="C433" t="inlineStr">
        <is>
          <t>Trade Enter</t>
        </is>
      </c>
      <c r="D433" t="inlineStr">
        <is>
          <t>Strike</t>
        </is>
      </c>
      <c r="E433" t="inlineStr">
        <is>
          <t>C/P</t>
        </is>
      </c>
      <c r="F433" t="inlineStr">
        <is>
          <t>Exp Date</t>
        </is>
      </c>
      <c r="G433" t="inlineStr">
        <is>
          <t>Initial Contracts</t>
        </is>
      </c>
      <c r="H433" t="inlineStr">
        <is>
          <t>Trade Exit</t>
        </is>
      </c>
      <c r="I433" t="inlineStr">
        <is>
          <t>$ Gain</t>
        </is>
      </c>
    </row>
    <row r="434">
      <c r="A434" t="n">
        <v>145</v>
      </c>
      <c r="B434" t="inlineStr">
        <is>
          <t>COIN</t>
        </is>
      </c>
      <c r="C434" t="inlineStr">
        <is>
          <t>Jul 17, 2025</t>
        </is>
      </c>
      <c r="D434" t="inlineStr">
        <is>
          <t>$400.00</t>
        </is>
      </c>
      <c r="E434" t="inlineStr">
        <is>
          <t>P</t>
        </is>
      </c>
      <c r="F434" t="inlineStr">
        <is>
          <t>Jul 25, 2025</t>
        </is>
      </c>
      <c r="G434" t="inlineStr">
        <is>
          <t>1</t>
        </is>
      </c>
      <c r="H434" t="inlineStr">
        <is>
          <t>Jul 18, 2025</t>
        </is>
      </c>
      <c r="I434" t="inlineStr">
        <is>
          <t>($675.00)</t>
        </is>
      </c>
    </row>
    <row r="435">
      <c r="A435" t="inlineStr"/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s="1">
        <f>IF(G442=0, ROUND(SUM(J437:J441)/2, 2), )</f>
        <v/>
      </c>
    </row>
    <row r="437">
      <c r="A437" t="inlineStr">
        <is>
          <t>Index</t>
        </is>
      </c>
      <c r="B437" t="inlineStr">
        <is>
          <t>Ticker</t>
        </is>
      </c>
      <c r="C437" t="inlineStr">
        <is>
          <t>Trade Enter</t>
        </is>
      </c>
      <c r="D437" t="inlineStr">
        <is>
          <t>Strike</t>
        </is>
      </c>
      <c r="E437" t="inlineStr">
        <is>
          <t>C/P</t>
        </is>
      </c>
      <c r="F437" t="inlineStr">
        <is>
          <t>Exp Date</t>
        </is>
      </c>
      <c r="G437" t="inlineStr">
        <is>
          <t>Initial Contracts</t>
        </is>
      </c>
      <c r="H437" t="inlineStr">
        <is>
          <t>Trade Exit</t>
        </is>
      </c>
      <c r="I437" t="inlineStr">
        <is>
          <t>$ Gain</t>
        </is>
      </c>
      <c r="J437" t="inlineStr">
        <is>
          <t>Amount</t>
        </is>
      </c>
      <c r="K437" t="inlineStr">
        <is>
          <t>Symbol</t>
        </is>
      </c>
    </row>
    <row r="438">
      <c r="A438" t="n">
        <v>1440</v>
      </c>
      <c r="B438" t="inlineStr">
        <is>
          <t>COIN</t>
        </is>
      </c>
      <c r="C438" t="inlineStr">
        <is>
          <t>Jul 17, 2025</t>
        </is>
      </c>
      <c r="D438" t="inlineStr">
        <is>
          <t>$400.00</t>
        </is>
      </c>
      <c r="E438" t="inlineStr">
        <is>
          <t>P</t>
        </is>
      </c>
      <c r="F438" t="inlineStr">
        <is>
          <t>Jul 25, 2025</t>
        </is>
      </c>
      <c r="G438" t="n">
        <v>1</v>
      </c>
      <c r="H438" t="inlineStr">
        <is>
          <t>NaN</t>
        </is>
      </c>
      <c r="I438" t="n">
        <v/>
      </c>
      <c r="J438" t="n">
        <v>-985.12</v>
      </c>
      <c r="K438" t="inlineStr">
        <is>
          <t>COIN250725P00400000</t>
        </is>
      </c>
    </row>
    <row r="439">
      <c r="A439" t="n">
        <v>1411</v>
      </c>
      <c r="B439" t="inlineStr">
        <is>
          <t>COIN</t>
        </is>
      </c>
      <c r="C439" t="inlineStr">
        <is>
          <t>Jul 17, 2025</t>
        </is>
      </c>
      <c r="D439" t="inlineStr">
        <is>
          <t>$400.00</t>
        </is>
      </c>
      <c r="E439" t="inlineStr">
        <is>
          <t>P</t>
        </is>
      </c>
      <c r="F439" t="inlineStr">
        <is>
          <t>Jul 25, 2025</t>
        </is>
      </c>
      <c r="G439" t="n">
        <v>1</v>
      </c>
      <c r="H439" t="inlineStr">
        <is>
          <t>NaN</t>
        </is>
      </c>
      <c r="I439" t="n">
        <v/>
      </c>
      <c r="J439" t="n">
        <v>-985.12</v>
      </c>
      <c r="K439" t="inlineStr">
        <is>
          <t>COIN250725P00400000</t>
        </is>
      </c>
    </row>
    <row r="440">
      <c r="A440" t="n">
        <v>1273</v>
      </c>
      <c r="B440" t="inlineStr">
        <is>
          <t>COIN</t>
        </is>
      </c>
      <c r="C440" t="inlineStr">
        <is>
          <t>Jul 18, 2025</t>
        </is>
      </c>
      <c r="D440" t="inlineStr">
        <is>
          <t>$400.00</t>
        </is>
      </c>
      <c r="E440" t="inlineStr">
        <is>
          <t>P</t>
        </is>
      </c>
      <c r="F440" t="inlineStr">
        <is>
          <t>Jul 25, 2025</t>
        </is>
      </c>
      <c r="G440" t="n">
        <v>-1</v>
      </c>
      <c r="H440" t="inlineStr">
        <is>
          <t>Jul 18, 2025</t>
        </is>
      </c>
      <c r="I440" t="n">
        <v/>
      </c>
      <c r="J440" t="n">
        <v>288.87</v>
      </c>
      <c r="K440" t="inlineStr">
        <is>
          <t>COIN250725P00400000</t>
        </is>
      </c>
    </row>
    <row r="441">
      <c r="A441" t="n">
        <v>1383</v>
      </c>
      <c r="B441" t="inlineStr">
        <is>
          <t>COIN</t>
        </is>
      </c>
      <c r="C441" t="inlineStr">
        <is>
          <t>Jul 18, 2025</t>
        </is>
      </c>
      <c r="D441" t="inlineStr">
        <is>
          <t>$400.00</t>
        </is>
      </c>
      <c r="E441" t="inlineStr">
        <is>
          <t>P</t>
        </is>
      </c>
      <c r="F441" t="inlineStr">
        <is>
          <t>Jul 25, 2025</t>
        </is>
      </c>
      <c r="G441" t="n">
        <v>-1</v>
      </c>
      <c r="H441" t="inlineStr">
        <is>
          <t>Jul 18, 2025</t>
        </is>
      </c>
      <c r="I441" t="n">
        <v/>
      </c>
      <c r="J441" t="n">
        <v>282.87</v>
      </c>
      <c r="K441" t="inlineStr">
        <is>
          <t>COIN250725P00400000</t>
        </is>
      </c>
    </row>
    <row r="442">
      <c r="A442" t="inlineStr"/>
      <c r="B442" t="inlineStr"/>
      <c r="C442" t="inlineStr"/>
      <c r="D442" t="inlineStr"/>
      <c r="E442" t="inlineStr"/>
      <c r="F442" t="inlineStr"/>
      <c r="G442" s="2">
        <f>SUM(G437:G441)</f>
        <v/>
      </c>
      <c r="H442" t="inlineStr"/>
      <c r="I442" t="inlineStr"/>
      <c r="J442" s="2">
        <f>SUM(J437:J441)</f>
        <v/>
      </c>
      <c r="K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</row>
    <row r="444">
      <c r="A444" t="inlineStr"/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</row>
    <row r="445">
      <c r="A445" t="inlineStr"/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</row>
    <row r="446">
      <c r="A446" t="inlineStr">
        <is>
          <t>Index</t>
        </is>
      </c>
      <c r="B446" t="inlineStr">
        <is>
          <t>Ticker</t>
        </is>
      </c>
      <c r="C446" t="inlineStr">
        <is>
          <t>Trade Enter</t>
        </is>
      </c>
      <c r="D446" t="inlineStr">
        <is>
          <t>Strike</t>
        </is>
      </c>
      <c r="E446" t="inlineStr">
        <is>
          <t>C/P</t>
        </is>
      </c>
      <c r="F446" t="inlineStr">
        <is>
          <t>Exp Date</t>
        </is>
      </c>
      <c r="G446" t="inlineStr">
        <is>
          <t>Initial Contracts</t>
        </is>
      </c>
      <c r="H446" t="inlineStr">
        <is>
          <t>Trade Exit</t>
        </is>
      </c>
      <c r="I446" t="inlineStr">
        <is>
          <t>$ Gain</t>
        </is>
      </c>
    </row>
    <row r="447">
      <c r="A447" t="n">
        <v>153</v>
      </c>
      <c r="B447" t="inlineStr">
        <is>
          <t>COIN</t>
        </is>
      </c>
      <c r="C447" t="inlineStr">
        <is>
          <t>Jul 18, 2025</t>
        </is>
      </c>
      <c r="D447" t="inlineStr">
        <is>
          <t>$500.00</t>
        </is>
      </c>
      <c r="E447" t="inlineStr">
        <is>
          <t>C</t>
        </is>
      </c>
      <c r="F447" t="inlineStr">
        <is>
          <t>Jan 16, 2026</t>
        </is>
      </c>
      <c r="G447" t="inlineStr">
        <is>
          <t>1</t>
        </is>
      </c>
      <c r="H447" t="inlineStr">
        <is>
          <t>Jul 24, 2025</t>
        </is>
      </c>
      <c r="I447" t="inlineStr">
        <is>
          <t>($1,680.00)</t>
        </is>
      </c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s="1">
        <f>IF(G457=0, ROUND(SUM(J450:J456)/3, 2), )</f>
        <v/>
      </c>
    </row>
    <row r="450">
      <c r="A450" t="inlineStr">
        <is>
          <t>Index</t>
        </is>
      </c>
      <c r="B450" t="inlineStr">
        <is>
          <t>Ticker</t>
        </is>
      </c>
      <c r="C450" t="inlineStr">
        <is>
          <t>Trade Enter</t>
        </is>
      </c>
      <c r="D450" t="inlineStr">
        <is>
          <t>Strike</t>
        </is>
      </c>
      <c r="E450" t="inlineStr">
        <is>
          <t>C/P</t>
        </is>
      </c>
      <c r="F450" t="inlineStr">
        <is>
          <t>Exp Date</t>
        </is>
      </c>
      <c r="G450" t="inlineStr">
        <is>
          <t>Initial Contracts</t>
        </is>
      </c>
      <c r="H450" t="inlineStr">
        <is>
          <t>Trade Exit</t>
        </is>
      </c>
      <c r="I450" t="inlineStr">
        <is>
          <t>$ Gain</t>
        </is>
      </c>
      <c r="J450" t="inlineStr">
        <is>
          <t>Amount</t>
        </is>
      </c>
      <c r="K450" t="inlineStr">
        <is>
          <t>Symbol</t>
        </is>
      </c>
    </row>
    <row r="451">
      <c r="A451" t="n">
        <v>1307</v>
      </c>
      <c r="B451" t="inlineStr">
        <is>
          <t>COIN</t>
        </is>
      </c>
      <c r="C451" t="inlineStr">
        <is>
          <t>Jul 18, 2025</t>
        </is>
      </c>
      <c r="D451" t="inlineStr">
        <is>
          <t>$500.00</t>
        </is>
      </c>
      <c r="E451" t="inlineStr">
        <is>
          <t>C</t>
        </is>
      </c>
      <c r="F451" t="inlineStr">
        <is>
          <t>Jan 16, 2026</t>
        </is>
      </c>
      <c r="G451" t="n">
        <v>1</v>
      </c>
      <c r="H451" t="inlineStr">
        <is>
          <t>NaN</t>
        </is>
      </c>
      <c r="I451" t="n">
        <v/>
      </c>
      <c r="J451" t="n">
        <v>-5231.12</v>
      </c>
      <c r="K451" t="inlineStr">
        <is>
          <t>COIN260116C00500000</t>
        </is>
      </c>
    </row>
    <row r="452">
      <c r="A452" t="n">
        <v>1365</v>
      </c>
      <c r="B452" t="inlineStr">
        <is>
          <t>COIN</t>
        </is>
      </c>
      <c r="C452" t="inlineStr">
        <is>
          <t>Jul 18, 2025</t>
        </is>
      </c>
      <c r="D452" t="inlineStr">
        <is>
          <t>$500.00</t>
        </is>
      </c>
      <c r="E452" t="inlineStr">
        <is>
          <t>C</t>
        </is>
      </c>
      <c r="F452" t="inlineStr">
        <is>
          <t>Jan 16, 2026</t>
        </is>
      </c>
      <c r="G452" t="n">
        <v>1</v>
      </c>
      <c r="H452" t="inlineStr">
        <is>
          <t>NaN</t>
        </is>
      </c>
      <c r="I452" t="n">
        <v/>
      </c>
      <c r="J452" t="n">
        <v>-5206.12</v>
      </c>
      <c r="K452" t="inlineStr">
        <is>
          <t>COIN260116C00500000</t>
        </is>
      </c>
    </row>
    <row r="453">
      <c r="A453" t="n">
        <v>1378</v>
      </c>
      <c r="B453" t="inlineStr">
        <is>
          <t>COIN</t>
        </is>
      </c>
      <c r="C453" t="inlineStr">
        <is>
          <t>Jul 18, 2025</t>
        </is>
      </c>
      <c r="D453" t="inlineStr">
        <is>
          <t>$500.00</t>
        </is>
      </c>
      <c r="E453" t="inlineStr">
        <is>
          <t>C</t>
        </is>
      </c>
      <c r="F453" t="inlineStr">
        <is>
          <t>Jan 16, 2026</t>
        </is>
      </c>
      <c r="G453" t="n">
        <v>1</v>
      </c>
      <c r="H453" t="inlineStr">
        <is>
          <t>NaN</t>
        </is>
      </c>
      <c r="I453" t="n">
        <v/>
      </c>
      <c r="J453" t="n">
        <v>-5148.12</v>
      </c>
      <c r="K453" t="inlineStr">
        <is>
          <t>COIN260116C00500000</t>
        </is>
      </c>
    </row>
    <row r="454">
      <c r="A454" t="n">
        <v>1141</v>
      </c>
      <c r="B454" t="inlineStr">
        <is>
          <t>COIN</t>
        </is>
      </c>
      <c r="C454" t="inlineStr">
        <is>
          <t>Jul 24, 2025</t>
        </is>
      </c>
      <c r="D454" t="inlineStr">
        <is>
          <t>$500.00</t>
        </is>
      </c>
      <c r="E454" t="inlineStr">
        <is>
          <t>C</t>
        </is>
      </c>
      <c r="F454" t="inlineStr">
        <is>
          <t>Jan 16, 2026</t>
        </is>
      </c>
      <c r="G454" t="n">
        <v>-1</v>
      </c>
      <c r="H454" t="inlineStr">
        <is>
          <t>Jul 24, 2025</t>
        </is>
      </c>
      <c r="I454" t="n">
        <v/>
      </c>
      <c r="J454" t="n">
        <v>3594.87</v>
      </c>
      <c r="K454" t="inlineStr">
        <is>
          <t>COIN260116C00500000</t>
        </is>
      </c>
    </row>
    <row r="455">
      <c r="A455" t="n">
        <v>1145</v>
      </c>
      <c r="B455" t="inlineStr">
        <is>
          <t>COIN</t>
        </is>
      </c>
      <c r="C455" t="inlineStr">
        <is>
          <t>Jul 24, 2025</t>
        </is>
      </c>
      <c r="D455" t="inlineStr">
        <is>
          <t>$500.00</t>
        </is>
      </c>
      <c r="E455" t="inlineStr">
        <is>
          <t>C</t>
        </is>
      </c>
      <c r="F455" t="inlineStr">
        <is>
          <t>Jan 16, 2026</t>
        </is>
      </c>
      <c r="G455" t="n">
        <v>-1</v>
      </c>
      <c r="H455" t="inlineStr">
        <is>
          <t>Jul 24, 2025</t>
        </is>
      </c>
      <c r="I455" t="n">
        <v/>
      </c>
      <c r="J455" t="n">
        <v>3589.87</v>
      </c>
      <c r="K455" t="inlineStr">
        <is>
          <t>COIN260116C00500000</t>
        </is>
      </c>
    </row>
    <row r="456">
      <c r="A456" t="n">
        <v>1144</v>
      </c>
      <c r="B456" t="inlineStr">
        <is>
          <t>COIN</t>
        </is>
      </c>
      <c r="C456" t="inlineStr">
        <is>
          <t>Jul 24, 2025</t>
        </is>
      </c>
      <c r="D456" t="inlineStr">
        <is>
          <t>$500.00</t>
        </is>
      </c>
      <c r="E456" t="inlineStr">
        <is>
          <t>C</t>
        </is>
      </c>
      <c r="F456" t="inlineStr">
        <is>
          <t>Jan 16, 2026</t>
        </is>
      </c>
      <c r="G456" t="n">
        <v>-1</v>
      </c>
      <c r="H456" t="inlineStr">
        <is>
          <t>Jul 24, 2025</t>
        </is>
      </c>
      <c r="I456" t="n">
        <v/>
      </c>
      <c r="J456" t="n">
        <v>3554.87</v>
      </c>
      <c r="K456" t="inlineStr">
        <is>
          <t>COIN260116C00500000</t>
        </is>
      </c>
    </row>
    <row r="457">
      <c r="A457" t="inlineStr"/>
      <c r="B457" t="inlineStr"/>
      <c r="C457" t="inlineStr"/>
      <c r="D457" t="inlineStr"/>
      <c r="E457" t="inlineStr"/>
      <c r="F457" t="inlineStr"/>
      <c r="G457" s="2">
        <f>SUM(G450:G456)</f>
        <v/>
      </c>
      <c r="H457" t="inlineStr"/>
      <c r="I457" t="inlineStr"/>
      <c r="J457" s="2">
        <f>SUM(J450:J456)</f>
        <v/>
      </c>
      <c r="K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</row>
    <row r="461">
      <c r="A461" t="inlineStr">
        <is>
          <t>Index</t>
        </is>
      </c>
      <c r="B461" t="inlineStr">
        <is>
          <t>Ticker</t>
        </is>
      </c>
      <c r="C461" t="inlineStr">
        <is>
          <t>Trade Enter</t>
        </is>
      </c>
      <c r="D461" t="inlineStr">
        <is>
          <t>Strike</t>
        </is>
      </c>
      <c r="E461" t="inlineStr">
        <is>
          <t>C/P</t>
        </is>
      </c>
      <c r="F461" t="inlineStr">
        <is>
          <t>Exp Date</t>
        </is>
      </c>
      <c r="G461" t="inlineStr">
        <is>
          <t>Initial Contracts</t>
        </is>
      </c>
      <c r="H461" t="inlineStr">
        <is>
          <t>Trade Exit</t>
        </is>
      </c>
      <c r="I461" t="inlineStr">
        <is>
          <t>$ Gain</t>
        </is>
      </c>
    </row>
    <row r="462">
      <c r="A462" t="n">
        <v>154</v>
      </c>
      <c r="B462" t="inlineStr">
        <is>
          <t>COIN</t>
        </is>
      </c>
      <c r="C462" t="inlineStr">
        <is>
          <t>Jul 18, 2025</t>
        </is>
      </c>
      <c r="D462" t="inlineStr">
        <is>
          <t>$260.00</t>
        </is>
      </c>
      <c r="E462" t="inlineStr">
        <is>
          <t>P</t>
        </is>
      </c>
      <c r="F462" t="inlineStr">
        <is>
          <t>Jan 16, 2026</t>
        </is>
      </c>
      <c r="G462" t="inlineStr">
        <is>
          <t>1</t>
        </is>
      </c>
      <c r="H462" t="inlineStr">
        <is>
          <t>Jul 24, 2025</t>
        </is>
      </c>
      <c r="I462" t="inlineStr">
        <is>
          <t xml:space="preserve">$110.00 </t>
        </is>
      </c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s="1">
        <f>IF(G472=0, ROUND(SUM(J465:J471)/3, 2), )</f>
        <v/>
      </c>
    </row>
    <row r="465">
      <c r="A465" t="inlineStr">
        <is>
          <t>Index</t>
        </is>
      </c>
      <c r="B465" t="inlineStr">
        <is>
          <t>Ticker</t>
        </is>
      </c>
      <c r="C465" t="inlineStr">
        <is>
          <t>Trade Enter</t>
        </is>
      </c>
      <c r="D465" t="inlineStr">
        <is>
          <t>Strike</t>
        </is>
      </c>
      <c r="E465" t="inlineStr">
        <is>
          <t>C/P</t>
        </is>
      </c>
      <c r="F465" t="inlineStr">
        <is>
          <t>Exp Date</t>
        </is>
      </c>
      <c r="G465" t="inlineStr">
        <is>
          <t>Initial Contracts</t>
        </is>
      </c>
      <c r="H465" t="inlineStr">
        <is>
          <t>Trade Exit</t>
        </is>
      </c>
      <c r="I465" t="inlineStr">
        <is>
          <t>$ Gain</t>
        </is>
      </c>
      <c r="J465" t="inlineStr">
        <is>
          <t>Amount</t>
        </is>
      </c>
      <c r="K465" t="inlineStr">
        <is>
          <t>Symbol</t>
        </is>
      </c>
    </row>
    <row r="466">
      <c r="A466" t="n">
        <v>1266</v>
      </c>
      <c r="B466" t="inlineStr">
        <is>
          <t>COIN</t>
        </is>
      </c>
      <c r="C466" t="inlineStr">
        <is>
          <t>Jul 18, 2025</t>
        </is>
      </c>
      <c r="D466" t="inlineStr">
        <is>
          <t>$260.00</t>
        </is>
      </c>
      <c r="E466" t="inlineStr">
        <is>
          <t>P</t>
        </is>
      </c>
      <c r="F466" t="inlineStr">
        <is>
          <t>Jan 16, 2026</t>
        </is>
      </c>
      <c r="G466" t="n">
        <v>1</v>
      </c>
      <c r="H466" t="inlineStr">
        <is>
          <t>NaN</t>
        </is>
      </c>
      <c r="I466" t="n">
        <v/>
      </c>
      <c r="J466" t="n">
        <v>-1049.12</v>
      </c>
      <c r="K466" t="inlineStr">
        <is>
          <t>COIN260116P00260000</t>
        </is>
      </c>
    </row>
    <row r="467">
      <c r="A467" t="n">
        <v>1294</v>
      </c>
      <c r="B467" t="inlineStr">
        <is>
          <t>COIN</t>
        </is>
      </c>
      <c r="C467" t="inlineStr">
        <is>
          <t>Jul 18, 2025</t>
        </is>
      </c>
      <c r="D467" t="inlineStr">
        <is>
          <t>$260.00</t>
        </is>
      </c>
      <c r="E467" t="inlineStr">
        <is>
          <t>P</t>
        </is>
      </c>
      <c r="F467" t="inlineStr">
        <is>
          <t>Jan 16, 2026</t>
        </is>
      </c>
      <c r="G467" t="n">
        <v>1</v>
      </c>
      <c r="H467" t="inlineStr">
        <is>
          <t>NaN</t>
        </is>
      </c>
      <c r="I467" t="n">
        <v/>
      </c>
      <c r="J467" t="n">
        <v>-1037.12</v>
      </c>
      <c r="K467" t="inlineStr">
        <is>
          <t>COIN260116P00260000</t>
        </is>
      </c>
    </row>
    <row r="468">
      <c r="A468" t="n">
        <v>1295</v>
      </c>
      <c r="B468" t="inlineStr">
        <is>
          <t>COIN</t>
        </is>
      </c>
      <c r="C468" t="inlineStr">
        <is>
          <t>Jul 18, 2025</t>
        </is>
      </c>
      <c r="D468" t="inlineStr">
        <is>
          <t>$260.00</t>
        </is>
      </c>
      <c r="E468" t="inlineStr">
        <is>
          <t>P</t>
        </is>
      </c>
      <c r="F468" t="inlineStr">
        <is>
          <t>Jan 16, 2026</t>
        </is>
      </c>
      <c r="G468" t="n">
        <v>1</v>
      </c>
      <c r="H468" t="inlineStr">
        <is>
          <t>NaN</t>
        </is>
      </c>
      <c r="I468" t="n">
        <v/>
      </c>
      <c r="J468" t="n">
        <v>-1050.12</v>
      </c>
      <c r="K468" t="inlineStr">
        <is>
          <t>COIN260116P00260000</t>
        </is>
      </c>
    </row>
    <row r="469">
      <c r="A469" t="n">
        <v>1137</v>
      </c>
      <c r="B469" t="inlineStr">
        <is>
          <t>COIN</t>
        </is>
      </c>
      <c r="C469" t="inlineStr">
        <is>
          <t>Jul 24, 2025</t>
        </is>
      </c>
      <c r="D469" t="inlineStr">
        <is>
          <t>$260.00</t>
        </is>
      </c>
      <c r="E469" t="inlineStr">
        <is>
          <t>P</t>
        </is>
      </c>
      <c r="F469" t="inlineStr">
        <is>
          <t>Jan 16, 2026</t>
        </is>
      </c>
      <c r="G469" t="n">
        <v>-1</v>
      </c>
      <c r="H469" t="inlineStr">
        <is>
          <t>Jul 24, 2025</t>
        </is>
      </c>
      <c r="I469" t="n">
        <v/>
      </c>
      <c r="J469" t="n">
        <v>1134.87</v>
      </c>
      <c r="K469" t="inlineStr">
        <is>
          <t>COIN260116P00260000</t>
        </is>
      </c>
    </row>
    <row r="470">
      <c r="A470" t="n">
        <v>1147</v>
      </c>
      <c r="B470" t="inlineStr">
        <is>
          <t>COIN</t>
        </is>
      </c>
      <c r="C470" t="inlineStr">
        <is>
          <t>Jul 24, 2025</t>
        </is>
      </c>
      <c r="D470" t="inlineStr">
        <is>
          <t>$260.00</t>
        </is>
      </c>
      <c r="E470" t="inlineStr">
        <is>
          <t>P</t>
        </is>
      </c>
      <c r="F470" t="inlineStr">
        <is>
          <t>Jan 16, 2026</t>
        </is>
      </c>
      <c r="G470" t="n">
        <v>-1</v>
      </c>
      <c r="H470" t="inlineStr">
        <is>
          <t>Jul 24, 2025</t>
        </is>
      </c>
      <c r="I470" t="n">
        <v/>
      </c>
      <c r="J470" t="n">
        <v>1135.87</v>
      </c>
      <c r="K470" t="inlineStr">
        <is>
          <t>COIN260116P00260000</t>
        </is>
      </c>
    </row>
    <row r="471">
      <c r="A471" t="n">
        <v>1148</v>
      </c>
      <c r="B471" t="inlineStr">
        <is>
          <t>COIN</t>
        </is>
      </c>
      <c r="C471" t="inlineStr">
        <is>
          <t>Jul 24, 2025</t>
        </is>
      </c>
      <c r="D471" t="inlineStr">
        <is>
          <t>$260.00</t>
        </is>
      </c>
      <c r="E471" t="inlineStr">
        <is>
          <t>P</t>
        </is>
      </c>
      <c r="F471" t="inlineStr">
        <is>
          <t>Jan 16, 2026</t>
        </is>
      </c>
      <c r="G471" t="n">
        <v>-1</v>
      </c>
      <c r="H471" t="inlineStr">
        <is>
          <t>Jul 24, 2025</t>
        </is>
      </c>
      <c r="I471" t="n">
        <v/>
      </c>
      <c r="J471" t="n">
        <v>1137.87</v>
      </c>
      <c r="K471" t="inlineStr">
        <is>
          <t>COIN260116P00260000</t>
        </is>
      </c>
    </row>
    <row r="472">
      <c r="A472" t="inlineStr"/>
      <c r="B472" t="inlineStr"/>
      <c r="C472" t="inlineStr"/>
      <c r="D472" t="inlineStr"/>
      <c r="E472" t="inlineStr"/>
      <c r="F472" t="inlineStr"/>
      <c r="G472" s="2">
        <f>SUM(G465:G471)</f>
        <v/>
      </c>
      <c r="H472" t="inlineStr"/>
      <c r="I472" t="inlineStr"/>
      <c r="J472" s="2">
        <f>SUM(J465:J471)</f>
        <v/>
      </c>
      <c r="K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</row>
    <row r="476">
      <c r="A476" t="inlineStr">
        <is>
          <t>Index</t>
        </is>
      </c>
      <c r="B476" t="inlineStr">
        <is>
          <t>Ticker</t>
        </is>
      </c>
      <c r="C476" t="inlineStr">
        <is>
          <t>Trade Enter</t>
        </is>
      </c>
      <c r="D476" t="inlineStr">
        <is>
          <t>Strike</t>
        </is>
      </c>
      <c r="E476" t="inlineStr">
        <is>
          <t>C/P</t>
        </is>
      </c>
      <c r="F476" t="inlineStr">
        <is>
          <t>Exp Date</t>
        </is>
      </c>
      <c r="G476" t="inlineStr">
        <is>
          <t>Initial Contracts</t>
        </is>
      </c>
      <c r="H476" t="inlineStr">
        <is>
          <t>Trade Exit</t>
        </is>
      </c>
      <c r="I476" t="inlineStr">
        <is>
          <t>$ Gain</t>
        </is>
      </c>
    </row>
    <row r="477">
      <c r="A477" t="n">
        <v>190</v>
      </c>
      <c r="B477" t="inlineStr">
        <is>
          <t>COIN</t>
        </is>
      </c>
      <c r="C477" t="inlineStr">
        <is>
          <t>Jul 28, 2025</t>
        </is>
      </c>
      <c r="D477" t="inlineStr">
        <is>
          <t>$370.00</t>
        </is>
      </c>
      <c r="E477" t="inlineStr">
        <is>
          <t>C</t>
        </is>
      </c>
      <c r="F477" t="inlineStr">
        <is>
          <t>Sep 19, 2025</t>
        </is>
      </c>
      <c r="G477" t="inlineStr">
        <is>
          <t>1</t>
        </is>
      </c>
      <c r="H477" t="inlineStr">
        <is>
          <t>Jul 29, 2025</t>
        </is>
      </c>
      <c r="I477" t="inlineStr">
        <is>
          <t>($80.00)</t>
        </is>
      </c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s="1">
        <f>IF(G487=0, ROUND(SUM(J480:J486)/3, 2), )</f>
        <v/>
      </c>
    </row>
    <row r="480">
      <c r="A480" t="inlineStr">
        <is>
          <t>Index</t>
        </is>
      </c>
      <c r="B480" t="inlineStr">
        <is>
          <t>Ticker</t>
        </is>
      </c>
      <c r="C480" t="inlineStr">
        <is>
          <t>Trade Enter</t>
        </is>
      </c>
      <c r="D480" t="inlineStr">
        <is>
          <t>Strike</t>
        </is>
      </c>
      <c r="E480" t="inlineStr">
        <is>
          <t>C/P</t>
        </is>
      </c>
      <c r="F480" t="inlineStr">
        <is>
          <t>Exp Date</t>
        </is>
      </c>
      <c r="G480" t="inlineStr">
        <is>
          <t>Initial Contracts</t>
        </is>
      </c>
      <c r="H480" t="inlineStr">
        <is>
          <t>Trade Exit</t>
        </is>
      </c>
      <c r="I480" t="inlineStr">
        <is>
          <t>$ Gain</t>
        </is>
      </c>
      <c r="J480" t="inlineStr">
        <is>
          <t>Amount</t>
        </is>
      </c>
      <c r="K480" t="inlineStr">
        <is>
          <t>Symbol</t>
        </is>
      </c>
    </row>
    <row r="481">
      <c r="A481" t="n">
        <v>1080</v>
      </c>
      <c r="B481" t="inlineStr">
        <is>
          <t>COIN</t>
        </is>
      </c>
      <c r="C481" t="inlineStr">
        <is>
          <t>Jul 28, 2025</t>
        </is>
      </c>
      <c r="D481" t="inlineStr">
        <is>
          <t>$370.00</t>
        </is>
      </c>
      <c r="E481" t="inlineStr">
        <is>
          <t>C</t>
        </is>
      </c>
      <c r="F481" t="inlineStr">
        <is>
          <t>Sep 19, 2025</t>
        </is>
      </c>
      <c r="G481" t="n">
        <v>1</v>
      </c>
      <c r="H481" t="inlineStr">
        <is>
          <t>NaN</t>
        </is>
      </c>
      <c r="I481" t="n">
        <v/>
      </c>
      <c r="J481" t="n">
        <v>-3901.12</v>
      </c>
      <c r="K481" t="inlineStr">
        <is>
          <t>COIN250919C00370000</t>
        </is>
      </c>
    </row>
    <row r="482">
      <c r="A482" t="n">
        <v>1048</v>
      </c>
      <c r="B482" t="inlineStr">
        <is>
          <t>COIN</t>
        </is>
      </c>
      <c r="C482" t="inlineStr">
        <is>
          <t>Jul 28, 2025</t>
        </is>
      </c>
      <c r="D482" t="inlineStr">
        <is>
          <t>$370.00</t>
        </is>
      </c>
      <c r="E482" t="inlineStr">
        <is>
          <t>C</t>
        </is>
      </c>
      <c r="F482" t="inlineStr">
        <is>
          <t>Sep 19, 2025</t>
        </is>
      </c>
      <c r="G482" t="n">
        <v>1</v>
      </c>
      <c r="H482" t="inlineStr">
        <is>
          <t>NaN</t>
        </is>
      </c>
      <c r="I482" t="n">
        <v/>
      </c>
      <c r="J482" t="n">
        <v>-3940.12</v>
      </c>
      <c r="K482" t="inlineStr">
        <is>
          <t>COIN250919C00370000</t>
        </is>
      </c>
    </row>
    <row r="483">
      <c r="A483" t="n">
        <v>1037</v>
      </c>
      <c r="B483" t="inlineStr">
        <is>
          <t>COIN</t>
        </is>
      </c>
      <c r="C483" t="inlineStr">
        <is>
          <t>Jul 28, 2025</t>
        </is>
      </c>
      <c r="D483" t="inlineStr">
        <is>
          <t>$370.00</t>
        </is>
      </c>
      <c r="E483" t="inlineStr">
        <is>
          <t>C</t>
        </is>
      </c>
      <c r="F483" t="inlineStr">
        <is>
          <t>Sep 19, 2025</t>
        </is>
      </c>
      <c r="G483" t="n">
        <v>1</v>
      </c>
      <c r="H483" t="inlineStr">
        <is>
          <t>NaN</t>
        </is>
      </c>
      <c r="I483" t="n">
        <v/>
      </c>
      <c r="J483" t="n">
        <v>-3940.12</v>
      </c>
      <c r="K483" t="inlineStr">
        <is>
          <t>COIN250919C00370000</t>
        </is>
      </c>
    </row>
    <row r="484">
      <c r="A484" t="n">
        <v>981</v>
      </c>
      <c r="B484" t="inlineStr">
        <is>
          <t>COIN</t>
        </is>
      </c>
      <c r="C484" t="inlineStr">
        <is>
          <t>Jul 29, 2025</t>
        </is>
      </c>
      <c r="D484" t="inlineStr">
        <is>
          <t>$370.00</t>
        </is>
      </c>
      <c r="E484" t="inlineStr">
        <is>
          <t>C</t>
        </is>
      </c>
      <c r="F484" t="inlineStr">
        <is>
          <t>Sep 19, 2025</t>
        </is>
      </c>
      <c r="G484" t="n">
        <v>-1</v>
      </c>
      <c r="H484" t="inlineStr">
        <is>
          <t>Jul 29, 2025</t>
        </is>
      </c>
      <c r="I484" t="n">
        <v/>
      </c>
      <c r="J484" t="n">
        <v>3798.87</v>
      </c>
      <c r="K484" t="inlineStr">
        <is>
          <t>COIN250919C00370000</t>
        </is>
      </c>
    </row>
    <row r="485">
      <c r="A485" t="n">
        <v>1010</v>
      </c>
      <c r="B485" t="inlineStr">
        <is>
          <t>COIN</t>
        </is>
      </c>
      <c r="C485" t="inlineStr">
        <is>
          <t>Jul 29, 2025</t>
        </is>
      </c>
      <c r="D485" t="inlineStr">
        <is>
          <t>$370.00</t>
        </is>
      </c>
      <c r="E485" t="inlineStr">
        <is>
          <t>C</t>
        </is>
      </c>
      <c r="F485" t="inlineStr">
        <is>
          <t>Sep 19, 2025</t>
        </is>
      </c>
      <c r="G485" t="n">
        <v>-1</v>
      </c>
      <c r="H485" t="inlineStr">
        <is>
          <t>Jul 29, 2025</t>
        </is>
      </c>
      <c r="I485" t="n">
        <v/>
      </c>
      <c r="J485" t="n">
        <v>3809.87</v>
      </c>
      <c r="K485" t="inlineStr">
        <is>
          <t>COIN250919C00370000</t>
        </is>
      </c>
    </row>
    <row r="486">
      <c r="A486" t="n">
        <v>996</v>
      </c>
      <c r="B486" t="inlineStr">
        <is>
          <t>COIN</t>
        </is>
      </c>
      <c r="C486" t="inlineStr">
        <is>
          <t>Jul 29, 2025</t>
        </is>
      </c>
      <c r="D486" t="inlineStr">
        <is>
          <t>$370.00</t>
        </is>
      </c>
      <c r="E486" t="inlineStr">
        <is>
          <t>C</t>
        </is>
      </c>
      <c r="F486" t="inlineStr">
        <is>
          <t>Sep 19, 2025</t>
        </is>
      </c>
      <c r="G486" t="n">
        <v>-1</v>
      </c>
      <c r="H486" t="inlineStr">
        <is>
          <t>Jul 29, 2025</t>
        </is>
      </c>
      <c r="I486" t="n">
        <v/>
      </c>
      <c r="J486" t="n">
        <v>3784.87</v>
      </c>
      <c r="K486" t="inlineStr">
        <is>
          <t>COIN250919C00370000</t>
        </is>
      </c>
    </row>
    <row r="487">
      <c r="A487" t="inlineStr"/>
      <c r="B487" t="inlineStr"/>
      <c r="C487" t="inlineStr"/>
      <c r="D487" t="inlineStr"/>
      <c r="E487" t="inlineStr"/>
      <c r="F487" t="inlineStr"/>
      <c r="G487" s="2">
        <f>SUM(G480:G486)</f>
        <v/>
      </c>
      <c r="H487" t="inlineStr"/>
      <c r="I487" t="inlineStr"/>
      <c r="J487" s="2">
        <f>SUM(J480:J486)</f>
        <v/>
      </c>
      <c r="K487" t="inlineStr"/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</row>
    <row r="491">
      <c r="A491" t="inlineStr">
        <is>
          <t>Index</t>
        </is>
      </c>
      <c r="B491" t="inlineStr">
        <is>
          <t>Ticker</t>
        </is>
      </c>
      <c r="C491" t="inlineStr">
        <is>
          <t>Trade Enter</t>
        </is>
      </c>
      <c r="D491" t="inlineStr">
        <is>
          <t>Strike</t>
        </is>
      </c>
      <c r="E491" t="inlineStr">
        <is>
          <t>C/P</t>
        </is>
      </c>
      <c r="F491" t="inlineStr">
        <is>
          <t>Exp Date</t>
        </is>
      </c>
      <c r="G491" t="inlineStr">
        <is>
          <t>Initial Contracts</t>
        </is>
      </c>
      <c r="H491" t="inlineStr">
        <is>
          <t>Trade Exit</t>
        </is>
      </c>
      <c r="I491" t="inlineStr">
        <is>
          <t>$ Gain</t>
        </is>
      </c>
    </row>
    <row r="492">
      <c r="A492" t="n">
        <v>198</v>
      </c>
      <c r="B492" t="inlineStr">
        <is>
          <t>COIN</t>
        </is>
      </c>
      <c r="C492" t="inlineStr">
        <is>
          <t>Jul 29, 2025</t>
        </is>
      </c>
      <c r="D492" t="inlineStr">
        <is>
          <t>$450.00</t>
        </is>
      </c>
      <c r="E492" t="inlineStr">
        <is>
          <t>C</t>
        </is>
      </c>
      <c r="F492" t="inlineStr">
        <is>
          <t>Jan 16, 2026</t>
        </is>
      </c>
      <c r="G492" t="inlineStr">
        <is>
          <t>1</t>
        </is>
      </c>
      <c r="H492" t="inlineStr">
        <is>
          <t>Aug 01, 2025</t>
        </is>
      </c>
      <c r="I492" t="inlineStr">
        <is>
          <t>($2,220.00)</t>
        </is>
      </c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</row>
    <row r="494">
      <c r="A494" t="inlineStr"/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s="1">
        <f>IF(G502=0, ROUND(SUM(J495:J501)/3, 2), )</f>
        <v/>
      </c>
    </row>
    <row r="495">
      <c r="A495" t="inlineStr">
        <is>
          <t>Index</t>
        </is>
      </c>
      <c r="B495" t="inlineStr">
        <is>
          <t>Ticker</t>
        </is>
      </c>
      <c r="C495" t="inlineStr">
        <is>
          <t>Trade Enter</t>
        </is>
      </c>
      <c r="D495" t="inlineStr">
        <is>
          <t>Strike</t>
        </is>
      </c>
      <c r="E495" t="inlineStr">
        <is>
          <t>C/P</t>
        </is>
      </c>
      <c r="F495" t="inlineStr">
        <is>
          <t>Exp Date</t>
        </is>
      </c>
      <c r="G495" t="inlineStr">
        <is>
          <t>Initial Contracts</t>
        </is>
      </c>
      <c r="H495" t="inlineStr">
        <is>
          <t>Trade Exit</t>
        </is>
      </c>
      <c r="I495" t="inlineStr">
        <is>
          <t>$ Gain</t>
        </is>
      </c>
      <c r="J495" t="inlineStr">
        <is>
          <t>Amount</t>
        </is>
      </c>
      <c r="K495" t="inlineStr">
        <is>
          <t>Symbol</t>
        </is>
      </c>
    </row>
    <row r="496">
      <c r="A496" t="n">
        <v>989</v>
      </c>
      <c r="B496" t="inlineStr">
        <is>
          <t>COIN</t>
        </is>
      </c>
      <c r="C496" t="inlineStr">
        <is>
          <t>Jul 29, 2025</t>
        </is>
      </c>
      <c r="D496" t="inlineStr">
        <is>
          <t>$450.00</t>
        </is>
      </c>
      <c r="E496" t="inlineStr">
        <is>
          <t>C</t>
        </is>
      </c>
      <c r="F496" t="inlineStr">
        <is>
          <t>Jan 16, 2026</t>
        </is>
      </c>
      <c r="G496" t="n">
        <v>1</v>
      </c>
      <c r="H496" t="inlineStr">
        <is>
          <t>NaN</t>
        </is>
      </c>
      <c r="I496" t="n">
        <v/>
      </c>
      <c r="J496" t="n">
        <v>-3865.12</v>
      </c>
      <c r="K496" t="inlineStr">
        <is>
          <t>COIN260116C00450000</t>
        </is>
      </c>
    </row>
    <row r="497">
      <c r="A497" t="n">
        <v>1000</v>
      </c>
      <c r="B497" t="inlineStr">
        <is>
          <t>COIN</t>
        </is>
      </c>
      <c r="C497" t="inlineStr">
        <is>
          <t>Jul 29, 2025</t>
        </is>
      </c>
      <c r="D497" t="inlineStr">
        <is>
          <t>$450.00</t>
        </is>
      </c>
      <c r="E497" t="inlineStr">
        <is>
          <t>C</t>
        </is>
      </c>
      <c r="F497" t="inlineStr">
        <is>
          <t>Jan 16, 2026</t>
        </is>
      </c>
      <c r="G497" t="n">
        <v>1</v>
      </c>
      <c r="H497" t="inlineStr">
        <is>
          <t>NaN</t>
        </is>
      </c>
      <c r="I497" t="n">
        <v/>
      </c>
      <c r="J497" t="n">
        <v>-3855.12</v>
      </c>
      <c r="K497" t="inlineStr">
        <is>
          <t>COIN260116C00450000</t>
        </is>
      </c>
    </row>
    <row r="498">
      <c r="A498" t="n">
        <v>1006</v>
      </c>
      <c r="B498" t="inlineStr">
        <is>
          <t>COIN</t>
        </is>
      </c>
      <c r="C498" t="inlineStr">
        <is>
          <t>Jul 29, 2025</t>
        </is>
      </c>
      <c r="D498" t="inlineStr">
        <is>
          <t>$450.00</t>
        </is>
      </c>
      <c r="E498" t="inlineStr">
        <is>
          <t>C</t>
        </is>
      </c>
      <c r="F498" t="inlineStr">
        <is>
          <t>Jan 16, 2026</t>
        </is>
      </c>
      <c r="G498" t="n">
        <v>1</v>
      </c>
      <c r="H498" t="inlineStr">
        <is>
          <t>NaN</t>
        </is>
      </c>
      <c r="I498" t="n">
        <v/>
      </c>
      <c r="J498" t="n">
        <v>-3841.12</v>
      </c>
      <c r="K498" t="inlineStr">
        <is>
          <t>COIN260116C00450000</t>
        </is>
      </c>
    </row>
    <row r="499">
      <c r="A499" t="n">
        <v>803</v>
      </c>
      <c r="B499" t="inlineStr">
        <is>
          <t>COIN</t>
        </is>
      </c>
      <c r="C499" t="inlineStr">
        <is>
          <t>Aug 01, 2025</t>
        </is>
      </c>
      <c r="D499" t="inlineStr">
        <is>
          <t>$450.00</t>
        </is>
      </c>
      <c r="E499" t="inlineStr">
        <is>
          <t>C</t>
        </is>
      </c>
      <c r="F499" t="inlineStr">
        <is>
          <t>Jan 16, 2026</t>
        </is>
      </c>
      <c r="G499" t="n">
        <v>-1</v>
      </c>
      <c r="H499" t="inlineStr">
        <is>
          <t>Aug 01, 2025</t>
        </is>
      </c>
      <c r="I499" t="n">
        <v/>
      </c>
      <c r="J499" t="n">
        <v>1594.88</v>
      </c>
      <c r="K499" t="inlineStr">
        <is>
          <t>COIN260116C00450000</t>
        </is>
      </c>
    </row>
    <row r="500">
      <c r="A500" t="n">
        <v>783</v>
      </c>
      <c r="B500" t="inlineStr">
        <is>
          <t>COIN</t>
        </is>
      </c>
      <c r="C500" t="inlineStr">
        <is>
          <t>Aug 01, 2025</t>
        </is>
      </c>
      <c r="D500" t="inlineStr">
        <is>
          <t>$450.00</t>
        </is>
      </c>
      <c r="E500" t="inlineStr">
        <is>
          <t>C</t>
        </is>
      </c>
      <c r="F500" t="inlineStr">
        <is>
          <t>Jan 16, 2026</t>
        </is>
      </c>
      <c r="G500" t="n">
        <v>-1</v>
      </c>
      <c r="H500" t="inlineStr">
        <is>
          <t>Aug 01, 2025</t>
        </is>
      </c>
      <c r="I500" t="n">
        <v/>
      </c>
      <c r="J500" t="n">
        <v>1729.88</v>
      </c>
      <c r="K500" t="inlineStr">
        <is>
          <t>COIN260116C00450000</t>
        </is>
      </c>
    </row>
    <row r="501">
      <c r="A501" t="n">
        <v>774</v>
      </c>
      <c r="B501" t="inlineStr">
        <is>
          <t>COIN</t>
        </is>
      </c>
      <c r="C501" t="inlineStr">
        <is>
          <t>Aug 01, 2025</t>
        </is>
      </c>
      <c r="D501" t="inlineStr">
        <is>
          <t>$450.00</t>
        </is>
      </c>
      <c r="E501" t="inlineStr">
        <is>
          <t>C</t>
        </is>
      </c>
      <c r="F501" t="inlineStr">
        <is>
          <t>Jan 16, 2026</t>
        </is>
      </c>
      <c r="G501" t="n">
        <v>-1</v>
      </c>
      <c r="H501" t="inlineStr">
        <is>
          <t>Aug 01, 2025</t>
        </is>
      </c>
      <c r="I501" t="n">
        <v/>
      </c>
      <c r="J501" t="n">
        <v>1633.88</v>
      </c>
      <c r="K501" t="inlineStr">
        <is>
          <t>COIN260116C00450000</t>
        </is>
      </c>
    </row>
    <row r="502">
      <c r="A502" t="inlineStr"/>
      <c r="B502" t="inlineStr"/>
      <c r="C502" t="inlineStr"/>
      <c r="D502" t="inlineStr"/>
      <c r="E502" t="inlineStr"/>
      <c r="F502" t="inlineStr"/>
      <c r="G502" s="2">
        <f>SUM(G495:G501)</f>
        <v/>
      </c>
      <c r="H502" t="inlineStr"/>
      <c r="I502" t="inlineStr"/>
      <c r="J502" s="2">
        <f>SUM(J495:J501)</f>
        <v/>
      </c>
      <c r="K502" t="inlineStr"/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</row>
    <row r="505">
      <c r="A505" t="inlineStr"/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</row>
    <row r="506">
      <c r="A506" t="inlineStr">
        <is>
          <t>Index</t>
        </is>
      </c>
      <c r="B506" t="inlineStr">
        <is>
          <t>Ticker</t>
        </is>
      </c>
      <c r="C506" t="inlineStr">
        <is>
          <t>Trade Enter</t>
        </is>
      </c>
      <c r="D506" t="inlineStr">
        <is>
          <t>Strike</t>
        </is>
      </c>
      <c r="E506" t="inlineStr">
        <is>
          <t>C/P</t>
        </is>
      </c>
      <c r="F506" t="inlineStr">
        <is>
          <t>Exp Date</t>
        </is>
      </c>
      <c r="G506" t="inlineStr">
        <is>
          <t>Initial Contracts</t>
        </is>
      </c>
      <c r="H506" t="inlineStr">
        <is>
          <t>Trade Exit</t>
        </is>
      </c>
      <c r="I506" t="inlineStr">
        <is>
          <t>$ Gain</t>
        </is>
      </c>
    </row>
    <row r="507">
      <c r="A507" t="n">
        <v>210</v>
      </c>
      <c r="B507" t="inlineStr">
        <is>
          <t>COIN</t>
        </is>
      </c>
      <c r="C507" t="inlineStr">
        <is>
          <t>Jul 31, 2025</t>
        </is>
      </c>
      <c r="D507" t="inlineStr">
        <is>
          <t>$250.00</t>
        </is>
      </c>
      <c r="E507" t="inlineStr">
        <is>
          <t>P</t>
        </is>
      </c>
      <c r="F507" t="inlineStr">
        <is>
          <t>Jan 16, 2026</t>
        </is>
      </c>
      <c r="G507" t="inlineStr">
        <is>
          <t>1</t>
        </is>
      </c>
      <c r="H507" t="inlineStr">
        <is>
          <t>Aug 01, 2025</t>
        </is>
      </c>
      <c r="I507" t="inlineStr">
        <is>
          <t xml:space="preserve">$550.00 </t>
        </is>
      </c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s="1">
        <f>IF(G517=0, ROUND(SUM(J510:J516)/3, 2), )</f>
        <v/>
      </c>
    </row>
    <row r="510">
      <c r="A510" t="inlineStr">
        <is>
          <t>Index</t>
        </is>
      </c>
      <c r="B510" t="inlineStr">
        <is>
          <t>Ticker</t>
        </is>
      </c>
      <c r="C510" t="inlineStr">
        <is>
          <t>Trade Enter</t>
        </is>
      </c>
      <c r="D510" t="inlineStr">
        <is>
          <t>Strike</t>
        </is>
      </c>
      <c r="E510" t="inlineStr">
        <is>
          <t>C/P</t>
        </is>
      </c>
      <c r="F510" t="inlineStr">
        <is>
          <t>Exp Date</t>
        </is>
      </c>
      <c r="G510" t="inlineStr">
        <is>
          <t>Initial Contracts</t>
        </is>
      </c>
      <c r="H510" t="inlineStr">
        <is>
          <t>Trade Exit</t>
        </is>
      </c>
      <c r="I510" t="inlineStr">
        <is>
          <t>$ Gain</t>
        </is>
      </c>
      <c r="J510" t="inlineStr">
        <is>
          <t>Amount</t>
        </is>
      </c>
      <c r="K510" t="inlineStr">
        <is>
          <t>Symbol</t>
        </is>
      </c>
    </row>
    <row r="511">
      <c r="A511" t="n">
        <v>898</v>
      </c>
      <c r="B511" t="inlineStr">
        <is>
          <t>COIN</t>
        </is>
      </c>
      <c r="C511" t="inlineStr">
        <is>
          <t>Jul 31, 2025</t>
        </is>
      </c>
      <c r="D511" t="inlineStr">
        <is>
          <t>$250.00</t>
        </is>
      </c>
      <c r="E511" t="inlineStr">
        <is>
          <t>P</t>
        </is>
      </c>
      <c r="F511" t="inlineStr">
        <is>
          <t>Jan 16, 2026</t>
        </is>
      </c>
      <c r="G511" t="n">
        <v>1</v>
      </c>
      <c r="H511" t="inlineStr">
        <is>
          <t>NaN</t>
        </is>
      </c>
      <c r="I511" t="n">
        <v/>
      </c>
      <c r="J511" t="n">
        <v>-1000.12</v>
      </c>
      <c r="K511" t="inlineStr">
        <is>
          <t>COIN260116P00250000</t>
        </is>
      </c>
    </row>
    <row r="512">
      <c r="A512" t="n">
        <v>893</v>
      </c>
      <c r="B512" t="inlineStr">
        <is>
          <t>COIN</t>
        </is>
      </c>
      <c r="C512" t="inlineStr">
        <is>
          <t>Jul 31, 2025</t>
        </is>
      </c>
      <c r="D512" t="inlineStr">
        <is>
          <t>$250.00</t>
        </is>
      </c>
      <c r="E512" t="inlineStr">
        <is>
          <t>P</t>
        </is>
      </c>
      <c r="F512" t="inlineStr">
        <is>
          <t>Jan 16, 2026</t>
        </is>
      </c>
      <c r="G512" t="n">
        <v>1</v>
      </c>
      <c r="H512" t="inlineStr">
        <is>
          <t>NaN</t>
        </is>
      </c>
      <c r="I512" t="n">
        <v/>
      </c>
      <c r="J512" t="n">
        <v>-985.12</v>
      </c>
      <c r="K512" t="inlineStr">
        <is>
          <t>COIN260116P00250000</t>
        </is>
      </c>
    </row>
    <row r="513">
      <c r="A513" t="n">
        <v>892</v>
      </c>
      <c r="B513" t="inlineStr">
        <is>
          <t>COIN</t>
        </is>
      </c>
      <c r="C513" t="inlineStr">
        <is>
          <t>Jul 31, 2025</t>
        </is>
      </c>
      <c r="D513" t="inlineStr">
        <is>
          <t>$250.00</t>
        </is>
      </c>
      <c r="E513" t="inlineStr">
        <is>
          <t>P</t>
        </is>
      </c>
      <c r="F513" t="inlineStr">
        <is>
          <t>Jan 16, 2026</t>
        </is>
      </c>
      <c r="G513" t="n">
        <v>1</v>
      </c>
      <c r="H513" t="inlineStr">
        <is>
          <t>NaN</t>
        </is>
      </c>
      <c r="I513" t="n">
        <v/>
      </c>
      <c r="J513" t="n">
        <v>-991.12</v>
      </c>
      <c r="K513" t="inlineStr">
        <is>
          <t>COIN260116P00250000</t>
        </is>
      </c>
    </row>
    <row r="514">
      <c r="A514" t="n">
        <v>848</v>
      </c>
      <c r="B514" t="inlineStr">
        <is>
          <t>COIN</t>
        </is>
      </c>
      <c r="C514" t="inlineStr">
        <is>
          <t>Aug 01, 2025</t>
        </is>
      </c>
      <c r="D514" t="inlineStr">
        <is>
          <t>$250.00</t>
        </is>
      </c>
      <c r="E514" t="inlineStr">
        <is>
          <t>P</t>
        </is>
      </c>
      <c r="F514" t="inlineStr">
        <is>
          <t>Jan 16, 2026</t>
        </is>
      </c>
      <c r="G514" t="n">
        <v>-1</v>
      </c>
      <c r="H514" t="inlineStr">
        <is>
          <t>Aug 01, 2025</t>
        </is>
      </c>
      <c r="I514" t="n">
        <v/>
      </c>
      <c r="J514" t="n">
        <v>1564.88</v>
      </c>
      <c r="K514" t="inlineStr">
        <is>
          <t>COIN260116P00250000</t>
        </is>
      </c>
    </row>
    <row r="515">
      <c r="A515" t="n">
        <v>819</v>
      </c>
      <c r="B515" t="inlineStr">
        <is>
          <t>COIN</t>
        </is>
      </c>
      <c r="C515" t="inlineStr">
        <is>
          <t>Aug 01, 2025</t>
        </is>
      </c>
      <c r="D515" t="inlineStr">
        <is>
          <t>$250.00</t>
        </is>
      </c>
      <c r="E515" t="inlineStr">
        <is>
          <t>P</t>
        </is>
      </c>
      <c r="F515" t="inlineStr">
        <is>
          <t>Jan 16, 2026</t>
        </is>
      </c>
      <c r="G515" t="n">
        <v>-1</v>
      </c>
      <c r="H515" t="inlineStr">
        <is>
          <t>Aug 01, 2025</t>
        </is>
      </c>
      <c r="I515" t="n">
        <v/>
      </c>
      <c r="J515" t="n">
        <v>1554.88</v>
      </c>
      <c r="K515" t="inlineStr">
        <is>
          <t>COIN260116P00250000</t>
        </is>
      </c>
    </row>
    <row r="516">
      <c r="A516" t="n">
        <v>799</v>
      </c>
      <c r="B516" t="inlineStr">
        <is>
          <t>COIN</t>
        </is>
      </c>
      <c r="C516" t="inlineStr">
        <is>
          <t>Aug 01, 2025</t>
        </is>
      </c>
      <c r="D516" t="inlineStr">
        <is>
          <t>$250.00</t>
        </is>
      </c>
      <c r="E516" t="inlineStr">
        <is>
          <t>P</t>
        </is>
      </c>
      <c r="F516" t="inlineStr">
        <is>
          <t>Jan 16, 2026</t>
        </is>
      </c>
      <c r="G516" t="n">
        <v>-1</v>
      </c>
      <c r="H516" t="inlineStr">
        <is>
          <t>Aug 01, 2025</t>
        </is>
      </c>
      <c r="I516" t="n">
        <v/>
      </c>
      <c r="J516" t="n">
        <v>1549.88</v>
      </c>
      <c r="K516" t="inlineStr">
        <is>
          <t>COIN260116P00250000</t>
        </is>
      </c>
    </row>
    <row r="517">
      <c r="A517" t="inlineStr"/>
      <c r="B517" t="inlineStr"/>
      <c r="C517" t="inlineStr"/>
      <c r="D517" t="inlineStr"/>
      <c r="E517" t="inlineStr"/>
      <c r="F517" t="inlineStr"/>
      <c r="G517" s="2">
        <f>SUM(G510:G516)</f>
        <v/>
      </c>
      <c r="H517" t="inlineStr"/>
      <c r="I517" t="inlineStr"/>
      <c r="J517" s="2">
        <f>SUM(J510:J516)</f>
        <v/>
      </c>
      <c r="K517" t="inlineStr"/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</row>
    <row r="519">
      <c r="A519" t="inlineStr"/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</row>
    <row r="520">
      <c r="A520" t="inlineStr"/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>
        <is>
          <t>Total:</t>
        </is>
      </c>
      <c r="L520" s="1">
        <f>SUM(L1:L519)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6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2322</v>
      </c>
      <c r="B2" t="inlineStr">
        <is>
          <t>AAPL</t>
        </is>
      </c>
      <c r="C2" t="inlineStr">
        <is>
          <t>Jun 03, 2025</t>
        </is>
      </c>
      <c r="D2" t="inlineStr">
        <is>
          <t>$210.00</t>
        </is>
      </c>
      <c r="E2" t="inlineStr">
        <is>
          <t>C</t>
        </is>
      </c>
      <c r="F2" t="inlineStr">
        <is>
          <t>Aug 15, 2025</t>
        </is>
      </c>
      <c r="G2" t="n">
        <v>4</v>
      </c>
      <c r="H2" t="inlineStr">
        <is>
          <t>NaN</t>
        </is>
      </c>
      <c r="I2" t="n">
        <v/>
      </c>
      <c r="J2" t="n">
        <v>-3277.46</v>
      </c>
      <c r="K2" t="inlineStr">
        <is>
          <t>AAPL250815C00210000</t>
        </is>
      </c>
    </row>
    <row r="3">
      <c r="A3" t="n">
        <v>2304</v>
      </c>
      <c r="B3" t="inlineStr">
        <is>
          <t>AAPL</t>
        </is>
      </c>
      <c r="C3" t="inlineStr">
        <is>
          <t>Jun 05, 2025</t>
        </is>
      </c>
      <c r="D3" t="inlineStr">
        <is>
          <t>$210.00</t>
        </is>
      </c>
      <c r="E3" t="inlineStr">
        <is>
          <t>C</t>
        </is>
      </c>
      <c r="F3" t="inlineStr">
        <is>
          <t>Aug 15, 2025</t>
        </is>
      </c>
      <c r="G3" t="n">
        <v>-4</v>
      </c>
      <c r="H3" t="inlineStr">
        <is>
          <t>Jun 05, 2025</t>
        </is>
      </c>
      <c r="I3" t="n">
        <v/>
      </c>
      <c r="J3" t="n">
        <v>3537.5</v>
      </c>
      <c r="K3" t="inlineStr">
        <is>
          <t>AAPL250815C00210000</t>
        </is>
      </c>
    </row>
    <row r="4">
      <c r="A4" t="n">
        <v>2303</v>
      </c>
      <c r="B4" t="inlineStr">
        <is>
          <t>AAPL</t>
        </is>
      </c>
      <c r="C4" t="inlineStr">
        <is>
          <t>Jun 05, 2025</t>
        </is>
      </c>
      <c r="D4" t="inlineStr">
        <is>
          <t>$215.00</t>
        </is>
      </c>
      <c r="E4" t="inlineStr">
        <is>
          <t>C</t>
        </is>
      </c>
      <c r="F4" t="inlineStr">
        <is>
          <t>Jan 16, 2026</t>
        </is>
      </c>
      <c r="G4" t="n">
        <v>4</v>
      </c>
      <c r="H4" t="inlineStr">
        <is>
          <t>NaN</t>
        </is>
      </c>
      <c r="I4" t="n">
        <v/>
      </c>
      <c r="J4" t="n">
        <v>-6320.46</v>
      </c>
      <c r="K4" t="inlineStr">
        <is>
          <t>AAPL260116C00215000</t>
        </is>
      </c>
    </row>
    <row r="5">
      <c r="A5" t="n">
        <v>2260</v>
      </c>
      <c r="B5" t="inlineStr">
        <is>
          <t>AAPL</t>
        </is>
      </c>
      <c r="C5" t="inlineStr">
        <is>
          <t>Jun 10, 2025</t>
        </is>
      </c>
      <c r="D5" t="inlineStr">
        <is>
          <t>$215.00</t>
        </is>
      </c>
      <c r="E5" t="inlineStr">
        <is>
          <t>C</t>
        </is>
      </c>
      <c r="F5" t="inlineStr">
        <is>
          <t>Jan 16, 2026</t>
        </is>
      </c>
      <c r="G5" t="n">
        <v>-2</v>
      </c>
      <c r="H5" t="inlineStr">
        <is>
          <t>Jun 10, 2025</t>
        </is>
      </c>
      <c r="I5" t="n">
        <v/>
      </c>
      <c r="J5" t="n">
        <v>2839.74</v>
      </c>
      <c r="K5" t="inlineStr">
        <is>
          <t>AAPL260116C00215000</t>
        </is>
      </c>
    </row>
    <row r="6">
      <c r="A6" t="n">
        <v>2198</v>
      </c>
      <c r="B6" t="inlineStr">
        <is>
          <t>AAPL</t>
        </is>
      </c>
      <c r="C6" t="inlineStr">
        <is>
          <t>Jun 13, 2025</t>
        </is>
      </c>
      <c r="D6" t="inlineStr">
        <is>
          <t>$215.00</t>
        </is>
      </c>
      <c r="E6" t="inlineStr">
        <is>
          <t>C</t>
        </is>
      </c>
      <c r="F6" t="inlineStr">
        <is>
          <t>Jan 16, 2026</t>
        </is>
      </c>
      <c r="G6" t="n">
        <v>-2</v>
      </c>
      <c r="H6" t="inlineStr">
        <is>
          <t>Jun 13, 2025</t>
        </is>
      </c>
      <c r="I6" t="n">
        <v/>
      </c>
      <c r="J6" t="n">
        <v>2433.75</v>
      </c>
      <c r="K6" t="inlineStr">
        <is>
          <t>AAPL260116C00215000</t>
        </is>
      </c>
    </row>
    <row r="7">
      <c r="A7" t="n">
        <v>2070</v>
      </c>
      <c r="B7" t="inlineStr">
        <is>
          <t>AAPL</t>
        </is>
      </c>
      <c r="C7" t="inlineStr">
        <is>
          <t>Jun 25, 2025</t>
        </is>
      </c>
      <c r="D7" t="inlineStr">
        <is>
          <t>$202.50</t>
        </is>
      </c>
      <c r="E7" t="inlineStr">
        <is>
          <t>P</t>
        </is>
      </c>
      <c r="F7" t="inlineStr">
        <is>
          <t>Jul 18, 2025</t>
        </is>
      </c>
      <c r="G7" t="n">
        <v>4</v>
      </c>
      <c r="H7" t="inlineStr">
        <is>
          <t>NaN</t>
        </is>
      </c>
      <c r="I7" t="n">
        <v/>
      </c>
      <c r="J7" t="n">
        <v>-1960.46</v>
      </c>
      <c r="K7" t="inlineStr">
        <is>
          <t>AAPL250718P00202500</t>
        </is>
      </c>
    </row>
    <row r="8">
      <c r="A8" t="n">
        <v>2067</v>
      </c>
      <c r="B8" t="inlineStr">
        <is>
          <t>AAPL</t>
        </is>
      </c>
      <c r="C8" t="inlineStr">
        <is>
          <t>Jun 25, 2025</t>
        </is>
      </c>
      <c r="D8" t="inlineStr">
        <is>
          <t>$200.00</t>
        </is>
      </c>
      <c r="E8" t="inlineStr">
        <is>
          <t>C</t>
        </is>
      </c>
      <c r="F8" t="inlineStr">
        <is>
          <t>Aug 15, 2025</t>
        </is>
      </c>
      <c r="G8" t="n">
        <v>10</v>
      </c>
      <c r="H8" t="inlineStr">
        <is>
          <t>NaN</t>
        </is>
      </c>
      <c r="I8" t="n">
        <v/>
      </c>
      <c r="J8" t="n">
        <v>-9861.15</v>
      </c>
      <c r="K8" t="inlineStr">
        <is>
          <t>AAPL250815C00200000</t>
        </is>
      </c>
    </row>
    <row r="9">
      <c r="A9" t="n">
        <v>2063</v>
      </c>
      <c r="B9" t="inlineStr">
        <is>
          <t>AAPL</t>
        </is>
      </c>
      <c r="C9" t="inlineStr">
        <is>
          <t>Jun 25, 2025</t>
        </is>
      </c>
      <c r="D9" t="inlineStr">
        <is>
          <t>$200.00</t>
        </is>
      </c>
      <c r="E9" t="inlineStr">
        <is>
          <t>C</t>
        </is>
      </c>
      <c r="F9" t="inlineStr">
        <is>
          <t>Aug 15, 2025</t>
        </is>
      </c>
      <c r="G9" t="n">
        <v>10</v>
      </c>
      <c r="H9" t="inlineStr">
        <is>
          <t>NaN</t>
        </is>
      </c>
      <c r="I9" t="n">
        <v/>
      </c>
      <c r="J9" t="n">
        <v>-9874.16</v>
      </c>
      <c r="K9" t="inlineStr">
        <is>
          <t>AAPL250815C00200000</t>
        </is>
      </c>
    </row>
    <row r="10">
      <c r="A10" t="n">
        <v>2046</v>
      </c>
      <c r="B10" t="inlineStr">
        <is>
          <t>AAPL</t>
        </is>
      </c>
      <c r="C10" t="inlineStr">
        <is>
          <t>Jun 25, 2025</t>
        </is>
      </c>
      <c r="D10" t="inlineStr">
        <is>
          <t>$202.50</t>
        </is>
      </c>
      <c r="E10" t="inlineStr">
        <is>
          <t>P</t>
        </is>
      </c>
      <c r="F10" t="inlineStr">
        <is>
          <t>Jul 18, 2025</t>
        </is>
      </c>
      <c r="G10" t="n">
        <v>4</v>
      </c>
      <c r="H10" t="inlineStr">
        <is>
          <t>NaN</t>
        </is>
      </c>
      <c r="I10" t="n">
        <v/>
      </c>
      <c r="J10" t="n">
        <v>-1960.46</v>
      </c>
      <c r="K10" t="inlineStr">
        <is>
          <t>AAPL250718P00202500</t>
        </is>
      </c>
    </row>
    <row r="11">
      <c r="A11" t="n">
        <v>2023</v>
      </c>
      <c r="B11" t="inlineStr">
        <is>
          <t>AAPL</t>
        </is>
      </c>
      <c r="C11" t="inlineStr">
        <is>
          <t>Jun 26, 2025</t>
        </is>
      </c>
      <c r="D11" t="inlineStr">
        <is>
          <t>$200.00</t>
        </is>
      </c>
      <c r="E11" t="inlineStr">
        <is>
          <t>P</t>
        </is>
      </c>
      <c r="F11" t="inlineStr">
        <is>
          <t>Jul 18, 2025</t>
        </is>
      </c>
      <c r="G11" t="n">
        <v>4</v>
      </c>
      <c r="H11" t="inlineStr">
        <is>
          <t>NaN</t>
        </is>
      </c>
      <c r="I11" t="n">
        <v/>
      </c>
      <c r="J11" t="n">
        <v>-1820.46</v>
      </c>
      <c r="K11" t="inlineStr">
        <is>
          <t>AAPL250718P00200000</t>
        </is>
      </c>
    </row>
    <row r="12">
      <c r="A12" t="n">
        <v>2025</v>
      </c>
      <c r="B12" t="inlineStr">
        <is>
          <t>AAPL</t>
        </is>
      </c>
      <c r="C12" t="inlineStr">
        <is>
          <t>Jun 26, 2025</t>
        </is>
      </c>
      <c r="D12" t="inlineStr">
        <is>
          <t>$200.00</t>
        </is>
      </c>
      <c r="E12" t="inlineStr">
        <is>
          <t>C</t>
        </is>
      </c>
      <c r="F12" t="inlineStr">
        <is>
          <t>Jul 18, 2025</t>
        </is>
      </c>
      <c r="G12" t="n">
        <v>2</v>
      </c>
      <c r="H12" t="inlineStr">
        <is>
          <t>NaN</t>
        </is>
      </c>
      <c r="I12" t="n">
        <v/>
      </c>
      <c r="J12" t="n">
        <v>-1010.24</v>
      </c>
      <c r="K12" t="inlineStr">
        <is>
          <t>AAPL250718C00200000</t>
        </is>
      </c>
    </row>
    <row r="13">
      <c r="A13" t="n">
        <v>2017</v>
      </c>
      <c r="B13" t="inlineStr">
        <is>
          <t>AAPL</t>
        </is>
      </c>
      <c r="C13" t="inlineStr">
        <is>
          <t>Jun 26, 2025</t>
        </is>
      </c>
      <c r="D13" t="inlineStr">
        <is>
          <t>$200.00</t>
        </is>
      </c>
      <c r="E13" t="inlineStr">
        <is>
          <t>C</t>
        </is>
      </c>
      <c r="F13" t="inlineStr">
        <is>
          <t>Jul 18, 2025</t>
        </is>
      </c>
      <c r="G13" t="n">
        <v>2</v>
      </c>
      <c r="H13" t="inlineStr">
        <is>
          <t>NaN</t>
        </is>
      </c>
      <c r="I13" t="n">
        <v/>
      </c>
      <c r="J13" t="n">
        <v>-1010.24</v>
      </c>
      <c r="K13" t="inlineStr">
        <is>
          <t>AAPL250718C00200000</t>
        </is>
      </c>
    </row>
    <row r="14">
      <c r="A14" t="n">
        <v>2027</v>
      </c>
      <c r="B14" t="inlineStr">
        <is>
          <t>AAPL</t>
        </is>
      </c>
      <c r="C14" t="inlineStr">
        <is>
          <t>Jun 26, 2025</t>
        </is>
      </c>
      <c r="D14" t="inlineStr">
        <is>
          <t>$202.50</t>
        </is>
      </c>
      <c r="E14" t="inlineStr">
        <is>
          <t>P</t>
        </is>
      </c>
      <c r="F14" t="inlineStr">
        <is>
          <t>Jul 18, 2025</t>
        </is>
      </c>
      <c r="G14" t="n">
        <v>-2</v>
      </c>
      <c r="H14" t="inlineStr">
        <is>
          <t>Jun 26, 2025</t>
        </is>
      </c>
      <c r="I14" t="n">
        <v/>
      </c>
      <c r="J14" t="n">
        <v>1029.75</v>
      </c>
      <c r="K14" t="inlineStr">
        <is>
          <t>AAPL250718P00202500</t>
        </is>
      </c>
    </row>
    <row r="15">
      <c r="A15" t="n">
        <v>2032</v>
      </c>
      <c r="B15" t="inlineStr">
        <is>
          <t>AAPL</t>
        </is>
      </c>
      <c r="C15" t="inlineStr">
        <is>
          <t>Jun 26, 2025</t>
        </is>
      </c>
      <c r="D15" t="inlineStr">
        <is>
          <t>$200.00</t>
        </is>
      </c>
      <c r="E15" t="inlineStr">
        <is>
          <t>P</t>
        </is>
      </c>
      <c r="F15" t="inlineStr">
        <is>
          <t>Jul 18, 2025</t>
        </is>
      </c>
      <c r="G15" t="n">
        <v>4</v>
      </c>
      <c r="H15" t="inlineStr">
        <is>
          <t>NaN</t>
        </is>
      </c>
      <c r="I15" t="n">
        <v/>
      </c>
      <c r="J15" t="n">
        <v>-1820.46</v>
      </c>
      <c r="K15" t="inlineStr">
        <is>
          <t>AAPL250718P00200000</t>
        </is>
      </c>
    </row>
    <row r="16">
      <c r="A16" t="n">
        <v>2026</v>
      </c>
      <c r="B16" t="inlineStr">
        <is>
          <t>AAPL</t>
        </is>
      </c>
      <c r="C16" t="inlineStr">
        <is>
          <t>Jun 26, 2025</t>
        </is>
      </c>
      <c r="D16" t="inlineStr">
        <is>
          <t>$202.50</t>
        </is>
      </c>
      <c r="E16" t="inlineStr">
        <is>
          <t>P</t>
        </is>
      </c>
      <c r="F16" t="inlineStr">
        <is>
          <t>Jul 18, 2025</t>
        </is>
      </c>
      <c r="G16" t="n">
        <v>-2</v>
      </c>
      <c r="H16" t="inlineStr">
        <is>
          <t>Jun 26, 2025</t>
        </is>
      </c>
      <c r="I16" t="n">
        <v/>
      </c>
      <c r="J16" t="n">
        <v>1029.75</v>
      </c>
      <c r="K16" t="inlineStr">
        <is>
          <t>AAPL250718P00202500</t>
        </is>
      </c>
    </row>
    <row r="17">
      <c r="A17" t="n">
        <v>1994</v>
      </c>
      <c r="B17" t="inlineStr">
        <is>
          <t>AAPL</t>
        </is>
      </c>
      <c r="C17" t="inlineStr">
        <is>
          <t>Jun 27, 2025</t>
        </is>
      </c>
      <c r="D17" t="inlineStr">
        <is>
          <t>$200.00</t>
        </is>
      </c>
      <c r="E17" t="inlineStr">
        <is>
          <t>P</t>
        </is>
      </c>
      <c r="F17" t="inlineStr">
        <is>
          <t>Jul 18, 2025</t>
        </is>
      </c>
      <c r="G17" t="n">
        <v>2</v>
      </c>
      <c r="H17" t="inlineStr">
        <is>
          <t>NaN</t>
        </is>
      </c>
      <c r="I17" t="n">
        <v/>
      </c>
      <c r="J17" t="n">
        <v>-800.24</v>
      </c>
      <c r="K17" t="inlineStr">
        <is>
          <t>AAPL250718P00200000</t>
        </is>
      </c>
    </row>
    <row r="18">
      <c r="A18" t="n">
        <v>1992</v>
      </c>
      <c r="B18" t="inlineStr">
        <is>
          <t>AAPL</t>
        </is>
      </c>
      <c r="C18" t="inlineStr">
        <is>
          <t>Jun 27, 2025</t>
        </is>
      </c>
      <c r="D18" t="inlineStr">
        <is>
          <t>$202.50</t>
        </is>
      </c>
      <c r="E18" t="inlineStr">
        <is>
          <t>P</t>
        </is>
      </c>
      <c r="F18" t="inlineStr">
        <is>
          <t>Jul 18, 2025</t>
        </is>
      </c>
      <c r="G18" t="n">
        <v>-2</v>
      </c>
      <c r="H18" t="inlineStr">
        <is>
          <t>Jun 27, 2025</t>
        </is>
      </c>
      <c r="I18" t="n">
        <v/>
      </c>
      <c r="J18" t="n">
        <v>1019.74</v>
      </c>
      <c r="K18" t="inlineStr">
        <is>
          <t>AAPL250718P00202500</t>
        </is>
      </c>
    </row>
    <row r="19">
      <c r="A19" t="n">
        <v>1986</v>
      </c>
      <c r="B19" t="inlineStr">
        <is>
          <t>AAPL</t>
        </is>
      </c>
      <c r="C19" t="inlineStr">
        <is>
          <t>Jun 27, 2025</t>
        </is>
      </c>
      <c r="D19" t="inlineStr">
        <is>
          <t>$200.00</t>
        </is>
      </c>
      <c r="E19" t="inlineStr">
        <is>
          <t>C</t>
        </is>
      </c>
      <c r="F19" t="inlineStr">
        <is>
          <t>Aug 15, 2025</t>
        </is>
      </c>
      <c r="G19" t="n">
        <v>5</v>
      </c>
      <c r="H19" t="inlineStr">
        <is>
          <t>NaN</t>
        </is>
      </c>
      <c r="I19" t="n">
        <v/>
      </c>
      <c r="J19" t="n">
        <v>-4800.58</v>
      </c>
      <c r="K19" t="inlineStr">
        <is>
          <t>AAPL250815C00200000</t>
        </is>
      </c>
    </row>
    <row r="20">
      <c r="A20" t="n">
        <v>1983</v>
      </c>
      <c r="B20" t="inlineStr">
        <is>
          <t>AAPL</t>
        </is>
      </c>
      <c r="C20" t="inlineStr">
        <is>
          <t>Jun 27, 2025</t>
        </is>
      </c>
      <c r="D20" t="inlineStr">
        <is>
          <t>$202.50</t>
        </is>
      </c>
      <c r="E20" t="inlineStr">
        <is>
          <t>P</t>
        </is>
      </c>
      <c r="F20" t="inlineStr">
        <is>
          <t>Jul 18, 2025</t>
        </is>
      </c>
      <c r="G20" t="n">
        <v>-2</v>
      </c>
      <c r="H20" t="inlineStr">
        <is>
          <t>Jun 27, 2025</t>
        </is>
      </c>
      <c r="I20" t="n">
        <v/>
      </c>
      <c r="J20" t="n">
        <v>1019.74</v>
      </c>
      <c r="K20" t="inlineStr">
        <is>
          <t>AAPL250718P00202500</t>
        </is>
      </c>
    </row>
    <row r="21">
      <c r="A21" t="n">
        <v>1980</v>
      </c>
      <c r="B21" t="inlineStr">
        <is>
          <t>AAPL</t>
        </is>
      </c>
      <c r="C21" t="inlineStr">
        <is>
          <t>Jun 27, 2025</t>
        </is>
      </c>
      <c r="D21" t="inlineStr">
        <is>
          <t>$200.00</t>
        </is>
      </c>
      <c r="E21" t="inlineStr">
        <is>
          <t>C</t>
        </is>
      </c>
      <c r="F21" t="inlineStr">
        <is>
          <t>Aug 15, 2025</t>
        </is>
      </c>
      <c r="G21" t="n">
        <v>5</v>
      </c>
      <c r="H21" t="inlineStr">
        <is>
          <t>NaN</t>
        </is>
      </c>
      <c r="I21" t="n">
        <v/>
      </c>
      <c r="J21" t="n">
        <v>-4790.58</v>
      </c>
      <c r="K21" t="inlineStr">
        <is>
          <t>AAPL250815C00200000</t>
        </is>
      </c>
    </row>
    <row r="22">
      <c r="A22" t="n">
        <v>1979</v>
      </c>
      <c r="B22" t="inlineStr">
        <is>
          <t>AAPL</t>
        </is>
      </c>
      <c r="C22" t="inlineStr">
        <is>
          <t>Jun 27, 2025</t>
        </is>
      </c>
      <c r="D22" t="inlineStr">
        <is>
          <t>$200.00</t>
        </is>
      </c>
      <c r="E22" t="inlineStr">
        <is>
          <t>C</t>
        </is>
      </c>
      <c r="F22" t="inlineStr">
        <is>
          <t>Aug 15, 2025</t>
        </is>
      </c>
      <c r="G22" t="n">
        <v>-1</v>
      </c>
      <c r="H22" t="inlineStr">
        <is>
          <t>Jun 27, 2025</t>
        </is>
      </c>
      <c r="I22" t="n">
        <v/>
      </c>
      <c r="J22" t="n">
        <v>1020.87</v>
      </c>
      <c r="K22" t="inlineStr">
        <is>
          <t>AAPL250815C00200000</t>
        </is>
      </c>
    </row>
    <row r="23">
      <c r="A23" t="n">
        <v>1978</v>
      </c>
      <c r="B23" t="inlineStr">
        <is>
          <t>AAPL</t>
        </is>
      </c>
      <c r="C23" t="inlineStr">
        <is>
          <t>Jun 27, 2025</t>
        </is>
      </c>
      <c r="D23" t="inlineStr">
        <is>
          <t>$200.00</t>
        </is>
      </c>
      <c r="E23" t="inlineStr">
        <is>
          <t>C</t>
        </is>
      </c>
      <c r="F23" t="inlineStr">
        <is>
          <t>Aug 15, 2025</t>
        </is>
      </c>
      <c r="G23" t="n">
        <v>-1</v>
      </c>
      <c r="H23" t="inlineStr">
        <is>
          <t>Jun 27, 2025</t>
        </is>
      </c>
      <c r="I23" t="n">
        <v/>
      </c>
      <c r="J23" t="n">
        <v>1019.87</v>
      </c>
      <c r="K23" t="inlineStr">
        <is>
          <t>AAPL250815C00200000</t>
        </is>
      </c>
    </row>
    <row r="24">
      <c r="A24" t="n">
        <v>1966</v>
      </c>
      <c r="B24" t="inlineStr">
        <is>
          <t>AAPL</t>
        </is>
      </c>
      <c r="C24" t="inlineStr">
        <is>
          <t>Jun 27, 2025</t>
        </is>
      </c>
      <c r="D24" t="inlineStr">
        <is>
          <t>$200.00</t>
        </is>
      </c>
      <c r="E24" t="inlineStr">
        <is>
          <t>P</t>
        </is>
      </c>
      <c r="F24" t="inlineStr">
        <is>
          <t>Jul 18, 2025</t>
        </is>
      </c>
      <c r="G24" t="n">
        <v>2</v>
      </c>
      <c r="H24" t="inlineStr">
        <is>
          <t>NaN</t>
        </is>
      </c>
      <c r="I24" t="n">
        <v/>
      </c>
      <c r="J24" t="n">
        <v>-800.24</v>
      </c>
      <c r="K24" t="inlineStr">
        <is>
          <t>AAPL250718P00200000</t>
        </is>
      </c>
    </row>
    <row r="25">
      <c r="A25" t="n">
        <v>1952</v>
      </c>
      <c r="B25" t="inlineStr">
        <is>
          <t>AAPL</t>
        </is>
      </c>
      <c r="C25" t="inlineStr">
        <is>
          <t>Jun 30, 2025</t>
        </is>
      </c>
      <c r="D25" t="inlineStr">
        <is>
          <t>$200.00</t>
        </is>
      </c>
      <c r="E25" t="inlineStr">
        <is>
          <t>C</t>
        </is>
      </c>
      <c r="F25" t="inlineStr">
        <is>
          <t>Aug 15, 2025</t>
        </is>
      </c>
      <c r="G25" t="n">
        <v>10</v>
      </c>
      <c r="H25" t="inlineStr">
        <is>
          <t>NaN</t>
        </is>
      </c>
      <c r="I25" t="n">
        <v/>
      </c>
      <c r="J25" t="n">
        <v>-9991.16</v>
      </c>
      <c r="K25" t="inlineStr">
        <is>
          <t>AAPL250815C00200000</t>
        </is>
      </c>
    </row>
    <row r="26">
      <c r="A26" t="n">
        <v>1933</v>
      </c>
      <c r="B26" t="inlineStr">
        <is>
          <t>AAPL</t>
        </is>
      </c>
      <c r="C26" t="inlineStr">
        <is>
          <t>Jun 30, 2025</t>
        </is>
      </c>
      <c r="D26" t="inlineStr">
        <is>
          <t>$205.00</t>
        </is>
      </c>
      <c r="E26" t="inlineStr">
        <is>
          <t>P</t>
        </is>
      </c>
      <c r="F26" t="inlineStr">
        <is>
          <t>Jul 18, 2025</t>
        </is>
      </c>
      <c r="G26" t="n">
        <v>-3</v>
      </c>
      <c r="H26" t="inlineStr">
        <is>
          <t>Jun 30, 2025</t>
        </is>
      </c>
      <c r="I26" t="n">
        <v/>
      </c>
      <c r="J26" t="n">
        <v>2135.63</v>
      </c>
      <c r="K26" t="inlineStr">
        <is>
          <t>AAPL250718P00205000</t>
        </is>
      </c>
    </row>
    <row r="27">
      <c r="A27" t="n">
        <v>1954</v>
      </c>
      <c r="B27" t="inlineStr">
        <is>
          <t>AAPL</t>
        </is>
      </c>
      <c r="C27" t="inlineStr">
        <is>
          <t>Jun 30, 2025</t>
        </is>
      </c>
      <c r="D27" t="inlineStr">
        <is>
          <t>$200.00</t>
        </is>
      </c>
      <c r="E27" t="inlineStr">
        <is>
          <t>C</t>
        </is>
      </c>
      <c r="F27" t="inlineStr">
        <is>
          <t>Aug 15, 2025</t>
        </is>
      </c>
      <c r="G27" t="n">
        <v>10</v>
      </c>
      <c r="H27" t="inlineStr">
        <is>
          <t>NaN</t>
        </is>
      </c>
      <c r="I27" t="n">
        <v/>
      </c>
      <c r="J27" t="n">
        <v>-10451.16</v>
      </c>
      <c r="K27" t="inlineStr">
        <is>
          <t>AAPL250815C00200000</t>
        </is>
      </c>
    </row>
    <row r="28">
      <c r="A28" t="n">
        <v>1953</v>
      </c>
      <c r="B28" t="inlineStr">
        <is>
          <t>AAPL</t>
        </is>
      </c>
      <c r="C28" t="inlineStr">
        <is>
          <t>Jun 30, 2025</t>
        </is>
      </c>
      <c r="D28" t="inlineStr">
        <is>
          <t>$200.00</t>
        </is>
      </c>
      <c r="E28" t="inlineStr">
        <is>
          <t>C</t>
        </is>
      </c>
      <c r="F28" t="inlineStr">
        <is>
          <t>Aug 15, 2025</t>
        </is>
      </c>
      <c r="G28" t="n">
        <v>-10</v>
      </c>
      <c r="H28" t="inlineStr">
        <is>
          <t>Jun 30, 2025</t>
        </is>
      </c>
      <c r="I28" t="n">
        <v/>
      </c>
      <c r="J28" t="n">
        <v>8898.799999999999</v>
      </c>
      <c r="K28" t="inlineStr">
        <is>
          <t>AAPL250815C00200000</t>
        </is>
      </c>
    </row>
    <row r="29">
      <c r="A29" t="n">
        <v>1945</v>
      </c>
      <c r="B29" t="inlineStr">
        <is>
          <t>AAPL</t>
        </is>
      </c>
      <c r="C29" t="inlineStr">
        <is>
          <t>Jun 30, 2025</t>
        </is>
      </c>
      <c r="D29" t="inlineStr">
        <is>
          <t>$205.00</t>
        </is>
      </c>
      <c r="E29" t="inlineStr">
        <is>
          <t>P</t>
        </is>
      </c>
      <c r="F29" t="inlineStr">
        <is>
          <t>Jul 18, 2025</t>
        </is>
      </c>
      <c r="G29" t="n">
        <v>3</v>
      </c>
      <c r="H29" t="inlineStr">
        <is>
          <t>NaN</t>
        </is>
      </c>
      <c r="I29" t="n">
        <v/>
      </c>
      <c r="J29" t="n">
        <v>-1830.36</v>
      </c>
      <c r="K29" t="inlineStr">
        <is>
          <t>AAPL250718P00205000</t>
        </is>
      </c>
    </row>
    <row r="30">
      <c r="A30" t="n">
        <v>1962</v>
      </c>
      <c r="B30" t="inlineStr">
        <is>
          <t>AAPL</t>
        </is>
      </c>
      <c r="C30" t="inlineStr">
        <is>
          <t>Jun 30, 2025</t>
        </is>
      </c>
      <c r="D30" t="inlineStr">
        <is>
          <t>$200.00</t>
        </is>
      </c>
      <c r="E30" t="inlineStr">
        <is>
          <t>P</t>
        </is>
      </c>
      <c r="F30" t="inlineStr">
        <is>
          <t>Jul 11, 2025</t>
        </is>
      </c>
      <c r="G30" t="n">
        <v>4</v>
      </c>
      <c r="H30" t="inlineStr">
        <is>
          <t>NaN</t>
        </is>
      </c>
      <c r="I30" t="n">
        <v/>
      </c>
      <c r="J30" t="n">
        <v>-872.46</v>
      </c>
      <c r="K30" t="inlineStr">
        <is>
          <t>AAPL250711P00200000</t>
        </is>
      </c>
    </row>
    <row r="31">
      <c r="A31" t="n">
        <v>1930</v>
      </c>
      <c r="B31" t="inlineStr">
        <is>
          <t>AAPL</t>
        </is>
      </c>
      <c r="C31" t="inlineStr">
        <is>
          <t>Jul 01, 2025</t>
        </is>
      </c>
      <c r="D31" t="inlineStr">
        <is>
          <t>$210.00</t>
        </is>
      </c>
      <c r="E31" t="inlineStr">
        <is>
          <t>P</t>
        </is>
      </c>
      <c r="F31" t="inlineStr">
        <is>
          <t>Jul 11, 2025</t>
        </is>
      </c>
      <c r="G31" t="n">
        <v>4</v>
      </c>
      <c r="H31" t="inlineStr">
        <is>
          <t>NaN</t>
        </is>
      </c>
      <c r="I31" t="n">
        <v/>
      </c>
      <c r="J31" t="n">
        <v>-1440.45</v>
      </c>
      <c r="K31" t="inlineStr">
        <is>
          <t>AAPL250711P00210000</t>
        </is>
      </c>
    </row>
    <row r="32">
      <c r="A32" t="n">
        <v>1926</v>
      </c>
      <c r="B32" t="inlineStr">
        <is>
          <t>AAPL</t>
        </is>
      </c>
      <c r="C32" t="inlineStr">
        <is>
          <t>Jul 01, 2025</t>
        </is>
      </c>
      <c r="D32" t="inlineStr">
        <is>
          <t>$200.00</t>
        </is>
      </c>
      <c r="E32" t="inlineStr">
        <is>
          <t>P</t>
        </is>
      </c>
      <c r="F32" t="inlineStr">
        <is>
          <t>Jul 11, 2025</t>
        </is>
      </c>
      <c r="G32" t="n">
        <v>-4</v>
      </c>
      <c r="H32" t="inlineStr">
        <is>
          <t>Jul 01, 2025</t>
        </is>
      </c>
      <c r="I32" t="n">
        <v/>
      </c>
      <c r="J32" t="n">
        <v>263.54</v>
      </c>
      <c r="K32" t="inlineStr">
        <is>
          <t>AAPL250711P00200000</t>
        </is>
      </c>
    </row>
    <row r="33">
      <c r="A33" t="n">
        <v>1924</v>
      </c>
      <c r="B33" t="inlineStr">
        <is>
          <t>AAPL</t>
        </is>
      </c>
      <c r="C33" t="inlineStr">
        <is>
          <t>Jul 01, 2025</t>
        </is>
      </c>
      <c r="D33" t="inlineStr">
        <is>
          <t>$200.00</t>
        </is>
      </c>
      <c r="E33" t="inlineStr">
        <is>
          <t>P</t>
        </is>
      </c>
      <c r="F33" t="inlineStr">
        <is>
          <t>Jul 18, 2025</t>
        </is>
      </c>
      <c r="G33" t="n">
        <v>-6</v>
      </c>
      <c r="H33" t="inlineStr">
        <is>
          <t>Jul 01, 2025</t>
        </is>
      </c>
      <c r="I33" t="n">
        <v/>
      </c>
      <c r="J33" t="n">
        <v>833.3</v>
      </c>
      <c r="K33" t="inlineStr">
        <is>
          <t>AAPL250718P00200000</t>
        </is>
      </c>
    </row>
    <row r="34">
      <c r="A34" t="n">
        <v>1922</v>
      </c>
      <c r="B34" t="inlineStr">
        <is>
          <t>AAPL</t>
        </is>
      </c>
      <c r="C34" t="inlineStr">
        <is>
          <t>Jul 01, 2025</t>
        </is>
      </c>
      <c r="D34" t="inlineStr">
        <is>
          <t>$210.00</t>
        </is>
      </c>
      <c r="E34" t="inlineStr">
        <is>
          <t>P</t>
        </is>
      </c>
      <c r="F34" t="inlineStr">
        <is>
          <t>Jul 11, 2025</t>
        </is>
      </c>
      <c r="G34" t="n">
        <v>6</v>
      </c>
      <c r="H34" t="inlineStr">
        <is>
          <t>NaN</t>
        </is>
      </c>
      <c r="I34" t="n">
        <v/>
      </c>
      <c r="J34" t="n">
        <v>-2340.68</v>
      </c>
      <c r="K34" t="inlineStr">
        <is>
          <t>AAPL250711P00210000</t>
        </is>
      </c>
    </row>
    <row r="35">
      <c r="A35" t="n">
        <v>1921</v>
      </c>
      <c r="B35" t="inlineStr">
        <is>
          <t>AAPL</t>
        </is>
      </c>
      <c r="C35" t="inlineStr">
        <is>
          <t>Jul 01, 2025</t>
        </is>
      </c>
      <c r="D35" t="inlineStr">
        <is>
          <t>$210.00</t>
        </is>
      </c>
      <c r="E35" t="inlineStr">
        <is>
          <t>P</t>
        </is>
      </c>
      <c r="F35" t="inlineStr">
        <is>
          <t>Jul 11, 2025</t>
        </is>
      </c>
      <c r="G35" t="n">
        <v>6</v>
      </c>
      <c r="H35" t="inlineStr">
        <is>
          <t>NaN</t>
        </is>
      </c>
      <c r="I35" t="n">
        <v/>
      </c>
      <c r="J35" t="n">
        <v>-2340.68</v>
      </c>
      <c r="K35" t="inlineStr">
        <is>
          <t>AAPL250711P00210000</t>
        </is>
      </c>
    </row>
    <row r="36">
      <c r="A36" t="n">
        <v>1917</v>
      </c>
      <c r="B36" t="inlineStr">
        <is>
          <t>AAPL</t>
        </is>
      </c>
      <c r="C36" t="inlineStr">
        <is>
          <t>Jul 01, 2025</t>
        </is>
      </c>
      <c r="D36" t="inlineStr">
        <is>
          <t>$200.00</t>
        </is>
      </c>
      <c r="E36" t="inlineStr">
        <is>
          <t>P</t>
        </is>
      </c>
      <c r="F36" t="inlineStr">
        <is>
          <t>Jul 18, 2025</t>
        </is>
      </c>
      <c r="G36" t="n">
        <v>-6</v>
      </c>
      <c r="H36" t="inlineStr">
        <is>
          <t>Jul 01, 2025</t>
        </is>
      </c>
      <c r="I36" t="n">
        <v/>
      </c>
      <c r="J36" t="n">
        <v>827.28</v>
      </c>
      <c r="K36" t="inlineStr">
        <is>
          <t>AAPL250718P00200000</t>
        </is>
      </c>
    </row>
    <row r="37">
      <c r="A37" t="n">
        <v>1911</v>
      </c>
      <c r="B37" t="inlineStr">
        <is>
          <t>AAPL</t>
        </is>
      </c>
      <c r="C37" t="inlineStr">
        <is>
          <t>Jul 01, 2025</t>
        </is>
      </c>
      <c r="D37" t="inlineStr">
        <is>
          <t>$200.00</t>
        </is>
      </c>
      <c r="E37" t="inlineStr">
        <is>
          <t>C</t>
        </is>
      </c>
      <c r="F37" t="inlineStr">
        <is>
          <t>Jul 18, 2025</t>
        </is>
      </c>
      <c r="G37" t="n">
        <v>-2</v>
      </c>
      <c r="H37" t="inlineStr">
        <is>
          <t>Jul 01, 2025</t>
        </is>
      </c>
      <c r="I37" t="n">
        <v/>
      </c>
      <c r="J37" t="n">
        <v>2165.76</v>
      </c>
      <c r="K37" t="inlineStr">
        <is>
          <t>AAPL250718C00200000</t>
        </is>
      </c>
    </row>
    <row r="38">
      <c r="A38" t="n">
        <v>1910</v>
      </c>
      <c r="B38" t="inlineStr">
        <is>
          <t>AAPL</t>
        </is>
      </c>
      <c r="C38" t="inlineStr">
        <is>
          <t>Jul 01, 2025</t>
        </is>
      </c>
      <c r="D38" t="inlineStr">
        <is>
          <t>$200.00</t>
        </is>
      </c>
      <c r="E38" t="inlineStr">
        <is>
          <t>C</t>
        </is>
      </c>
      <c r="F38" t="inlineStr">
        <is>
          <t>Aug 15, 2025</t>
        </is>
      </c>
      <c r="G38" t="n">
        <v>-1</v>
      </c>
      <c r="H38" t="inlineStr">
        <is>
          <t>Jul 01, 2025</t>
        </is>
      </c>
      <c r="I38" t="n">
        <v/>
      </c>
      <c r="J38" t="n">
        <v>1399.87</v>
      </c>
      <c r="K38" t="inlineStr">
        <is>
          <t>AAPL250815C00200000</t>
        </is>
      </c>
    </row>
    <row r="39">
      <c r="A39" t="n">
        <v>1905</v>
      </c>
      <c r="B39" t="inlineStr">
        <is>
          <t>AAPL</t>
        </is>
      </c>
      <c r="C39" t="inlineStr">
        <is>
          <t>Jul 01, 2025</t>
        </is>
      </c>
      <c r="D39" t="inlineStr">
        <is>
          <t>$200.00</t>
        </is>
      </c>
      <c r="E39" t="inlineStr">
        <is>
          <t>C</t>
        </is>
      </c>
      <c r="F39" t="inlineStr">
        <is>
          <t>Jul 18, 2025</t>
        </is>
      </c>
      <c r="G39" t="n">
        <v>-2</v>
      </c>
      <c r="H39" t="inlineStr">
        <is>
          <t>Jul 01, 2025</t>
        </is>
      </c>
      <c r="I39" t="n">
        <v/>
      </c>
      <c r="J39" t="n">
        <v>2139.76</v>
      </c>
      <c r="K39" t="inlineStr">
        <is>
          <t>AAPL250718C00200000</t>
        </is>
      </c>
    </row>
    <row r="40">
      <c r="A40" t="n">
        <v>1899</v>
      </c>
      <c r="B40" t="inlineStr">
        <is>
          <t>AAPL</t>
        </is>
      </c>
      <c r="C40" t="inlineStr">
        <is>
          <t>Jul 01, 2025</t>
        </is>
      </c>
      <c r="D40" t="inlineStr">
        <is>
          <t>$200.00</t>
        </is>
      </c>
      <c r="E40" t="inlineStr">
        <is>
          <t>C</t>
        </is>
      </c>
      <c r="F40" t="inlineStr">
        <is>
          <t>Aug 15, 2025</t>
        </is>
      </c>
      <c r="G40" t="n">
        <v>-1</v>
      </c>
      <c r="H40" t="inlineStr">
        <is>
          <t>Jul 01, 2025</t>
        </is>
      </c>
      <c r="I40" t="n">
        <v/>
      </c>
      <c r="J40" t="n">
        <v>1399.87</v>
      </c>
      <c r="K40" t="inlineStr">
        <is>
          <t>AAPL250815C00200000</t>
        </is>
      </c>
    </row>
    <row r="41">
      <c r="A41" t="n">
        <v>1864</v>
      </c>
      <c r="B41" t="inlineStr">
        <is>
          <t>AAPL</t>
        </is>
      </c>
      <c r="C41" t="inlineStr">
        <is>
          <t>Jul 02, 2025</t>
        </is>
      </c>
      <c r="D41" t="inlineStr">
        <is>
          <t>$210.00</t>
        </is>
      </c>
      <c r="E41" t="inlineStr">
        <is>
          <t>P</t>
        </is>
      </c>
      <c r="F41" t="inlineStr">
        <is>
          <t>Jul 11, 2025</t>
        </is>
      </c>
      <c r="G41" t="n">
        <v>3</v>
      </c>
      <c r="H41" t="inlineStr">
        <is>
          <t>NaN</t>
        </is>
      </c>
      <c r="I41" t="n">
        <v/>
      </c>
      <c r="J41" t="n">
        <v>-653.36</v>
      </c>
      <c r="K41" t="inlineStr">
        <is>
          <t>AAPL250711P00210000</t>
        </is>
      </c>
    </row>
    <row r="42">
      <c r="A42" t="n">
        <v>1865</v>
      </c>
      <c r="B42" t="inlineStr">
        <is>
          <t>AAPL</t>
        </is>
      </c>
      <c r="C42" t="inlineStr">
        <is>
          <t>Jul 02, 2025</t>
        </is>
      </c>
      <c r="D42" t="inlineStr">
        <is>
          <t>$210.00</t>
        </is>
      </c>
      <c r="E42" t="inlineStr">
        <is>
          <t>P</t>
        </is>
      </c>
      <c r="F42" t="inlineStr">
        <is>
          <t>Jul 11, 2025</t>
        </is>
      </c>
      <c r="G42" t="n">
        <v>2</v>
      </c>
      <c r="H42" t="inlineStr">
        <is>
          <t>NaN</t>
        </is>
      </c>
      <c r="I42" t="n">
        <v/>
      </c>
      <c r="J42" t="n">
        <v>-446.23</v>
      </c>
      <c r="K42" t="inlineStr">
        <is>
          <t>AAPL250711P00210000</t>
        </is>
      </c>
    </row>
    <row r="43">
      <c r="A43" t="n">
        <v>1873</v>
      </c>
      <c r="B43" t="inlineStr">
        <is>
          <t>AAPL</t>
        </is>
      </c>
      <c r="C43" t="inlineStr">
        <is>
          <t>Jul 02, 2025</t>
        </is>
      </c>
      <c r="D43" t="inlineStr">
        <is>
          <t>$200.00</t>
        </is>
      </c>
      <c r="E43" t="inlineStr">
        <is>
          <t>C</t>
        </is>
      </c>
      <c r="F43" t="inlineStr">
        <is>
          <t>Aug 15, 2025</t>
        </is>
      </c>
      <c r="G43" t="n">
        <v>-3</v>
      </c>
      <c r="H43" t="inlineStr">
        <is>
          <t>Jul 02, 2025</t>
        </is>
      </c>
      <c r="I43" t="n">
        <v/>
      </c>
      <c r="J43" t="n">
        <v>5057.64</v>
      </c>
      <c r="K43" t="inlineStr">
        <is>
          <t>AAPL250815C00200000</t>
        </is>
      </c>
    </row>
    <row r="44">
      <c r="A44" t="n">
        <v>1879</v>
      </c>
      <c r="B44" t="inlineStr">
        <is>
          <t>AAPL</t>
        </is>
      </c>
      <c r="C44" t="inlineStr">
        <is>
          <t>Jul 02, 2025</t>
        </is>
      </c>
      <c r="D44" t="inlineStr">
        <is>
          <t>$200.00</t>
        </is>
      </c>
      <c r="E44" t="inlineStr">
        <is>
          <t>C</t>
        </is>
      </c>
      <c r="F44" t="inlineStr">
        <is>
          <t>Aug 15, 2025</t>
        </is>
      </c>
      <c r="G44" t="n">
        <v>-4</v>
      </c>
      <c r="H44" t="inlineStr">
        <is>
          <t>Jul 02, 2025</t>
        </is>
      </c>
      <c r="I44" t="n">
        <v/>
      </c>
      <c r="J44" t="n">
        <v>6679.52</v>
      </c>
      <c r="K44" t="inlineStr">
        <is>
          <t>AAPL250815C00200000</t>
        </is>
      </c>
    </row>
    <row r="45">
      <c r="A45" t="n">
        <v>1889</v>
      </c>
      <c r="B45" t="inlineStr">
        <is>
          <t>AAPL</t>
        </is>
      </c>
      <c r="C45" t="inlineStr">
        <is>
          <t>Jul 02, 2025</t>
        </is>
      </c>
      <c r="D45" t="inlineStr">
        <is>
          <t>$210.00</t>
        </is>
      </c>
      <c r="E45" t="inlineStr">
        <is>
          <t>P</t>
        </is>
      </c>
      <c r="F45" t="inlineStr">
        <is>
          <t>Jul 11, 2025</t>
        </is>
      </c>
      <c r="G45" t="n">
        <v>3</v>
      </c>
      <c r="H45" t="inlineStr">
        <is>
          <t>NaN</t>
        </is>
      </c>
      <c r="I45" t="n">
        <v/>
      </c>
      <c r="J45" t="n">
        <v>-648.35</v>
      </c>
      <c r="K45" t="inlineStr">
        <is>
          <t>AAPL250711P00210000</t>
        </is>
      </c>
    </row>
    <row r="46">
      <c r="A46" t="n">
        <v>1882</v>
      </c>
      <c r="B46" t="inlineStr">
        <is>
          <t>AAPL</t>
        </is>
      </c>
      <c r="C46" t="inlineStr">
        <is>
          <t>Jul 02, 2025</t>
        </is>
      </c>
      <c r="D46" t="inlineStr">
        <is>
          <t>$200.00</t>
        </is>
      </c>
      <c r="E46" t="inlineStr">
        <is>
          <t>C</t>
        </is>
      </c>
      <c r="F46" t="inlineStr">
        <is>
          <t>Aug 15, 2025</t>
        </is>
      </c>
      <c r="G46" t="n">
        <v>-3</v>
      </c>
      <c r="H46" t="inlineStr">
        <is>
          <t>Jul 02, 2025</t>
        </is>
      </c>
      <c r="I46" t="n">
        <v/>
      </c>
      <c r="J46" t="n">
        <v>5039.64</v>
      </c>
      <c r="K46" t="inlineStr">
        <is>
          <t>AAPL250815C00200000</t>
        </is>
      </c>
    </row>
    <row r="47">
      <c r="A47" t="n">
        <v>1883</v>
      </c>
      <c r="B47" t="inlineStr">
        <is>
          <t>AAPL</t>
        </is>
      </c>
      <c r="C47" t="inlineStr">
        <is>
          <t>Jul 02, 2025</t>
        </is>
      </c>
      <c r="D47" t="inlineStr">
        <is>
          <t>$200.00</t>
        </is>
      </c>
      <c r="E47" t="inlineStr">
        <is>
          <t>C</t>
        </is>
      </c>
      <c r="F47" t="inlineStr">
        <is>
          <t>Aug 15, 2025</t>
        </is>
      </c>
      <c r="G47" t="n">
        <v>-1</v>
      </c>
      <c r="H47" t="inlineStr">
        <is>
          <t>Jul 02, 2025</t>
        </is>
      </c>
      <c r="I47" t="n">
        <v/>
      </c>
      <c r="J47" t="n">
        <v>1679.87</v>
      </c>
      <c r="K47" t="inlineStr">
        <is>
          <t>AAPL250815C00200000</t>
        </is>
      </c>
    </row>
    <row r="48">
      <c r="A48" t="n">
        <v>1886</v>
      </c>
      <c r="B48" t="inlineStr">
        <is>
          <t>AAPL</t>
        </is>
      </c>
      <c r="C48" t="inlineStr">
        <is>
          <t>Jul 02, 2025</t>
        </is>
      </c>
      <c r="D48" t="inlineStr">
        <is>
          <t>$200.00</t>
        </is>
      </c>
      <c r="E48" t="inlineStr">
        <is>
          <t>C</t>
        </is>
      </c>
      <c r="F48" t="inlineStr">
        <is>
          <t>Aug 15, 2025</t>
        </is>
      </c>
      <c r="G48" t="n">
        <v>-3</v>
      </c>
      <c r="H48" t="inlineStr">
        <is>
          <t>Jul 02, 2025</t>
        </is>
      </c>
      <c r="I48" t="n">
        <v/>
      </c>
      <c r="J48" t="n">
        <v>4961.63</v>
      </c>
      <c r="K48" t="inlineStr">
        <is>
          <t>AAPL250815C00200000</t>
        </is>
      </c>
    </row>
    <row r="49">
      <c r="A49" t="n">
        <v>1880</v>
      </c>
      <c r="B49" t="inlineStr">
        <is>
          <t>AAPL</t>
        </is>
      </c>
      <c r="C49" t="inlineStr">
        <is>
          <t>Jul 02, 2025</t>
        </is>
      </c>
      <c r="D49" t="inlineStr">
        <is>
          <t>$200.00</t>
        </is>
      </c>
      <c r="E49" t="inlineStr">
        <is>
          <t>C</t>
        </is>
      </c>
      <c r="F49" t="inlineStr">
        <is>
          <t>Aug 15, 2025</t>
        </is>
      </c>
      <c r="G49" t="n">
        <v>-1</v>
      </c>
      <c r="H49" t="inlineStr">
        <is>
          <t>Jul 02, 2025</t>
        </is>
      </c>
      <c r="I49" t="n">
        <v/>
      </c>
      <c r="J49" t="n">
        <v>1679.87</v>
      </c>
      <c r="K49" t="inlineStr">
        <is>
          <t>AAPL250815C00200000</t>
        </is>
      </c>
    </row>
    <row r="50">
      <c r="A50" t="n">
        <v>1890</v>
      </c>
      <c r="B50" t="inlineStr">
        <is>
          <t>AAPL</t>
        </is>
      </c>
      <c r="C50" t="inlineStr">
        <is>
          <t>Jul 02, 2025</t>
        </is>
      </c>
      <c r="D50" t="inlineStr">
        <is>
          <t>$200.00</t>
        </is>
      </c>
      <c r="E50" t="inlineStr">
        <is>
          <t>C</t>
        </is>
      </c>
      <c r="F50" t="inlineStr">
        <is>
          <t>Aug 15, 2025</t>
        </is>
      </c>
      <c r="G50" t="n">
        <v>-3</v>
      </c>
      <c r="H50" t="inlineStr">
        <is>
          <t>Jul 02, 2025</t>
        </is>
      </c>
      <c r="I50" t="n">
        <v/>
      </c>
      <c r="J50" t="n">
        <v>4919.64</v>
      </c>
      <c r="K50" t="inlineStr">
        <is>
          <t>AAPL250815C00200000</t>
        </is>
      </c>
    </row>
    <row r="51">
      <c r="A51" t="n">
        <v>1840</v>
      </c>
      <c r="B51" t="inlineStr">
        <is>
          <t>AAPL</t>
        </is>
      </c>
      <c r="C51" t="inlineStr">
        <is>
          <t>Jul 03, 2025</t>
        </is>
      </c>
      <c r="D51" t="inlineStr">
        <is>
          <t>$200.00</t>
        </is>
      </c>
      <c r="E51" t="inlineStr">
        <is>
          <t>C</t>
        </is>
      </c>
      <c r="F51" t="inlineStr">
        <is>
          <t>Aug 15, 2025</t>
        </is>
      </c>
      <c r="G51" t="n">
        <v>-1</v>
      </c>
      <c r="H51" t="inlineStr">
        <is>
          <t>Jul 03, 2025</t>
        </is>
      </c>
      <c r="I51" t="n">
        <v/>
      </c>
      <c r="J51" t="n">
        <v>1804.87</v>
      </c>
      <c r="K51" t="inlineStr">
        <is>
          <t>AAPL250815C00200000</t>
        </is>
      </c>
    </row>
    <row r="52">
      <c r="A52" t="n">
        <v>1836</v>
      </c>
      <c r="B52" t="inlineStr">
        <is>
          <t>AAPL</t>
        </is>
      </c>
      <c r="C52" t="inlineStr">
        <is>
          <t>Jul 03, 2025</t>
        </is>
      </c>
      <c r="D52" t="inlineStr">
        <is>
          <t>$200.00</t>
        </is>
      </c>
      <c r="E52" t="inlineStr">
        <is>
          <t>C</t>
        </is>
      </c>
      <c r="F52" t="inlineStr">
        <is>
          <t>Aug 15, 2025</t>
        </is>
      </c>
      <c r="G52" t="n">
        <v>-1</v>
      </c>
      <c r="H52" t="inlineStr">
        <is>
          <t>Jul 03, 2025</t>
        </is>
      </c>
      <c r="I52" t="n">
        <v/>
      </c>
      <c r="J52" t="n">
        <v>1813.87</v>
      </c>
      <c r="K52" t="inlineStr">
        <is>
          <t>AAPL250815C00200000</t>
        </is>
      </c>
    </row>
    <row r="53">
      <c r="A53" t="n">
        <v>1837</v>
      </c>
      <c r="B53" t="inlineStr">
        <is>
          <t>AAPL</t>
        </is>
      </c>
      <c r="C53" t="inlineStr">
        <is>
          <t>Jul 03, 2025</t>
        </is>
      </c>
      <c r="D53" t="inlineStr"/>
      <c r="E53" t="inlineStr">
        <is>
          <t>N/A</t>
        </is>
      </c>
      <c r="F53" t="inlineStr"/>
      <c r="G53" t="n">
        <v>1</v>
      </c>
      <c r="H53" t="inlineStr">
        <is>
          <t>NaN</t>
        </is>
      </c>
      <c r="I53" t="n">
        <v/>
      </c>
      <c r="J53" t="n">
        <v>-212.01</v>
      </c>
      <c r="K53" t="inlineStr">
        <is>
          <t>AAPL</t>
        </is>
      </c>
    </row>
    <row r="54">
      <c r="A54" t="n">
        <v>1841</v>
      </c>
      <c r="B54" t="inlineStr">
        <is>
          <t>AAPL</t>
        </is>
      </c>
      <c r="C54" t="inlineStr">
        <is>
          <t>Jul 03, 2025</t>
        </is>
      </c>
      <c r="D54" t="inlineStr">
        <is>
          <t>$215.00</t>
        </is>
      </c>
      <c r="E54" t="inlineStr">
        <is>
          <t>P</t>
        </is>
      </c>
      <c r="F54" t="inlineStr">
        <is>
          <t>Jul 11, 2025</t>
        </is>
      </c>
      <c r="G54" t="n">
        <v>4</v>
      </c>
      <c r="H54" t="inlineStr">
        <is>
          <t>NaN</t>
        </is>
      </c>
      <c r="I54" t="n">
        <v/>
      </c>
      <c r="J54" t="n">
        <v>-1260.45</v>
      </c>
      <c r="K54" t="inlineStr">
        <is>
          <t>AAPL250711P00215000</t>
        </is>
      </c>
    </row>
    <row r="55">
      <c r="A55" t="n">
        <v>1842</v>
      </c>
      <c r="B55" t="inlineStr">
        <is>
          <t>AAPL</t>
        </is>
      </c>
      <c r="C55" t="inlineStr">
        <is>
          <t>Jul 03, 2025</t>
        </is>
      </c>
      <c r="D55" t="inlineStr">
        <is>
          <t>$215.00</t>
        </is>
      </c>
      <c r="E55" t="inlineStr">
        <is>
          <t>P</t>
        </is>
      </c>
      <c r="F55" t="inlineStr">
        <is>
          <t>Jul 11, 2025</t>
        </is>
      </c>
      <c r="G55" t="n">
        <v>4</v>
      </c>
      <c r="H55" t="inlineStr">
        <is>
          <t>NaN</t>
        </is>
      </c>
      <c r="I55" t="n">
        <v/>
      </c>
      <c r="J55" t="n">
        <v>-1320.45</v>
      </c>
      <c r="K55" t="inlineStr">
        <is>
          <t>AAPL250711P00215000</t>
        </is>
      </c>
    </row>
    <row r="56">
      <c r="A56" t="n">
        <v>1854</v>
      </c>
      <c r="B56" t="inlineStr">
        <is>
          <t>AAPL</t>
        </is>
      </c>
      <c r="C56" t="inlineStr">
        <is>
          <t>Jul 03, 2025</t>
        </is>
      </c>
      <c r="D56" t="inlineStr">
        <is>
          <t>$210.00</t>
        </is>
      </c>
      <c r="E56" t="inlineStr">
        <is>
          <t>P</t>
        </is>
      </c>
      <c r="F56" t="inlineStr">
        <is>
          <t>Jul 11, 2025</t>
        </is>
      </c>
      <c r="G56" t="n">
        <v>-9</v>
      </c>
      <c r="H56" t="inlineStr">
        <is>
          <t>Jul 03, 2025</t>
        </is>
      </c>
      <c r="I56" t="n">
        <v/>
      </c>
      <c r="J56" t="n">
        <v>1087.93</v>
      </c>
      <c r="K56" t="inlineStr">
        <is>
          <t>AAPL250711P00210000</t>
        </is>
      </c>
    </row>
    <row r="57">
      <c r="A57" t="n">
        <v>1852</v>
      </c>
      <c r="B57" t="inlineStr">
        <is>
          <t>AAPL</t>
        </is>
      </c>
      <c r="C57" t="inlineStr">
        <is>
          <t>Jul 03, 2025</t>
        </is>
      </c>
      <c r="D57" t="inlineStr">
        <is>
          <t>$210.00</t>
        </is>
      </c>
      <c r="E57" t="inlineStr">
        <is>
          <t>P</t>
        </is>
      </c>
      <c r="F57" t="inlineStr">
        <is>
          <t>Jul 11, 2025</t>
        </is>
      </c>
      <c r="G57" t="n">
        <v>-9</v>
      </c>
      <c r="H57" t="inlineStr">
        <is>
          <t>Jul 03, 2025</t>
        </is>
      </c>
      <c r="I57" t="n">
        <v/>
      </c>
      <c r="J57" t="n">
        <v>1096.96</v>
      </c>
      <c r="K57" t="inlineStr">
        <is>
          <t>AAPL250711P00210000</t>
        </is>
      </c>
    </row>
    <row r="58">
      <c r="A58" t="n">
        <v>1843</v>
      </c>
      <c r="B58" t="inlineStr">
        <is>
          <t>AAPL</t>
        </is>
      </c>
      <c r="C58" t="inlineStr">
        <is>
          <t>Jul 03, 2025</t>
        </is>
      </c>
      <c r="D58" t="inlineStr">
        <is>
          <t>$200.00</t>
        </is>
      </c>
      <c r="E58" t="inlineStr">
        <is>
          <t>C</t>
        </is>
      </c>
      <c r="F58" t="inlineStr">
        <is>
          <t>Aug 15, 2025</t>
        </is>
      </c>
      <c r="G58" t="n">
        <v>-1</v>
      </c>
      <c r="H58" t="inlineStr">
        <is>
          <t>Jul 03, 2025</t>
        </is>
      </c>
      <c r="I58" t="n">
        <v/>
      </c>
      <c r="J58" t="n">
        <v>1779.87</v>
      </c>
      <c r="K58" t="inlineStr">
        <is>
          <t>AAPL250815C00200000</t>
        </is>
      </c>
    </row>
    <row r="59">
      <c r="A59" t="n">
        <v>1846</v>
      </c>
      <c r="B59" t="inlineStr">
        <is>
          <t>AAPL</t>
        </is>
      </c>
      <c r="C59" t="inlineStr">
        <is>
          <t>Jul 03, 2025</t>
        </is>
      </c>
      <c r="D59" t="inlineStr">
        <is>
          <t>$210.00</t>
        </is>
      </c>
      <c r="E59" t="inlineStr">
        <is>
          <t>P</t>
        </is>
      </c>
      <c r="F59" t="inlineStr">
        <is>
          <t>Jul 11, 2025</t>
        </is>
      </c>
      <c r="G59" t="n">
        <v>-6</v>
      </c>
      <c r="H59" t="inlineStr">
        <is>
          <t>Jul 03, 2025</t>
        </is>
      </c>
      <c r="I59" t="n">
        <v/>
      </c>
      <c r="J59" t="n">
        <v>749.3</v>
      </c>
      <c r="K59" t="inlineStr">
        <is>
          <t>AAPL250711P00210000</t>
        </is>
      </c>
    </row>
    <row r="60">
      <c r="A60" t="n">
        <v>1851</v>
      </c>
      <c r="B60" t="inlineStr">
        <is>
          <t>AAPL</t>
        </is>
      </c>
      <c r="C60" t="inlineStr">
        <is>
          <t>Jul 03, 2025</t>
        </is>
      </c>
      <c r="D60" t="inlineStr">
        <is>
          <t>$215.00</t>
        </is>
      </c>
      <c r="E60" t="inlineStr">
        <is>
          <t>P</t>
        </is>
      </c>
      <c r="F60" t="inlineStr">
        <is>
          <t>Jul 11, 2025</t>
        </is>
      </c>
      <c r="G60" t="n">
        <v>4</v>
      </c>
      <c r="H60" t="inlineStr">
        <is>
          <t>NaN</t>
        </is>
      </c>
      <c r="I60" t="n">
        <v/>
      </c>
      <c r="J60" t="n">
        <v>-1260.46</v>
      </c>
      <c r="K60" t="inlineStr">
        <is>
          <t>AAPL250711P00215000</t>
        </is>
      </c>
    </row>
    <row r="61">
      <c r="A61" t="n">
        <v>1768</v>
      </c>
      <c r="B61" t="inlineStr">
        <is>
          <t>AAPL</t>
        </is>
      </c>
      <c r="C61" t="inlineStr">
        <is>
          <t>Jul 08, 2025</t>
        </is>
      </c>
      <c r="D61" t="inlineStr">
        <is>
          <t>$200.00</t>
        </is>
      </c>
      <c r="E61" t="inlineStr">
        <is>
          <t>C</t>
        </is>
      </c>
      <c r="F61" t="inlineStr">
        <is>
          <t>Aug 15, 2025</t>
        </is>
      </c>
      <c r="G61" t="n">
        <v>-5</v>
      </c>
      <c r="H61" t="inlineStr">
        <is>
          <t>Jul 08, 2025</t>
        </is>
      </c>
      <c r="I61" t="n">
        <v/>
      </c>
      <c r="J61" t="n">
        <v>7149.43</v>
      </c>
      <c r="K61" t="inlineStr">
        <is>
          <t>AAPL250815C00200000</t>
        </is>
      </c>
    </row>
    <row r="62">
      <c r="A62" t="n">
        <v>1769</v>
      </c>
      <c r="B62" t="inlineStr">
        <is>
          <t>AAPL</t>
        </is>
      </c>
      <c r="C62" t="inlineStr">
        <is>
          <t>Jul 08, 2025</t>
        </is>
      </c>
      <c r="D62" t="inlineStr">
        <is>
          <t>$200.00</t>
        </is>
      </c>
      <c r="E62" t="inlineStr">
        <is>
          <t>C</t>
        </is>
      </c>
      <c r="F62" t="inlineStr">
        <is>
          <t>Aug 15, 2025</t>
        </is>
      </c>
      <c r="G62" t="n">
        <v>-5</v>
      </c>
      <c r="H62" t="inlineStr">
        <is>
          <t>Jul 08, 2025</t>
        </is>
      </c>
      <c r="I62" t="n">
        <v/>
      </c>
      <c r="J62" t="n">
        <v>7224.43</v>
      </c>
      <c r="K62" t="inlineStr">
        <is>
          <t>AAPL250815C00200000</t>
        </is>
      </c>
    </row>
    <row r="63">
      <c r="A63" t="n">
        <v>1772</v>
      </c>
      <c r="B63" t="inlineStr">
        <is>
          <t>AAPL</t>
        </is>
      </c>
      <c r="C63" t="inlineStr">
        <is>
          <t>Jul 08, 2025</t>
        </is>
      </c>
      <c r="D63" t="inlineStr">
        <is>
          <t>$210.00</t>
        </is>
      </c>
      <c r="E63" t="inlineStr">
        <is>
          <t>C</t>
        </is>
      </c>
      <c r="F63" t="inlineStr">
        <is>
          <t>Jan 16, 2026</t>
        </is>
      </c>
      <c r="G63" t="n">
        <v>2</v>
      </c>
      <c r="H63" t="inlineStr">
        <is>
          <t>NaN</t>
        </is>
      </c>
      <c r="I63" t="n">
        <v/>
      </c>
      <c r="J63" t="n">
        <v>-3694.24</v>
      </c>
      <c r="K63" t="inlineStr">
        <is>
          <t>AAPL260116C00210000</t>
        </is>
      </c>
    </row>
    <row r="64">
      <c r="A64" t="n">
        <v>1784</v>
      </c>
      <c r="B64" t="inlineStr">
        <is>
          <t>AAPL</t>
        </is>
      </c>
      <c r="C64" t="inlineStr">
        <is>
          <t>Jul 08, 2025</t>
        </is>
      </c>
      <c r="D64" t="inlineStr">
        <is>
          <t>$215.00</t>
        </is>
      </c>
      <c r="E64" t="inlineStr">
        <is>
          <t>P</t>
        </is>
      </c>
      <c r="F64" t="inlineStr">
        <is>
          <t>Jul 11, 2025</t>
        </is>
      </c>
      <c r="G64" t="n">
        <v>-2</v>
      </c>
      <c r="H64" t="inlineStr">
        <is>
          <t>Jul 08, 2025</t>
        </is>
      </c>
      <c r="I64" t="n">
        <v/>
      </c>
      <c r="J64" t="n">
        <v>1209.76</v>
      </c>
      <c r="K64" t="inlineStr">
        <is>
          <t>AAPL250711P00215000</t>
        </is>
      </c>
    </row>
    <row r="65">
      <c r="A65" t="n">
        <v>1795</v>
      </c>
      <c r="B65" t="inlineStr">
        <is>
          <t>AAPL</t>
        </is>
      </c>
      <c r="C65" t="inlineStr">
        <is>
          <t>Jul 08, 2025</t>
        </is>
      </c>
      <c r="D65" t="inlineStr">
        <is>
          <t>$215.00</t>
        </is>
      </c>
      <c r="E65" t="inlineStr">
        <is>
          <t>P</t>
        </is>
      </c>
      <c r="F65" t="inlineStr">
        <is>
          <t>Jul 11, 2025</t>
        </is>
      </c>
      <c r="G65" t="n">
        <v>-2</v>
      </c>
      <c r="H65" t="inlineStr">
        <is>
          <t>Jul 08, 2025</t>
        </is>
      </c>
      <c r="I65" t="n">
        <v/>
      </c>
      <c r="J65" t="n">
        <v>1221.76</v>
      </c>
      <c r="K65" t="inlineStr">
        <is>
          <t>AAPL250711P00215000</t>
        </is>
      </c>
    </row>
    <row r="66">
      <c r="A66" t="n">
        <v>1781</v>
      </c>
      <c r="B66" t="inlineStr">
        <is>
          <t>AAPL</t>
        </is>
      </c>
      <c r="C66" t="inlineStr">
        <is>
          <t>Jul 08, 2025</t>
        </is>
      </c>
      <c r="D66" t="inlineStr">
        <is>
          <t>$210.00</t>
        </is>
      </c>
      <c r="E66" t="inlineStr">
        <is>
          <t>C</t>
        </is>
      </c>
      <c r="F66" t="inlineStr">
        <is>
          <t>Jan 16, 2026</t>
        </is>
      </c>
      <c r="G66" t="n">
        <v>2</v>
      </c>
      <c r="H66" t="inlineStr">
        <is>
          <t>NaN</t>
        </is>
      </c>
      <c r="I66" t="n">
        <v/>
      </c>
      <c r="J66" t="n">
        <v>-3704.23</v>
      </c>
      <c r="K66" t="inlineStr">
        <is>
          <t>AAPL260116C00210000</t>
        </is>
      </c>
    </row>
    <row r="67">
      <c r="A67" t="n">
        <v>1801</v>
      </c>
      <c r="B67" t="inlineStr">
        <is>
          <t>AAPL</t>
        </is>
      </c>
      <c r="C67" t="inlineStr">
        <is>
          <t>Jul 08, 2025</t>
        </is>
      </c>
      <c r="D67" t="inlineStr">
        <is>
          <t>$215.00</t>
        </is>
      </c>
      <c r="E67" t="inlineStr">
        <is>
          <t>P</t>
        </is>
      </c>
      <c r="F67" t="inlineStr">
        <is>
          <t>Jul 11, 2025</t>
        </is>
      </c>
      <c r="G67" t="n">
        <v>-2</v>
      </c>
      <c r="H67" t="inlineStr">
        <is>
          <t>Jul 08, 2025</t>
        </is>
      </c>
      <c r="I67" t="n">
        <v/>
      </c>
      <c r="J67" t="n">
        <v>1159.74</v>
      </c>
      <c r="K67" t="inlineStr">
        <is>
          <t>AAPL250711P00215000</t>
        </is>
      </c>
    </row>
    <row r="68">
      <c r="A68" t="n">
        <v>1803</v>
      </c>
      <c r="B68" t="inlineStr">
        <is>
          <t>AAPL</t>
        </is>
      </c>
      <c r="C68" t="inlineStr">
        <is>
          <t>Jul 08, 2025</t>
        </is>
      </c>
      <c r="D68" t="inlineStr">
        <is>
          <t>$215.00</t>
        </is>
      </c>
      <c r="E68" t="inlineStr">
        <is>
          <t>P</t>
        </is>
      </c>
      <c r="F68" t="inlineStr">
        <is>
          <t>Jul 11, 2025</t>
        </is>
      </c>
      <c r="G68" t="n">
        <v>-1</v>
      </c>
      <c r="H68" t="inlineStr">
        <is>
          <t>Jul 08, 2025</t>
        </is>
      </c>
      <c r="I68" t="n">
        <v/>
      </c>
      <c r="J68" t="n">
        <v>559.87</v>
      </c>
      <c r="K68" t="inlineStr">
        <is>
          <t>AAPL250711P00215000</t>
        </is>
      </c>
    </row>
    <row r="69">
      <c r="A69" t="n">
        <v>1808</v>
      </c>
      <c r="B69" t="inlineStr">
        <is>
          <t>AAPL</t>
        </is>
      </c>
      <c r="C69" t="inlineStr">
        <is>
          <t>Jul 08, 2025</t>
        </is>
      </c>
      <c r="D69" t="inlineStr">
        <is>
          <t>$210.00</t>
        </is>
      </c>
      <c r="E69" t="inlineStr">
        <is>
          <t>C</t>
        </is>
      </c>
      <c r="F69" t="inlineStr">
        <is>
          <t>Jan 16, 2026</t>
        </is>
      </c>
      <c r="G69" t="n">
        <v>2</v>
      </c>
      <c r="H69" t="inlineStr">
        <is>
          <t>NaN</t>
        </is>
      </c>
      <c r="I69" t="n">
        <v/>
      </c>
      <c r="J69" t="n">
        <v>-3720.24</v>
      </c>
      <c r="K69" t="inlineStr">
        <is>
          <t>AAPL260116C00210000</t>
        </is>
      </c>
    </row>
    <row r="70">
      <c r="A70" t="n">
        <v>1809</v>
      </c>
      <c r="B70" t="inlineStr">
        <is>
          <t>AAPL</t>
        </is>
      </c>
      <c r="C70" t="inlineStr">
        <is>
          <t>Jul 08, 2025</t>
        </is>
      </c>
      <c r="D70" t="inlineStr">
        <is>
          <t>$215.00</t>
        </is>
      </c>
      <c r="E70" t="inlineStr">
        <is>
          <t>P</t>
        </is>
      </c>
      <c r="F70" t="inlineStr">
        <is>
          <t>Jul 11, 2025</t>
        </is>
      </c>
      <c r="G70" t="n">
        <v>-1</v>
      </c>
      <c r="H70" t="inlineStr">
        <is>
          <t>Jul 08, 2025</t>
        </is>
      </c>
      <c r="I70" t="n">
        <v/>
      </c>
      <c r="J70" t="n">
        <v>559.87</v>
      </c>
      <c r="K70" t="inlineStr">
        <is>
          <t>AAPL250711P00215000</t>
        </is>
      </c>
    </row>
    <row r="71">
      <c r="A71" t="n">
        <v>1819</v>
      </c>
      <c r="B71" t="inlineStr">
        <is>
          <t>AAPL</t>
        </is>
      </c>
      <c r="C71" t="inlineStr">
        <is>
          <t>Jul 08, 2025</t>
        </is>
      </c>
      <c r="D71" t="inlineStr">
        <is>
          <t>$200.00</t>
        </is>
      </c>
      <c r="E71" t="inlineStr">
        <is>
          <t>C</t>
        </is>
      </c>
      <c r="F71" t="inlineStr">
        <is>
          <t>Aug 15, 2025</t>
        </is>
      </c>
      <c r="G71" t="n">
        <v>-5</v>
      </c>
      <c r="H71" t="inlineStr">
        <is>
          <t>Jul 08, 2025</t>
        </is>
      </c>
      <c r="I71" t="n">
        <v/>
      </c>
      <c r="J71" t="n">
        <v>7224.43</v>
      </c>
      <c r="K71" t="inlineStr">
        <is>
          <t>AAPL250815C00200000</t>
        </is>
      </c>
    </row>
    <row r="72">
      <c r="A72" t="n">
        <v>1798</v>
      </c>
      <c r="B72" t="inlineStr">
        <is>
          <t>AAPL</t>
        </is>
      </c>
      <c r="C72" t="inlineStr">
        <is>
          <t>Jul 08, 2025</t>
        </is>
      </c>
      <c r="D72" t="inlineStr"/>
      <c r="E72" t="inlineStr">
        <is>
          <t>N/A</t>
        </is>
      </c>
      <c r="F72" t="inlineStr"/>
      <c r="G72" t="n">
        <v>-1</v>
      </c>
      <c r="H72" t="inlineStr">
        <is>
          <t>Jul 08, 2025</t>
        </is>
      </c>
      <c r="I72" t="n">
        <v/>
      </c>
      <c r="J72" t="n">
        <v>209.91</v>
      </c>
      <c r="K72" t="inlineStr">
        <is>
          <t>AAPL</t>
        </is>
      </c>
    </row>
    <row r="73">
      <c r="A73" t="n">
        <v>1785</v>
      </c>
      <c r="B73" t="inlineStr">
        <is>
          <t>AAPL</t>
        </is>
      </c>
      <c r="C73" t="inlineStr">
        <is>
          <t>Jul 08, 2025</t>
        </is>
      </c>
      <c r="D73" t="inlineStr">
        <is>
          <t>$215.00</t>
        </is>
      </c>
      <c r="E73" t="inlineStr">
        <is>
          <t>P</t>
        </is>
      </c>
      <c r="F73" t="inlineStr">
        <is>
          <t>Jul 11, 2025</t>
        </is>
      </c>
      <c r="G73" t="n">
        <v>-1</v>
      </c>
      <c r="H73" t="inlineStr">
        <is>
          <t>Jul 08, 2025</t>
        </is>
      </c>
      <c r="I73" t="n">
        <v/>
      </c>
      <c r="J73" t="n">
        <v>564.87</v>
      </c>
      <c r="K73" t="inlineStr">
        <is>
          <t>AAPL250711P00215000</t>
        </is>
      </c>
    </row>
    <row r="74">
      <c r="A74" t="n">
        <v>1725</v>
      </c>
      <c r="B74" t="inlineStr">
        <is>
          <t>AAPL</t>
        </is>
      </c>
      <c r="C74" t="inlineStr">
        <is>
          <t>Jul 09, 2025</t>
        </is>
      </c>
      <c r="D74" t="inlineStr">
        <is>
          <t>$215.00</t>
        </is>
      </c>
      <c r="E74" t="inlineStr">
        <is>
          <t>P</t>
        </is>
      </c>
      <c r="F74" t="inlineStr">
        <is>
          <t>Jul 11, 2025</t>
        </is>
      </c>
      <c r="G74" t="n">
        <v>-1</v>
      </c>
      <c r="H74" t="inlineStr">
        <is>
          <t>Jul 09, 2025</t>
        </is>
      </c>
      <c r="I74" t="n">
        <v/>
      </c>
      <c r="J74" t="n">
        <v>534.87</v>
      </c>
      <c r="K74" t="inlineStr">
        <is>
          <t>AAPL250711P00215000</t>
        </is>
      </c>
    </row>
    <row r="75">
      <c r="A75" t="n">
        <v>1765</v>
      </c>
      <c r="B75" t="inlineStr">
        <is>
          <t>AAPL</t>
        </is>
      </c>
      <c r="C75" t="inlineStr">
        <is>
          <t>Jul 09, 2025</t>
        </is>
      </c>
      <c r="D75" t="inlineStr">
        <is>
          <t>$215.00</t>
        </is>
      </c>
      <c r="E75" t="inlineStr">
        <is>
          <t>P</t>
        </is>
      </c>
      <c r="F75" t="inlineStr">
        <is>
          <t>Jul 11, 2025</t>
        </is>
      </c>
      <c r="G75" t="n">
        <v>-1</v>
      </c>
      <c r="H75" t="inlineStr">
        <is>
          <t>Jul 09, 2025</t>
        </is>
      </c>
      <c r="I75" t="n">
        <v/>
      </c>
      <c r="J75" t="n">
        <v>537.87</v>
      </c>
      <c r="K75" t="inlineStr">
        <is>
          <t>AAPL250711P00215000</t>
        </is>
      </c>
    </row>
    <row r="76">
      <c r="A76" t="n">
        <v>1761</v>
      </c>
      <c r="B76" t="inlineStr">
        <is>
          <t>AAPL</t>
        </is>
      </c>
      <c r="C76" t="inlineStr">
        <is>
          <t>Jul 09, 2025</t>
        </is>
      </c>
      <c r="D76" t="inlineStr">
        <is>
          <t>$215.00</t>
        </is>
      </c>
      <c r="E76" t="inlineStr">
        <is>
          <t>P</t>
        </is>
      </c>
      <c r="F76" t="inlineStr">
        <is>
          <t>Jul 11, 2025</t>
        </is>
      </c>
      <c r="G76" t="n">
        <v>-1</v>
      </c>
      <c r="H76" t="inlineStr">
        <is>
          <t>Jul 09, 2025</t>
        </is>
      </c>
      <c r="I76" t="n">
        <v/>
      </c>
      <c r="J76" t="n">
        <v>529.87</v>
      </c>
      <c r="K76" t="inlineStr">
        <is>
          <t>AAPL250711P00215000</t>
        </is>
      </c>
    </row>
    <row r="77">
      <c r="A77" t="n">
        <v>1760</v>
      </c>
      <c r="B77" t="inlineStr">
        <is>
          <t>AAPL</t>
        </is>
      </c>
      <c r="C77" t="inlineStr">
        <is>
          <t>Jul 09, 2025</t>
        </is>
      </c>
      <c r="D77" t="inlineStr">
        <is>
          <t>$210.00</t>
        </is>
      </c>
      <c r="E77" t="inlineStr">
        <is>
          <t>C</t>
        </is>
      </c>
      <c r="F77" t="inlineStr">
        <is>
          <t>Jan 16, 2026</t>
        </is>
      </c>
      <c r="G77" t="n">
        <v>1</v>
      </c>
      <c r="H77" t="inlineStr">
        <is>
          <t>NaN</t>
        </is>
      </c>
      <c r="I77" t="n">
        <v/>
      </c>
      <c r="J77" t="n">
        <v>-1870.12</v>
      </c>
      <c r="K77" t="inlineStr">
        <is>
          <t>AAPL260116C00210000</t>
        </is>
      </c>
    </row>
    <row r="78">
      <c r="A78" t="n">
        <v>1754</v>
      </c>
      <c r="B78" t="inlineStr">
        <is>
          <t>AAPL</t>
        </is>
      </c>
      <c r="C78" t="inlineStr">
        <is>
          <t>Jul 09, 2025</t>
        </is>
      </c>
      <c r="D78" t="inlineStr">
        <is>
          <t>$210.00</t>
        </is>
      </c>
      <c r="E78" t="inlineStr">
        <is>
          <t>P</t>
        </is>
      </c>
      <c r="F78" t="inlineStr">
        <is>
          <t>Jul 18, 2025</t>
        </is>
      </c>
      <c r="G78" t="n">
        <v>1</v>
      </c>
      <c r="H78" t="inlineStr">
        <is>
          <t>NaN</t>
        </is>
      </c>
      <c r="I78" t="n">
        <v/>
      </c>
      <c r="J78" t="n">
        <v>-301.12</v>
      </c>
      <c r="K78" t="inlineStr">
        <is>
          <t>AAPL250718P00210000</t>
        </is>
      </c>
    </row>
    <row r="79">
      <c r="A79" t="n">
        <v>1753</v>
      </c>
      <c r="B79" t="inlineStr">
        <is>
          <t>AAPL</t>
        </is>
      </c>
      <c r="C79" t="inlineStr">
        <is>
          <t>Jul 09, 2025</t>
        </is>
      </c>
      <c r="D79" t="inlineStr">
        <is>
          <t>$210.00</t>
        </is>
      </c>
      <c r="E79" t="inlineStr">
        <is>
          <t>P</t>
        </is>
      </c>
      <c r="F79" t="inlineStr">
        <is>
          <t>Jul 18, 2025</t>
        </is>
      </c>
      <c r="G79" t="n">
        <v>1</v>
      </c>
      <c r="H79" t="inlineStr">
        <is>
          <t>NaN</t>
        </is>
      </c>
      <c r="I79" t="n">
        <v/>
      </c>
      <c r="J79" t="n">
        <v>-300.12</v>
      </c>
      <c r="K79" t="inlineStr">
        <is>
          <t>AAPL250718P00210000</t>
        </is>
      </c>
    </row>
    <row r="80">
      <c r="A80" t="n">
        <v>1743</v>
      </c>
      <c r="B80" t="inlineStr">
        <is>
          <t>AAPL</t>
        </is>
      </c>
      <c r="C80" t="inlineStr">
        <is>
          <t>Jul 09, 2025</t>
        </is>
      </c>
      <c r="D80" t="inlineStr">
        <is>
          <t>$210.00</t>
        </is>
      </c>
      <c r="E80" t="inlineStr">
        <is>
          <t>C</t>
        </is>
      </c>
      <c r="F80" t="inlineStr">
        <is>
          <t>Jan 16, 2026</t>
        </is>
      </c>
      <c r="G80" t="n">
        <v>1</v>
      </c>
      <c r="H80" t="inlineStr">
        <is>
          <t>NaN</t>
        </is>
      </c>
      <c r="I80" t="n">
        <v/>
      </c>
      <c r="J80" t="n">
        <v>-1866.12</v>
      </c>
      <c r="K80" t="inlineStr">
        <is>
          <t>AAPL260116C00210000</t>
        </is>
      </c>
    </row>
    <row r="81">
      <c r="A81" t="n">
        <v>1676</v>
      </c>
      <c r="B81" t="inlineStr">
        <is>
          <t>AAPL</t>
        </is>
      </c>
      <c r="C81" t="inlineStr">
        <is>
          <t>Jul 10, 2025</t>
        </is>
      </c>
      <c r="D81" t="inlineStr">
        <is>
          <t>$210.00</t>
        </is>
      </c>
      <c r="E81" t="inlineStr">
        <is>
          <t>C</t>
        </is>
      </c>
      <c r="F81" t="inlineStr">
        <is>
          <t>Jan 16, 2026</t>
        </is>
      </c>
      <c r="G81" t="n">
        <v>-1</v>
      </c>
      <c r="H81" t="inlineStr">
        <is>
          <t>Jul 10, 2025</t>
        </is>
      </c>
      <c r="I81" t="n">
        <v/>
      </c>
      <c r="J81" t="n">
        <v>1981.87</v>
      </c>
      <c r="K81" t="inlineStr">
        <is>
          <t>AAPL260116C00210000</t>
        </is>
      </c>
    </row>
    <row r="82">
      <c r="A82" t="n">
        <v>1683</v>
      </c>
      <c r="B82" t="inlineStr">
        <is>
          <t>AAPL</t>
        </is>
      </c>
      <c r="C82" t="inlineStr">
        <is>
          <t>Jul 10, 2025</t>
        </is>
      </c>
      <c r="D82" t="inlineStr">
        <is>
          <t>$210.00</t>
        </is>
      </c>
      <c r="E82" t="inlineStr">
        <is>
          <t>C</t>
        </is>
      </c>
      <c r="F82" t="inlineStr">
        <is>
          <t>Jan 16, 2026</t>
        </is>
      </c>
      <c r="G82" t="n">
        <v>-1</v>
      </c>
      <c r="H82" t="inlineStr">
        <is>
          <t>Jul 10, 2025</t>
        </is>
      </c>
      <c r="I82" t="n">
        <v/>
      </c>
      <c r="J82" t="n">
        <v>1982.87</v>
      </c>
      <c r="K82" t="inlineStr">
        <is>
          <t>AAPL260116C00210000</t>
        </is>
      </c>
    </row>
    <row r="83">
      <c r="A83" t="n">
        <v>1579</v>
      </c>
      <c r="B83" t="inlineStr">
        <is>
          <t>AAPL</t>
        </is>
      </c>
      <c r="C83" t="inlineStr">
        <is>
          <t>Jul 15, 2025</t>
        </is>
      </c>
      <c r="D83" t="inlineStr">
        <is>
          <t>$210.00</t>
        </is>
      </c>
      <c r="E83" t="inlineStr">
        <is>
          <t>C</t>
        </is>
      </c>
      <c r="F83" t="inlineStr">
        <is>
          <t>Sep 19, 2025</t>
        </is>
      </c>
      <c r="G83" t="n">
        <v>5</v>
      </c>
      <c r="H83" t="inlineStr">
        <is>
          <t>NaN</t>
        </is>
      </c>
      <c r="I83" t="n">
        <v/>
      </c>
      <c r="J83" t="n">
        <v>-5250.56</v>
      </c>
      <c r="K83" t="inlineStr">
        <is>
          <t>AAPL250919C00210000</t>
        </is>
      </c>
    </row>
    <row r="84">
      <c r="A84" t="n">
        <v>1563</v>
      </c>
      <c r="B84" t="inlineStr">
        <is>
          <t>AAPL</t>
        </is>
      </c>
      <c r="C84" t="inlineStr">
        <is>
          <t>Jul 15, 2025</t>
        </is>
      </c>
      <c r="D84" t="inlineStr">
        <is>
          <t>$210.00</t>
        </is>
      </c>
      <c r="E84" t="inlineStr">
        <is>
          <t>C</t>
        </is>
      </c>
      <c r="F84" t="inlineStr">
        <is>
          <t>Sep 19, 2025</t>
        </is>
      </c>
      <c r="G84" t="n">
        <v>5</v>
      </c>
      <c r="H84" t="inlineStr">
        <is>
          <t>NaN</t>
        </is>
      </c>
      <c r="I84" t="n">
        <v/>
      </c>
      <c r="J84" t="n">
        <v>-5150.56</v>
      </c>
      <c r="K84" t="inlineStr">
        <is>
          <t>AAPL250919C00210000</t>
        </is>
      </c>
    </row>
    <row r="85">
      <c r="A85" t="n">
        <v>1561</v>
      </c>
      <c r="B85" t="inlineStr">
        <is>
          <t>AAPL</t>
        </is>
      </c>
      <c r="C85" t="inlineStr">
        <is>
          <t>Jul 15, 2025</t>
        </is>
      </c>
      <c r="D85" t="inlineStr">
        <is>
          <t>$212.50</t>
        </is>
      </c>
      <c r="E85" t="inlineStr">
        <is>
          <t>P</t>
        </is>
      </c>
      <c r="F85" t="inlineStr">
        <is>
          <t>Jul 25, 2025</t>
        </is>
      </c>
      <c r="G85" t="n">
        <v>1</v>
      </c>
      <c r="H85" t="inlineStr">
        <is>
          <t>NaN</t>
        </is>
      </c>
      <c r="I85" t="n">
        <v/>
      </c>
      <c r="J85" t="n">
        <v>-438.12</v>
      </c>
      <c r="K85" t="inlineStr">
        <is>
          <t>AAPL250725P00212500</t>
        </is>
      </c>
    </row>
    <row r="86">
      <c r="A86" t="n">
        <v>1557</v>
      </c>
      <c r="B86" t="inlineStr">
        <is>
          <t>AAPL</t>
        </is>
      </c>
      <c r="C86" t="inlineStr">
        <is>
          <t>Jul 15, 2025</t>
        </is>
      </c>
      <c r="D86" t="inlineStr">
        <is>
          <t>$210.00</t>
        </is>
      </c>
      <c r="E86" t="inlineStr">
        <is>
          <t>C</t>
        </is>
      </c>
      <c r="F86" t="inlineStr">
        <is>
          <t>Jan 16, 2026</t>
        </is>
      </c>
      <c r="G86" t="n">
        <v>-1</v>
      </c>
      <c r="H86" t="inlineStr">
        <is>
          <t>Jul 15, 2025</t>
        </is>
      </c>
      <c r="I86" t="n">
        <v/>
      </c>
      <c r="J86" t="n">
        <v>1776.87</v>
      </c>
      <c r="K86" t="inlineStr">
        <is>
          <t>AAPL260116C00210000</t>
        </is>
      </c>
    </row>
    <row r="87">
      <c r="A87" t="n">
        <v>1549</v>
      </c>
      <c r="B87" t="inlineStr">
        <is>
          <t>AAPL</t>
        </is>
      </c>
      <c r="C87" t="inlineStr">
        <is>
          <t>Jul 15, 2025</t>
        </is>
      </c>
      <c r="D87" t="inlineStr">
        <is>
          <t>$210.00</t>
        </is>
      </c>
      <c r="E87" t="inlineStr">
        <is>
          <t>P</t>
        </is>
      </c>
      <c r="F87" t="inlineStr">
        <is>
          <t>Jul 18, 2025</t>
        </is>
      </c>
      <c r="G87" t="n">
        <v>-1</v>
      </c>
      <c r="H87" t="inlineStr">
        <is>
          <t>Jul 15, 2025</t>
        </is>
      </c>
      <c r="I87" t="n">
        <v/>
      </c>
      <c r="J87" t="n">
        <v>168.87</v>
      </c>
      <c r="K87" t="inlineStr">
        <is>
          <t>AAPL250718P00210000</t>
        </is>
      </c>
    </row>
    <row r="88">
      <c r="A88" t="n">
        <v>1547</v>
      </c>
      <c r="B88" t="inlineStr">
        <is>
          <t>AAPL</t>
        </is>
      </c>
      <c r="C88" t="inlineStr">
        <is>
          <t>Jul 15, 2025</t>
        </is>
      </c>
      <c r="D88" t="inlineStr">
        <is>
          <t>$212.50</t>
        </is>
      </c>
      <c r="E88" t="inlineStr">
        <is>
          <t>P</t>
        </is>
      </c>
      <c r="F88" t="inlineStr">
        <is>
          <t>Jul 25, 2025</t>
        </is>
      </c>
      <c r="G88" t="n">
        <v>1</v>
      </c>
      <c r="H88" t="inlineStr">
        <is>
          <t>NaN</t>
        </is>
      </c>
      <c r="I88" t="n">
        <v/>
      </c>
      <c r="J88" t="n">
        <v>-450.12</v>
      </c>
      <c r="K88" t="inlineStr">
        <is>
          <t>AAPL250725P00212500</t>
        </is>
      </c>
    </row>
    <row r="89">
      <c r="A89" t="n">
        <v>1538</v>
      </c>
      <c r="B89" t="inlineStr">
        <is>
          <t>AAPL</t>
        </is>
      </c>
      <c r="C89" t="inlineStr">
        <is>
          <t>Jul 15, 2025</t>
        </is>
      </c>
      <c r="D89" t="inlineStr">
        <is>
          <t>$212.50</t>
        </is>
      </c>
      <c r="E89" t="inlineStr">
        <is>
          <t>P</t>
        </is>
      </c>
      <c r="F89" t="inlineStr">
        <is>
          <t>Jul 25, 2025</t>
        </is>
      </c>
      <c r="G89" t="n">
        <v>1</v>
      </c>
      <c r="H89" t="inlineStr">
        <is>
          <t>NaN</t>
        </is>
      </c>
      <c r="I89" t="n">
        <v/>
      </c>
      <c r="J89" t="n">
        <v>-436.12</v>
      </c>
      <c r="K89" t="inlineStr">
        <is>
          <t>AAPL250725P00212500</t>
        </is>
      </c>
    </row>
    <row r="90">
      <c r="A90" t="n">
        <v>1530</v>
      </c>
      <c r="B90" t="inlineStr">
        <is>
          <t>AAPL</t>
        </is>
      </c>
      <c r="C90" t="inlineStr">
        <is>
          <t>Jul 15, 2025</t>
        </is>
      </c>
      <c r="D90" t="inlineStr">
        <is>
          <t>$210.00</t>
        </is>
      </c>
      <c r="E90" t="inlineStr">
        <is>
          <t>P</t>
        </is>
      </c>
      <c r="F90" t="inlineStr">
        <is>
          <t>Jul 18, 2025</t>
        </is>
      </c>
      <c r="G90" t="n">
        <v>-1</v>
      </c>
      <c r="H90" t="inlineStr">
        <is>
          <t>Jul 15, 2025</t>
        </is>
      </c>
      <c r="I90" t="n">
        <v/>
      </c>
      <c r="J90" t="n">
        <v>167.87</v>
      </c>
      <c r="K90" t="inlineStr">
        <is>
          <t>AAPL250718P00210000</t>
        </is>
      </c>
    </row>
    <row r="91">
      <c r="A91" t="n">
        <v>1529</v>
      </c>
      <c r="B91" t="inlineStr">
        <is>
          <t>AAPL</t>
        </is>
      </c>
      <c r="C91" t="inlineStr">
        <is>
          <t>Jul 15, 2025</t>
        </is>
      </c>
      <c r="D91" t="inlineStr">
        <is>
          <t>$210.00</t>
        </is>
      </c>
      <c r="E91" t="inlineStr">
        <is>
          <t>C</t>
        </is>
      </c>
      <c r="F91" t="inlineStr">
        <is>
          <t>Sep 19, 2025</t>
        </is>
      </c>
      <c r="G91" t="n">
        <v>5</v>
      </c>
      <c r="H91" t="inlineStr">
        <is>
          <t>NaN</t>
        </is>
      </c>
      <c r="I91" t="n">
        <v/>
      </c>
      <c r="J91" t="n">
        <v>-5300.57</v>
      </c>
      <c r="K91" t="inlineStr">
        <is>
          <t>AAPL250919C00210000</t>
        </is>
      </c>
    </row>
    <row r="92">
      <c r="A92" t="n">
        <v>1519</v>
      </c>
      <c r="B92" t="inlineStr">
        <is>
          <t>AAPL</t>
        </is>
      </c>
      <c r="C92" t="inlineStr">
        <is>
          <t>Jul 15, 2025</t>
        </is>
      </c>
      <c r="D92" t="inlineStr">
        <is>
          <t>$210.00</t>
        </is>
      </c>
      <c r="E92" t="inlineStr">
        <is>
          <t>C</t>
        </is>
      </c>
      <c r="F92" t="inlineStr">
        <is>
          <t>Jan 16, 2026</t>
        </is>
      </c>
      <c r="G92" t="n">
        <v>-1</v>
      </c>
      <c r="H92" t="inlineStr">
        <is>
          <t>Jul 15, 2025</t>
        </is>
      </c>
      <c r="I92" t="n">
        <v/>
      </c>
      <c r="J92" t="n">
        <v>1777.87</v>
      </c>
      <c r="K92" t="inlineStr">
        <is>
          <t>AAPL260116C00210000</t>
        </is>
      </c>
    </row>
    <row r="93">
      <c r="A93" t="n">
        <v>1488</v>
      </c>
      <c r="B93" t="inlineStr">
        <is>
          <t>AAPL</t>
        </is>
      </c>
      <c r="C93" t="inlineStr">
        <is>
          <t>Jul 16, 2025</t>
        </is>
      </c>
      <c r="D93" t="inlineStr">
        <is>
          <t>$210.00</t>
        </is>
      </c>
      <c r="E93" t="inlineStr">
        <is>
          <t>C</t>
        </is>
      </c>
      <c r="F93" t="inlineStr">
        <is>
          <t>Jan 16, 2026</t>
        </is>
      </c>
      <c r="G93" t="n">
        <v>-1</v>
      </c>
      <c r="H93" t="inlineStr">
        <is>
          <t>Jul 16, 2025</t>
        </is>
      </c>
      <c r="I93" t="n">
        <v/>
      </c>
      <c r="J93" t="n">
        <v>1869.87</v>
      </c>
      <c r="K93" t="inlineStr">
        <is>
          <t>AAPL260116C00210000</t>
        </is>
      </c>
    </row>
    <row r="94">
      <c r="A94" t="n">
        <v>1469</v>
      </c>
      <c r="B94" t="inlineStr">
        <is>
          <t>AAPL</t>
        </is>
      </c>
      <c r="C94" t="inlineStr">
        <is>
          <t>Jul 16, 2025</t>
        </is>
      </c>
      <c r="D94" t="inlineStr">
        <is>
          <t>$210.00</t>
        </is>
      </c>
      <c r="E94" t="inlineStr">
        <is>
          <t>C</t>
        </is>
      </c>
      <c r="F94" t="inlineStr">
        <is>
          <t>Jan 16, 2026</t>
        </is>
      </c>
      <c r="G94" t="n">
        <v>-1</v>
      </c>
      <c r="H94" t="inlineStr">
        <is>
          <t>Jul 16, 2025</t>
        </is>
      </c>
      <c r="I94" t="n">
        <v/>
      </c>
      <c r="J94" t="n">
        <v>1854.87</v>
      </c>
      <c r="K94" t="inlineStr">
        <is>
          <t>AAPL260116C00210000</t>
        </is>
      </c>
    </row>
    <row r="95">
      <c r="A95" t="n">
        <v>1517</v>
      </c>
      <c r="B95" t="inlineStr">
        <is>
          <t>AAPL</t>
        </is>
      </c>
      <c r="C95" t="inlineStr">
        <is>
          <t>Jul 16, 2025</t>
        </is>
      </c>
      <c r="D95" t="inlineStr">
        <is>
          <t>$210.00</t>
        </is>
      </c>
      <c r="E95" t="inlineStr">
        <is>
          <t>C</t>
        </is>
      </c>
      <c r="F95" t="inlineStr">
        <is>
          <t>Sep 19, 2025</t>
        </is>
      </c>
      <c r="G95" t="n">
        <v>-1</v>
      </c>
      <c r="H95" t="inlineStr">
        <is>
          <t>Jul 16, 2025</t>
        </is>
      </c>
      <c r="I95" t="n">
        <v/>
      </c>
      <c r="J95" t="n">
        <v>1044.87</v>
      </c>
      <c r="K95" t="inlineStr">
        <is>
          <t>AAPL250919C00210000</t>
        </is>
      </c>
    </row>
    <row r="96">
      <c r="A96" t="n">
        <v>1493</v>
      </c>
      <c r="B96" t="inlineStr">
        <is>
          <t>AAPL</t>
        </is>
      </c>
      <c r="C96" t="inlineStr">
        <is>
          <t>Jul 16, 2025</t>
        </is>
      </c>
      <c r="D96" t="inlineStr">
        <is>
          <t>$210.00</t>
        </is>
      </c>
      <c r="E96" t="inlineStr">
        <is>
          <t>C</t>
        </is>
      </c>
      <c r="F96" t="inlineStr">
        <is>
          <t>Jan 16, 2026</t>
        </is>
      </c>
      <c r="G96" t="n">
        <v>-1</v>
      </c>
      <c r="H96" t="inlineStr">
        <is>
          <t>Jul 16, 2025</t>
        </is>
      </c>
      <c r="I96" t="n">
        <v/>
      </c>
      <c r="J96" t="n">
        <v>1870.87</v>
      </c>
      <c r="K96" t="inlineStr">
        <is>
          <t>AAPL260116C00210000</t>
        </is>
      </c>
    </row>
    <row r="97">
      <c r="A97" t="n">
        <v>1457</v>
      </c>
      <c r="B97" t="inlineStr">
        <is>
          <t>AAPL</t>
        </is>
      </c>
      <c r="C97" t="inlineStr">
        <is>
          <t>Jul 17, 2025</t>
        </is>
      </c>
      <c r="D97" t="inlineStr">
        <is>
          <t>$210.00</t>
        </is>
      </c>
      <c r="E97" t="inlineStr">
        <is>
          <t>C</t>
        </is>
      </c>
      <c r="F97" t="inlineStr">
        <is>
          <t>Sep 19, 2025</t>
        </is>
      </c>
      <c r="G97" t="n">
        <v>-1</v>
      </c>
      <c r="H97" t="inlineStr">
        <is>
          <t>Jul 17, 2025</t>
        </is>
      </c>
      <c r="I97" t="n">
        <v/>
      </c>
      <c r="J97" t="n">
        <v>1077.87</v>
      </c>
      <c r="K97" t="inlineStr">
        <is>
          <t>AAPL250919C00210000</t>
        </is>
      </c>
    </row>
    <row r="98">
      <c r="A98" t="n">
        <v>1442</v>
      </c>
      <c r="B98" t="inlineStr">
        <is>
          <t>AAPL</t>
        </is>
      </c>
      <c r="C98" t="inlineStr">
        <is>
          <t>Jul 17, 2025</t>
        </is>
      </c>
      <c r="D98" t="inlineStr">
        <is>
          <t>$210.00</t>
        </is>
      </c>
      <c r="E98" t="inlineStr">
        <is>
          <t>C</t>
        </is>
      </c>
      <c r="F98" t="inlineStr">
        <is>
          <t>Sep 19, 2025</t>
        </is>
      </c>
      <c r="G98" t="n">
        <v>-1</v>
      </c>
      <c r="H98" t="inlineStr">
        <is>
          <t>Jul 17, 2025</t>
        </is>
      </c>
      <c r="I98" t="n">
        <v/>
      </c>
      <c r="J98" t="n">
        <v>1078.87</v>
      </c>
      <c r="K98" t="inlineStr">
        <is>
          <t>AAPL250919C00210000</t>
        </is>
      </c>
    </row>
    <row r="99">
      <c r="A99" t="n">
        <v>1390</v>
      </c>
      <c r="B99" t="inlineStr">
        <is>
          <t>AAPL</t>
        </is>
      </c>
      <c r="C99" t="inlineStr">
        <is>
          <t>Jul 18, 2025</t>
        </is>
      </c>
      <c r="D99" t="inlineStr">
        <is>
          <t>$212.50</t>
        </is>
      </c>
      <c r="E99" t="inlineStr">
        <is>
          <t>P</t>
        </is>
      </c>
      <c r="F99" t="inlineStr">
        <is>
          <t>Jul 25, 2025</t>
        </is>
      </c>
      <c r="G99" t="n">
        <v>-1</v>
      </c>
      <c r="H99" t="inlineStr">
        <is>
          <t>Jul 18, 2025</t>
        </is>
      </c>
      <c r="I99" t="n">
        <v/>
      </c>
      <c r="J99" t="n">
        <v>324.87</v>
      </c>
      <c r="K99" t="inlineStr">
        <is>
          <t>AAPL250725P00212500</t>
        </is>
      </c>
    </row>
    <row r="100">
      <c r="A100" t="n">
        <v>1373</v>
      </c>
      <c r="B100" t="inlineStr">
        <is>
          <t>AAPL</t>
        </is>
      </c>
      <c r="C100" t="inlineStr">
        <is>
          <t>Jul 18, 2025</t>
        </is>
      </c>
      <c r="D100" t="inlineStr">
        <is>
          <t>$212.50</t>
        </is>
      </c>
      <c r="E100" t="inlineStr">
        <is>
          <t>P</t>
        </is>
      </c>
      <c r="F100" t="inlineStr">
        <is>
          <t>Jul 25, 2025</t>
        </is>
      </c>
      <c r="G100" t="n">
        <v>-1</v>
      </c>
      <c r="H100" t="inlineStr">
        <is>
          <t>Jul 18, 2025</t>
        </is>
      </c>
      <c r="I100" t="n">
        <v/>
      </c>
      <c r="J100" t="n">
        <v>399.87</v>
      </c>
      <c r="K100" t="inlineStr">
        <is>
          <t>AAPL250725P00212500</t>
        </is>
      </c>
    </row>
    <row r="101">
      <c r="A101" t="n">
        <v>1357</v>
      </c>
      <c r="B101" t="inlineStr">
        <is>
          <t>AAPL</t>
        </is>
      </c>
      <c r="C101" t="inlineStr">
        <is>
          <t>Jul 18, 2025</t>
        </is>
      </c>
      <c r="D101" t="inlineStr">
        <is>
          <t>$215.00</t>
        </is>
      </c>
      <c r="E101" t="inlineStr">
        <is>
          <t>P</t>
        </is>
      </c>
      <c r="F101" t="inlineStr">
        <is>
          <t>Aug 15, 2025</t>
        </is>
      </c>
      <c r="G101" t="n">
        <v>1</v>
      </c>
      <c r="H101" t="inlineStr">
        <is>
          <t>NaN</t>
        </is>
      </c>
      <c r="I101" t="n">
        <v/>
      </c>
      <c r="J101" t="n">
        <v>-865.12</v>
      </c>
      <c r="K101" t="inlineStr">
        <is>
          <t>AAPL250815P00215000</t>
        </is>
      </c>
    </row>
    <row r="102">
      <c r="A102" t="n">
        <v>1352</v>
      </c>
      <c r="B102" t="inlineStr">
        <is>
          <t>AAPL</t>
        </is>
      </c>
      <c r="C102" t="inlineStr">
        <is>
          <t>Jul 18, 2025</t>
        </is>
      </c>
      <c r="D102" t="inlineStr">
        <is>
          <t>$200.00</t>
        </is>
      </c>
      <c r="E102" t="inlineStr">
        <is>
          <t>C</t>
        </is>
      </c>
      <c r="F102" t="inlineStr">
        <is>
          <t>Oct 17, 2025</t>
        </is>
      </c>
      <c r="G102" t="n">
        <v>2</v>
      </c>
      <c r="H102" t="inlineStr">
        <is>
          <t>NaN</t>
        </is>
      </c>
      <c r="I102" t="n">
        <v/>
      </c>
      <c r="J102" t="n">
        <v>-3850.24</v>
      </c>
      <c r="K102" t="inlineStr">
        <is>
          <t>AAPL251017C00200000</t>
        </is>
      </c>
    </row>
    <row r="103">
      <c r="A103" t="n">
        <v>1346</v>
      </c>
      <c r="B103" t="inlineStr">
        <is>
          <t>AAPL</t>
        </is>
      </c>
      <c r="C103" t="inlineStr">
        <is>
          <t>Jul 18, 2025</t>
        </is>
      </c>
      <c r="D103" t="inlineStr">
        <is>
          <t>$200.00</t>
        </is>
      </c>
      <c r="E103" t="inlineStr">
        <is>
          <t>C</t>
        </is>
      </c>
      <c r="F103" t="inlineStr">
        <is>
          <t>Oct 17, 2025</t>
        </is>
      </c>
      <c r="G103" t="n">
        <v>2</v>
      </c>
      <c r="H103" t="inlineStr">
        <is>
          <t>NaN</t>
        </is>
      </c>
      <c r="I103" t="n">
        <v/>
      </c>
      <c r="J103" t="n">
        <v>-3780.23</v>
      </c>
      <c r="K103" t="inlineStr">
        <is>
          <t>AAPL251017C00200000</t>
        </is>
      </c>
    </row>
    <row r="104">
      <c r="A104" t="n">
        <v>1344</v>
      </c>
      <c r="B104" t="inlineStr">
        <is>
          <t>AAPL</t>
        </is>
      </c>
      <c r="C104" t="inlineStr">
        <is>
          <t>Jul 18, 2025</t>
        </is>
      </c>
      <c r="D104" t="inlineStr">
        <is>
          <t>$200.00</t>
        </is>
      </c>
      <c r="E104" t="inlineStr">
        <is>
          <t>C</t>
        </is>
      </c>
      <c r="F104" t="inlineStr">
        <is>
          <t>Oct 17, 2025</t>
        </is>
      </c>
      <c r="G104" t="n">
        <v>2</v>
      </c>
      <c r="H104" t="inlineStr">
        <is>
          <t>NaN</t>
        </is>
      </c>
      <c r="I104" t="n">
        <v/>
      </c>
      <c r="J104" t="n">
        <v>-3770.24</v>
      </c>
      <c r="K104" t="inlineStr">
        <is>
          <t>AAPL251017C00200000</t>
        </is>
      </c>
    </row>
    <row r="105">
      <c r="A105" t="n">
        <v>1342</v>
      </c>
      <c r="B105" t="inlineStr">
        <is>
          <t>AAPL</t>
        </is>
      </c>
      <c r="C105" t="inlineStr">
        <is>
          <t>Jul 18, 2025</t>
        </is>
      </c>
      <c r="D105" t="inlineStr">
        <is>
          <t>$200.00</t>
        </is>
      </c>
      <c r="E105" t="inlineStr">
        <is>
          <t>C</t>
        </is>
      </c>
      <c r="F105" t="inlineStr">
        <is>
          <t>Oct 17, 2025</t>
        </is>
      </c>
      <c r="G105" t="n">
        <v>2</v>
      </c>
      <c r="H105" t="inlineStr">
        <is>
          <t>NaN</t>
        </is>
      </c>
      <c r="I105" t="n">
        <v/>
      </c>
      <c r="J105" t="n">
        <v>-3850.23</v>
      </c>
      <c r="K105" t="inlineStr">
        <is>
          <t>AAPL251017C00200000</t>
        </is>
      </c>
    </row>
    <row r="106">
      <c r="A106" t="n">
        <v>1336</v>
      </c>
      <c r="B106" t="inlineStr">
        <is>
          <t>AAPL</t>
        </is>
      </c>
      <c r="C106" t="inlineStr">
        <is>
          <t>Jul 18, 2025</t>
        </is>
      </c>
      <c r="D106" t="inlineStr">
        <is>
          <t>$200.00</t>
        </is>
      </c>
      <c r="E106" t="inlineStr">
        <is>
          <t>C</t>
        </is>
      </c>
      <c r="F106" t="inlineStr">
        <is>
          <t>Oct 17, 2025</t>
        </is>
      </c>
      <c r="G106" t="n">
        <v>2</v>
      </c>
      <c r="H106" t="inlineStr">
        <is>
          <t>NaN</t>
        </is>
      </c>
      <c r="I106" t="n">
        <v/>
      </c>
      <c r="J106" t="n">
        <v>-3796.24</v>
      </c>
      <c r="K106" t="inlineStr">
        <is>
          <t>AAPL251017C00200000</t>
        </is>
      </c>
    </row>
    <row r="107">
      <c r="A107" t="n">
        <v>1332</v>
      </c>
      <c r="B107" t="inlineStr">
        <is>
          <t>AAPL</t>
        </is>
      </c>
      <c r="C107" t="inlineStr">
        <is>
          <t>Jul 18, 2025</t>
        </is>
      </c>
      <c r="D107" t="inlineStr">
        <is>
          <t>$200.00</t>
        </is>
      </c>
      <c r="E107" t="inlineStr">
        <is>
          <t>C</t>
        </is>
      </c>
      <c r="F107" t="inlineStr">
        <is>
          <t>Oct 17, 2025</t>
        </is>
      </c>
      <c r="G107" t="n">
        <v>2</v>
      </c>
      <c r="H107" t="inlineStr">
        <is>
          <t>NaN</t>
        </is>
      </c>
      <c r="I107" t="n">
        <v/>
      </c>
      <c r="J107" t="n">
        <v>-3850.23</v>
      </c>
      <c r="K107" t="inlineStr">
        <is>
          <t>AAPL251017C00200000</t>
        </is>
      </c>
    </row>
    <row r="108">
      <c r="A108" t="n">
        <v>1315</v>
      </c>
      <c r="B108" t="inlineStr">
        <is>
          <t>AAPL</t>
        </is>
      </c>
      <c r="C108" t="inlineStr">
        <is>
          <t>Jul 18, 2025</t>
        </is>
      </c>
      <c r="D108" t="inlineStr">
        <is>
          <t>$210.00</t>
        </is>
      </c>
      <c r="E108" t="inlineStr">
        <is>
          <t>C</t>
        </is>
      </c>
      <c r="F108" t="inlineStr">
        <is>
          <t>Sep 19, 2025</t>
        </is>
      </c>
      <c r="G108" t="n">
        <v>-4</v>
      </c>
      <c r="H108" t="inlineStr">
        <is>
          <t>Jul 18, 2025</t>
        </is>
      </c>
      <c r="I108" t="n">
        <v/>
      </c>
      <c r="J108" t="n">
        <v>4219.52</v>
      </c>
      <c r="K108" t="inlineStr">
        <is>
          <t>AAPL250919C00210000</t>
        </is>
      </c>
    </row>
    <row r="109">
      <c r="A109" t="n">
        <v>1313</v>
      </c>
      <c r="B109" t="inlineStr">
        <is>
          <t>AAPL</t>
        </is>
      </c>
      <c r="C109" t="inlineStr">
        <is>
          <t>Jul 18, 2025</t>
        </is>
      </c>
      <c r="D109" t="inlineStr">
        <is>
          <t>$215.00</t>
        </is>
      </c>
      <c r="E109" t="inlineStr">
        <is>
          <t>P</t>
        </is>
      </c>
      <c r="F109" t="inlineStr">
        <is>
          <t>Aug 15, 2025</t>
        </is>
      </c>
      <c r="G109" t="n">
        <v>1</v>
      </c>
      <c r="H109" t="inlineStr">
        <is>
          <t>NaN</t>
        </is>
      </c>
      <c r="I109" t="n">
        <v/>
      </c>
      <c r="J109" t="n">
        <v>-875.12</v>
      </c>
      <c r="K109" t="inlineStr">
        <is>
          <t>AAPL250815P00215000</t>
        </is>
      </c>
    </row>
    <row r="110">
      <c r="A110" t="n">
        <v>1288</v>
      </c>
      <c r="B110" t="inlineStr">
        <is>
          <t>AAPL</t>
        </is>
      </c>
      <c r="C110" t="inlineStr">
        <is>
          <t>Jul 18, 2025</t>
        </is>
      </c>
      <c r="D110" t="inlineStr">
        <is>
          <t>$215.00</t>
        </is>
      </c>
      <c r="E110" t="inlineStr">
        <is>
          <t>P</t>
        </is>
      </c>
      <c r="F110" t="inlineStr">
        <is>
          <t>Aug 15, 2025</t>
        </is>
      </c>
      <c r="G110" t="n">
        <v>1</v>
      </c>
      <c r="H110" t="inlineStr">
        <is>
          <t>NaN</t>
        </is>
      </c>
      <c r="I110" t="n">
        <v/>
      </c>
      <c r="J110" t="n">
        <v>-878.12</v>
      </c>
      <c r="K110" t="inlineStr">
        <is>
          <t>AAPL250815P00215000</t>
        </is>
      </c>
    </row>
    <row r="111">
      <c r="A111" t="n">
        <v>1258</v>
      </c>
      <c r="B111" t="inlineStr">
        <is>
          <t>AAPL</t>
        </is>
      </c>
      <c r="C111" t="inlineStr">
        <is>
          <t>Jul 18, 2025</t>
        </is>
      </c>
      <c r="D111" t="inlineStr">
        <is>
          <t>$215.00</t>
        </is>
      </c>
      <c r="E111" t="inlineStr">
        <is>
          <t>P</t>
        </is>
      </c>
      <c r="F111" t="inlineStr">
        <is>
          <t>Aug 15, 2025</t>
        </is>
      </c>
      <c r="G111" t="n">
        <v>1</v>
      </c>
      <c r="H111" t="inlineStr">
        <is>
          <t>NaN</t>
        </is>
      </c>
      <c r="I111" t="n">
        <v/>
      </c>
      <c r="J111" t="n">
        <v>-880.12</v>
      </c>
      <c r="K111" t="inlineStr">
        <is>
          <t>AAPL250815P00215000</t>
        </is>
      </c>
    </row>
    <row r="112">
      <c r="A112" t="n">
        <v>1267</v>
      </c>
      <c r="B112" t="inlineStr">
        <is>
          <t>AAPL</t>
        </is>
      </c>
      <c r="C112" t="inlineStr">
        <is>
          <t>Jul 18, 2025</t>
        </is>
      </c>
      <c r="D112" t="inlineStr">
        <is>
          <t>$210.00</t>
        </is>
      </c>
      <c r="E112" t="inlineStr">
        <is>
          <t>C</t>
        </is>
      </c>
      <c r="F112" t="inlineStr">
        <is>
          <t>Sep 19, 2025</t>
        </is>
      </c>
      <c r="G112" t="n">
        <v>-4</v>
      </c>
      <c r="H112" t="inlineStr">
        <is>
          <t>Jul 18, 2025</t>
        </is>
      </c>
      <c r="I112" t="n">
        <v/>
      </c>
      <c r="J112" t="n">
        <v>4247.54</v>
      </c>
      <c r="K112" t="inlineStr">
        <is>
          <t>AAPL250919C00210000</t>
        </is>
      </c>
    </row>
    <row r="113">
      <c r="A113" t="n">
        <v>1303</v>
      </c>
      <c r="B113" t="inlineStr">
        <is>
          <t>AAPL</t>
        </is>
      </c>
      <c r="C113" t="inlineStr">
        <is>
          <t>Jul 18, 2025</t>
        </is>
      </c>
      <c r="D113" t="inlineStr">
        <is>
          <t>$215.00</t>
        </is>
      </c>
      <c r="E113" t="inlineStr">
        <is>
          <t>P</t>
        </is>
      </c>
      <c r="F113" t="inlineStr">
        <is>
          <t>Aug 15, 2025</t>
        </is>
      </c>
      <c r="G113" t="n">
        <v>1</v>
      </c>
      <c r="H113" t="inlineStr">
        <is>
          <t>NaN</t>
        </is>
      </c>
      <c r="I113" t="n">
        <v/>
      </c>
      <c r="J113" t="n">
        <v>-878.12</v>
      </c>
      <c r="K113" t="inlineStr">
        <is>
          <t>AAPL250815P00215000</t>
        </is>
      </c>
    </row>
    <row r="114">
      <c r="A114" t="n">
        <v>1275</v>
      </c>
      <c r="B114" t="inlineStr">
        <is>
          <t>AAPL</t>
        </is>
      </c>
      <c r="C114" t="inlineStr">
        <is>
          <t>Jul 18, 2025</t>
        </is>
      </c>
      <c r="D114" t="inlineStr">
        <is>
          <t>$212.50</t>
        </is>
      </c>
      <c r="E114" t="inlineStr">
        <is>
          <t>P</t>
        </is>
      </c>
      <c r="F114" t="inlineStr">
        <is>
          <t>Jul 25, 2025</t>
        </is>
      </c>
      <c r="G114" t="n">
        <v>-1</v>
      </c>
      <c r="H114" t="inlineStr">
        <is>
          <t>Jul 18, 2025</t>
        </is>
      </c>
      <c r="I114" t="n">
        <v/>
      </c>
      <c r="J114" t="n">
        <v>324.87</v>
      </c>
      <c r="K114" t="inlineStr">
        <is>
          <t>AAPL250725P00212500</t>
        </is>
      </c>
    </row>
    <row r="115">
      <c r="A115" t="n">
        <v>1276</v>
      </c>
      <c r="B115" t="inlineStr">
        <is>
          <t>AAPL</t>
        </is>
      </c>
      <c r="C115" t="inlineStr">
        <is>
          <t>Jul 18, 2025</t>
        </is>
      </c>
      <c r="D115" t="inlineStr">
        <is>
          <t>$215.00</t>
        </is>
      </c>
      <c r="E115" t="inlineStr">
        <is>
          <t>P</t>
        </is>
      </c>
      <c r="F115" t="inlineStr">
        <is>
          <t>Aug 15, 2025</t>
        </is>
      </c>
      <c r="G115" t="n">
        <v>1</v>
      </c>
      <c r="H115" t="inlineStr">
        <is>
          <t>NaN</t>
        </is>
      </c>
      <c r="I115" t="n">
        <v/>
      </c>
      <c r="J115" t="n">
        <v>-870.12</v>
      </c>
      <c r="K115" t="inlineStr">
        <is>
          <t>AAPL250815P00215000</t>
        </is>
      </c>
    </row>
    <row r="116">
      <c r="A116" t="n">
        <v>1268</v>
      </c>
      <c r="B116" t="inlineStr">
        <is>
          <t>AAPL</t>
        </is>
      </c>
      <c r="C116" t="inlineStr">
        <is>
          <t>Jul 18, 2025</t>
        </is>
      </c>
      <c r="D116" t="inlineStr">
        <is>
          <t>$210.00</t>
        </is>
      </c>
      <c r="E116" t="inlineStr">
        <is>
          <t>C</t>
        </is>
      </c>
      <c r="F116" t="inlineStr">
        <is>
          <t>Sep 19, 2025</t>
        </is>
      </c>
      <c r="G116" t="n">
        <v>-4</v>
      </c>
      <c r="H116" t="inlineStr">
        <is>
          <t>Jul 18, 2025</t>
        </is>
      </c>
      <c r="I116" t="n">
        <v/>
      </c>
      <c r="J116" t="n">
        <v>3979.54</v>
      </c>
      <c r="K116" t="inlineStr">
        <is>
          <t>AAPL250919C00210000</t>
        </is>
      </c>
    </row>
    <row r="117">
      <c r="A117" t="n">
        <v>1213</v>
      </c>
      <c r="B117" t="inlineStr">
        <is>
          <t>AAPL</t>
        </is>
      </c>
      <c r="C117" t="inlineStr">
        <is>
          <t>Jul 21, 2025</t>
        </is>
      </c>
      <c r="D117" t="inlineStr">
        <is>
          <t>$215.00</t>
        </is>
      </c>
      <c r="E117" t="inlineStr">
        <is>
          <t>P</t>
        </is>
      </c>
      <c r="F117" t="inlineStr">
        <is>
          <t>Aug 15, 2025</t>
        </is>
      </c>
      <c r="G117" t="n">
        <v>-1</v>
      </c>
      <c r="H117" t="inlineStr">
        <is>
          <t>Jul 21, 2025</t>
        </is>
      </c>
      <c r="I117" t="n">
        <v/>
      </c>
      <c r="J117" t="n">
        <v>754.87</v>
      </c>
      <c r="K117" t="inlineStr">
        <is>
          <t>AAPL250815P00215000</t>
        </is>
      </c>
    </row>
    <row r="118">
      <c r="A118" t="n">
        <v>1231</v>
      </c>
      <c r="B118" t="inlineStr">
        <is>
          <t>AAPL</t>
        </is>
      </c>
      <c r="C118" t="inlineStr">
        <is>
          <t>Jul 21, 2025</t>
        </is>
      </c>
      <c r="D118" t="inlineStr">
        <is>
          <t>$200.00</t>
        </is>
      </c>
      <c r="E118" t="inlineStr">
        <is>
          <t>C</t>
        </is>
      </c>
      <c r="F118" t="inlineStr">
        <is>
          <t>Oct 17, 2025</t>
        </is>
      </c>
      <c r="G118" t="n">
        <v>-1</v>
      </c>
      <c r="H118" t="inlineStr">
        <is>
          <t>Jul 21, 2025</t>
        </is>
      </c>
      <c r="I118" t="n">
        <v/>
      </c>
      <c r="J118" t="n">
        <v>2039.87</v>
      </c>
      <c r="K118" t="inlineStr">
        <is>
          <t>AAPL251017C00200000</t>
        </is>
      </c>
    </row>
    <row r="119">
      <c r="A119" t="n">
        <v>1234</v>
      </c>
      <c r="B119" t="inlineStr">
        <is>
          <t>AAPL</t>
        </is>
      </c>
      <c r="C119" t="inlineStr">
        <is>
          <t>Jul 21, 2025</t>
        </is>
      </c>
      <c r="D119" t="inlineStr">
        <is>
          <t>$200.00</t>
        </is>
      </c>
      <c r="E119" t="inlineStr">
        <is>
          <t>C</t>
        </is>
      </c>
      <c r="F119" t="inlineStr">
        <is>
          <t>Oct 17, 2025</t>
        </is>
      </c>
      <c r="G119" t="n">
        <v>-1</v>
      </c>
      <c r="H119" t="inlineStr">
        <is>
          <t>Jul 21, 2025</t>
        </is>
      </c>
      <c r="I119" t="n">
        <v/>
      </c>
      <c r="J119" t="n">
        <v>2043.87</v>
      </c>
      <c r="K119" t="inlineStr">
        <is>
          <t>AAPL251017C00200000</t>
        </is>
      </c>
    </row>
    <row r="120">
      <c r="A120" t="n">
        <v>1218</v>
      </c>
      <c r="B120" t="inlineStr">
        <is>
          <t>AAPL</t>
        </is>
      </c>
      <c r="C120" t="inlineStr">
        <is>
          <t>Jul 21, 2025</t>
        </is>
      </c>
      <c r="D120" t="inlineStr">
        <is>
          <t>$200.00</t>
        </is>
      </c>
      <c r="E120" t="inlineStr">
        <is>
          <t>C</t>
        </is>
      </c>
      <c r="F120" t="inlineStr">
        <is>
          <t>Oct 17, 2025</t>
        </is>
      </c>
      <c r="G120" t="n">
        <v>-1</v>
      </c>
      <c r="H120" t="inlineStr">
        <is>
          <t>Jul 21, 2025</t>
        </is>
      </c>
      <c r="I120" t="n">
        <v/>
      </c>
      <c r="J120" t="n">
        <v>1985.87</v>
      </c>
      <c r="K120" t="inlineStr">
        <is>
          <t>AAPL251017C00200000</t>
        </is>
      </c>
    </row>
    <row r="121">
      <c r="A121" t="n">
        <v>1239</v>
      </c>
      <c r="B121" t="inlineStr">
        <is>
          <t>AAPL</t>
        </is>
      </c>
      <c r="C121" t="inlineStr">
        <is>
          <t>Jul 21, 2025</t>
        </is>
      </c>
      <c r="D121" t="inlineStr">
        <is>
          <t>$200.00</t>
        </is>
      </c>
      <c r="E121" t="inlineStr">
        <is>
          <t>C</t>
        </is>
      </c>
      <c r="F121" t="inlineStr">
        <is>
          <t>Oct 17, 2025</t>
        </is>
      </c>
      <c r="G121" t="n">
        <v>-1</v>
      </c>
      <c r="H121" t="inlineStr">
        <is>
          <t>Jul 21, 2025</t>
        </is>
      </c>
      <c r="I121" t="n">
        <v/>
      </c>
      <c r="J121" t="n">
        <v>1979.87</v>
      </c>
      <c r="K121" t="inlineStr">
        <is>
          <t>AAPL251017C00200000</t>
        </is>
      </c>
    </row>
    <row r="122">
      <c r="A122" t="n">
        <v>1250</v>
      </c>
      <c r="B122" t="inlineStr">
        <is>
          <t>AAPL</t>
        </is>
      </c>
      <c r="C122" t="inlineStr">
        <is>
          <t>Jul 21, 2025</t>
        </is>
      </c>
      <c r="D122" t="inlineStr">
        <is>
          <t>$215.00</t>
        </is>
      </c>
      <c r="E122" t="inlineStr">
        <is>
          <t>P</t>
        </is>
      </c>
      <c r="F122" t="inlineStr">
        <is>
          <t>Aug 15, 2025</t>
        </is>
      </c>
      <c r="G122" t="n">
        <v>-1</v>
      </c>
      <c r="H122" t="inlineStr">
        <is>
          <t>Jul 21, 2025</t>
        </is>
      </c>
      <c r="I122" t="n">
        <v/>
      </c>
      <c r="J122" t="n">
        <v>754.87</v>
      </c>
      <c r="K122" t="inlineStr">
        <is>
          <t>AAPL250815P00215000</t>
        </is>
      </c>
    </row>
    <row r="123">
      <c r="A123" t="n">
        <v>1254</v>
      </c>
      <c r="B123" t="inlineStr">
        <is>
          <t>AAPL</t>
        </is>
      </c>
      <c r="C123" t="inlineStr">
        <is>
          <t>Jul 21, 2025</t>
        </is>
      </c>
      <c r="D123" t="inlineStr">
        <is>
          <t>$200.00</t>
        </is>
      </c>
      <c r="E123" t="inlineStr">
        <is>
          <t>C</t>
        </is>
      </c>
      <c r="F123" t="inlineStr">
        <is>
          <t>Oct 17, 2025</t>
        </is>
      </c>
      <c r="G123" t="n">
        <v>-1</v>
      </c>
      <c r="H123" t="inlineStr">
        <is>
          <t>Jul 21, 2025</t>
        </is>
      </c>
      <c r="I123" t="n">
        <v/>
      </c>
      <c r="J123" t="n">
        <v>1994.87</v>
      </c>
      <c r="K123" t="inlineStr">
        <is>
          <t>AAPL251017C00200000</t>
        </is>
      </c>
    </row>
    <row r="124">
      <c r="A124" t="n">
        <v>1256</v>
      </c>
      <c r="B124" t="inlineStr">
        <is>
          <t>AAPL</t>
        </is>
      </c>
      <c r="C124" t="inlineStr">
        <is>
          <t>Jul 21, 2025</t>
        </is>
      </c>
      <c r="D124" t="inlineStr">
        <is>
          <t>$215.00</t>
        </is>
      </c>
      <c r="E124" t="inlineStr">
        <is>
          <t>P</t>
        </is>
      </c>
      <c r="F124" t="inlineStr">
        <is>
          <t>Aug 15, 2025</t>
        </is>
      </c>
      <c r="G124" t="n">
        <v>-1</v>
      </c>
      <c r="H124" t="inlineStr">
        <is>
          <t>Jul 21, 2025</t>
        </is>
      </c>
      <c r="I124" t="n">
        <v/>
      </c>
      <c r="J124" t="n">
        <v>754.87</v>
      </c>
      <c r="K124" t="inlineStr">
        <is>
          <t>AAPL250815P00215000</t>
        </is>
      </c>
    </row>
    <row r="125">
      <c r="A125" t="n">
        <v>1235</v>
      </c>
      <c r="B125" t="inlineStr">
        <is>
          <t>AAPL</t>
        </is>
      </c>
      <c r="C125" t="inlineStr">
        <is>
          <t>Jul 21, 2025</t>
        </is>
      </c>
      <c r="D125" t="inlineStr">
        <is>
          <t>$200.00</t>
        </is>
      </c>
      <c r="E125" t="inlineStr">
        <is>
          <t>C</t>
        </is>
      </c>
      <c r="F125" t="inlineStr">
        <is>
          <t>Oct 17, 2025</t>
        </is>
      </c>
      <c r="G125" t="n">
        <v>-1</v>
      </c>
      <c r="H125" t="inlineStr">
        <is>
          <t>Jul 21, 2025</t>
        </is>
      </c>
      <c r="I125" t="n">
        <v/>
      </c>
      <c r="J125" t="n">
        <v>2039.87</v>
      </c>
      <c r="K125" t="inlineStr">
        <is>
          <t>AAPL251017C00200000</t>
        </is>
      </c>
    </row>
    <row r="126">
      <c r="A126" t="n">
        <v>1131</v>
      </c>
      <c r="B126" t="inlineStr">
        <is>
          <t>AAPL</t>
        </is>
      </c>
      <c r="C126" t="inlineStr">
        <is>
          <t>Jul 25, 2025</t>
        </is>
      </c>
      <c r="D126" t="inlineStr">
        <is>
          <t>$215.00</t>
        </is>
      </c>
      <c r="E126" t="inlineStr">
        <is>
          <t>P</t>
        </is>
      </c>
      <c r="F126" t="inlineStr">
        <is>
          <t>Aug 15, 2025</t>
        </is>
      </c>
      <c r="G126" t="n">
        <v>1</v>
      </c>
      <c r="H126" t="inlineStr">
        <is>
          <t>NaN</t>
        </is>
      </c>
      <c r="I126" t="n">
        <v/>
      </c>
      <c r="J126" t="n">
        <v>-655.12</v>
      </c>
      <c r="K126" t="inlineStr">
        <is>
          <t>AAPL250815P00215000</t>
        </is>
      </c>
    </row>
    <row r="127">
      <c r="A127" t="n">
        <v>1130</v>
      </c>
      <c r="B127" t="inlineStr">
        <is>
          <t>AAPL</t>
        </is>
      </c>
      <c r="C127" t="inlineStr">
        <is>
          <t>Jul 25, 2025</t>
        </is>
      </c>
      <c r="D127" t="inlineStr">
        <is>
          <t>$215.00</t>
        </is>
      </c>
      <c r="E127" t="inlineStr">
        <is>
          <t>P</t>
        </is>
      </c>
      <c r="F127" t="inlineStr">
        <is>
          <t>Aug 15, 2025</t>
        </is>
      </c>
      <c r="G127" t="n">
        <v>1</v>
      </c>
      <c r="H127" t="inlineStr">
        <is>
          <t>NaN</t>
        </is>
      </c>
      <c r="I127" t="n">
        <v/>
      </c>
      <c r="J127" t="n">
        <v>-656.12</v>
      </c>
      <c r="K127" t="inlineStr">
        <is>
          <t>AAPL250815P00215000</t>
        </is>
      </c>
    </row>
    <row r="128">
      <c r="A128" t="n">
        <v>1098</v>
      </c>
      <c r="B128" t="inlineStr">
        <is>
          <t>AAPL</t>
        </is>
      </c>
      <c r="C128" t="inlineStr">
        <is>
          <t>Jul 25, 2025</t>
        </is>
      </c>
      <c r="D128" t="inlineStr">
        <is>
          <t>$215.00</t>
        </is>
      </c>
      <c r="E128" t="inlineStr">
        <is>
          <t>P</t>
        </is>
      </c>
      <c r="F128" t="inlineStr">
        <is>
          <t>Aug 15, 2025</t>
        </is>
      </c>
      <c r="G128" t="n">
        <v>1</v>
      </c>
      <c r="H128" t="inlineStr">
        <is>
          <t>NaN</t>
        </is>
      </c>
      <c r="I128" t="n">
        <v/>
      </c>
      <c r="J128" t="n">
        <v>-656.12</v>
      </c>
      <c r="K128" t="inlineStr">
        <is>
          <t>AAPL250815P00215000</t>
        </is>
      </c>
    </row>
    <row r="129">
      <c r="A129" t="n">
        <v>1094</v>
      </c>
      <c r="B129" t="inlineStr">
        <is>
          <t>AAPL</t>
        </is>
      </c>
      <c r="C129" t="inlineStr">
        <is>
          <t>Jul 25, 2025</t>
        </is>
      </c>
      <c r="D129" t="inlineStr">
        <is>
          <t>$200.00</t>
        </is>
      </c>
      <c r="E129" t="inlineStr">
        <is>
          <t>C</t>
        </is>
      </c>
      <c r="F129" t="inlineStr">
        <is>
          <t>Oct 17, 2025</t>
        </is>
      </c>
      <c r="G129" t="n">
        <v>1</v>
      </c>
      <c r="H129" t="inlineStr">
        <is>
          <t>NaN</t>
        </is>
      </c>
      <c r="I129" t="n">
        <v/>
      </c>
      <c r="J129" t="n">
        <v>-2115.12</v>
      </c>
      <c r="K129" t="inlineStr">
        <is>
          <t>AAPL251017C00200000</t>
        </is>
      </c>
    </row>
    <row r="130">
      <c r="A130" t="n">
        <v>1086</v>
      </c>
      <c r="B130" t="inlineStr">
        <is>
          <t>AAPL</t>
        </is>
      </c>
      <c r="C130" t="inlineStr">
        <is>
          <t>Jul 25, 2025</t>
        </is>
      </c>
      <c r="D130" t="inlineStr">
        <is>
          <t>$200.00</t>
        </is>
      </c>
      <c r="E130" t="inlineStr">
        <is>
          <t>C</t>
        </is>
      </c>
      <c r="F130" t="inlineStr">
        <is>
          <t>Oct 17, 2025</t>
        </is>
      </c>
      <c r="G130" t="n">
        <v>1</v>
      </c>
      <c r="H130" t="inlineStr">
        <is>
          <t>NaN</t>
        </is>
      </c>
      <c r="I130" t="n">
        <v/>
      </c>
      <c r="J130" t="n">
        <v>-2106.12</v>
      </c>
      <c r="K130" t="inlineStr">
        <is>
          <t>AAPL251017C00200000</t>
        </is>
      </c>
    </row>
    <row r="131">
      <c r="A131" t="n">
        <v>1081</v>
      </c>
      <c r="B131" t="inlineStr">
        <is>
          <t>AAPL</t>
        </is>
      </c>
      <c r="C131" t="inlineStr">
        <is>
          <t>Jul 25, 2025</t>
        </is>
      </c>
      <c r="D131" t="inlineStr">
        <is>
          <t>$200.00</t>
        </is>
      </c>
      <c r="E131" t="inlineStr">
        <is>
          <t>C</t>
        </is>
      </c>
      <c r="F131" t="inlineStr">
        <is>
          <t>Oct 17, 2025</t>
        </is>
      </c>
      <c r="G131" t="n">
        <v>2</v>
      </c>
      <c r="H131" t="inlineStr">
        <is>
          <t>NaN</t>
        </is>
      </c>
      <c r="I131" t="n">
        <v/>
      </c>
      <c r="J131" t="n">
        <v>-4220.24</v>
      </c>
      <c r="K131" t="inlineStr">
        <is>
          <t>AAPL251017C00200000</t>
        </is>
      </c>
    </row>
    <row r="132">
      <c r="A132" t="n">
        <v>1057</v>
      </c>
      <c r="B132" t="inlineStr">
        <is>
          <t>AAPL</t>
        </is>
      </c>
      <c r="C132" t="inlineStr">
        <is>
          <t>Jul 28, 2025</t>
        </is>
      </c>
      <c r="D132" t="inlineStr">
        <is>
          <t>$215.00</t>
        </is>
      </c>
      <c r="E132" t="inlineStr">
        <is>
          <t>P</t>
        </is>
      </c>
      <c r="F132" t="inlineStr">
        <is>
          <t>Aug 15, 2025</t>
        </is>
      </c>
      <c r="G132" t="n">
        <v>-1</v>
      </c>
      <c r="H132" t="inlineStr">
        <is>
          <t>Jul 28, 2025</t>
        </is>
      </c>
      <c r="I132" t="n">
        <v/>
      </c>
      <c r="J132" t="n">
        <v>599.87</v>
      </c>
      <c r="K132" t="inlineStr">
        <is>
          <t>AAPL250815P00215000</t>
        </is>
      </c>
    </row>
    <row r="133">
      <c r="A133" t="n">
        <v>1032</v>
      </c>
      <c r="B133" t="inlineStr">
        <is>
          <t>AAPL</t>
        </is>
      </c>
      <c r="C133" t="inlineStr">
        <is>
          <t>Jul 28, 2025</t>
        </is>
      </c>
      <c r="D133" t="inlineStr">
        <is>
          <t>$200.00</t>
        </is>
      </c>
      <c r="E133" t="inlineStr">
        <is>
          <t>C</t>
        </is>
      </c>
      <c r="F133" t="inlineStr">
        <is>
          <t>Oct 17, 2025</t>
        </is>
      </c>
      <c r="G133" t="n">
        <v>-1</v>
      </c>
      <c r="H133" t="inlineStr">
        <is>
          <t>Jul 28, 2025</t>
        </is>
      </c>
      <c r="I133" t="n">
        <v/>
      </c>
      <c r="J133" t="n">
        <v>2081.87</v>
      </c>
      <c r="K133" t="inlineStr">
        <is>
          <t>AAPL251017C00200000</t>
        </is>
      </c>
    </row>
    <row r="134">
      <c r="A134" t="n">
        <v>1069</v>
      </c>
      <c r="B134" t="inlineStr">
        <is>
          <t>AAPL</t>
        </is>
      </c>
      <c r="C134" t="inlineStr">
        <is>
          <t>Jul 28, 2025</t>
        </is>
      </c>
      <c r="D134" t="inlineStr">
        <is>
          <t>$200.00</t>
        </is>
      </c>
      <c r="E134" t="inlineStr">
        <is>
          <t>C</t>
        </is>
      </c>
      <c r="F134" t="inlineStr">
        <is>
          <t>Oct 17, 2025</t>
        </is>
      </c>
      <c r="G134" t="n">
        <v>-1</v>
      </c>
      <c r="H134" t="inlineStr">
        <is>
          <t>Jul 28, 2025</t>
        </is>
      </c>
      <c r="I134" t="n">
        <v/>
      </c>
      <c r="J134" t="n">
        <v>2069.87</v>
      </c>
      <c r="K134" t="inlineStr">
        <is>
          <t>AAPL251017C00200000</t>
        </is>
      </c>
    </row>
    <row r="135">
      <c r="A135" t="n">
        <v>1061</v>
      </c>
      <c r="B135" t="inlineStr">
        <is>
          <t>AAPL</t>
        </is>
      </c>
      <c r="C135" t="inlineStr">
        <is>
          <t>Jul 28, 2025</t>
        </is>
      </c>
      <c r="D135" t="inlineStr">
        <is>
          <t>$200.00</t>
        </is>
      </c>
      <c r="E135" t="inlineStr">
        <is>
          <t>C</t>
        </is>
      </c>
      <c r="F135" t="inlineStr">
        <is>
          <t>Oct 17, 2025</t>
        </is>
      </c>
      <c r="G135" t="n">
        <v>-1</v>
      </c>
      <c r="H135" t="inlineStr">
        <is>
          <t>Jul 28, 2025</t>
        </is>
      </c>
      <c r="I135" t="n">
        <v/>
      </c>
      <c r="J135" t="n">
        <v>2069.87</v>
      </c>
      <c r="K135" t="inlineStr">
        <is>
          <t>AAPL251017C00200000</t>
        </is>
      </c>
    </row>
    <row r="136">
      <c r="A136" t="n">
        <v>1070</v>
      </c>
      <c r="B136" t="inlineStr">
        <is>
          <t>AAPL</t>
        </is>
      </c>
      <c r="C136" t="inlineStr">
        <is>
          <t>Jul 28, 2025</t>
        </is>
      </c>
      <c r="D136" t="inlineStr">
        <is>
          <t>$215.00</t>
        </is>
      </c>
      <c r="E136" t="inlineStr">
        <is>
          <t>P</t>
        </is>
      </c>
      <c r="F136" t="inlineStr">
        <is>
          <t>Aug 15, 2025</t>
        </is>
      </c>
      <c r="G136" t="n">
        <v>-1</v>
      </c>
      <c r="H136" t="inlineStr">
        <is>
          <t>Jul 28, 2025</t>
        </is>
      </c>
      <c r="I136" t="n">
        <v/>
      </c>
      <c r="J136" t="n">
        <v>599.87</v>
      </c>
      <c r="K136" t="inlineStr">
        <is>
          <t>AAPL250815P00215000</t>
        </is>
      </c>
    </row>
    <row r="137">
      <c r="A137" t="n">
        <v>953</v>
      </c>
      <c r="B137" t="inlineStr">
        <is>
          <t>AAPL</t>
        </is>
      </c>
      <c r="C137" t="inlineStr">
        <is>
          <t>Jul 30, 2025</t>
        </is>
      </c>
      <c r="D137" t="inlineStr">
        <is>
          <t>$212.50</t>
        </is>
      </c>
      <c r="E137" t="inlineStr">
        <is>
          <t>P</t>
        </is>
      </c>
      <c r="F137" t="inlineStr">
        <is>
          <t>Aug 08, 2025</t>
        </is>
      </c>
      <c r="G137" t="n">
        <v>2</v>
      </c>
      <c r="H137" t="inlineStr">
        <is>
          <t>NaN</t>
        </is>
      </c>
      <c r="I137" t="n">
        <v/>
      </c>
      <c r="J137" t="n">
        <v>-1500.23</v>
      </c>
      <c r="K137" t="inlineStr">
        <is>
          <t>AAPL250808P00212500</t>
        </is>
      </c>
    </row>
    <row r="138">
      <c r="A138" t="n">
        <v>956</v>
      </c>
      <c r="B138" t="inlineStr">
        <is>
          <t>AAPL</t>
        </is>
      </c>
      <c r="C138" t="inlineStr">
        <is>
          <t>Jul 30, 2025</t>
        </is>
      </c>
      <c r="D138" t="inlineStr">
        <is>
          <t>$212.50</t>
        </is>
      </c>
      <c r="E138" t="inlineStr">
        <is>
          <t>P</t>
        </is>
      </c>
      <c r="F138" t="inlineStr">
        <is>
          <t>Aug 08, 2025</t>
        </is>
      </c>
      <c r="G138" t="n">
        <v>2</v>
      </c>
      <c r="H138" t="inlineStr">
        <is>
          <t>NaN</t>
        </is>
      </c>
      <c r="I138" t="n">
        <v/>
      </c>
      <c r="J138" t="n">
        <v>-1520.24</v>
      </c>
      <c r="K138" t="inlineStr">
        <is>
          <t>AAPL250808P00212500</t>
        </is>
      </c>
    </row>
    <row r="139">
      <c r="A139" t="n">
        <v>957</v>
      </c>
      <c r="B139" t="inlineStr">
        <is>
          <t>AAPL</t>
        </is>
      </c>
      <c r="C139" t="inlineStr">
        <is>
          <t>Jul 30, 2025</t>
        </is>
      </c>
      <c r="D139" t="inlineStr">
        <is>
          <t>$215.00</t>
        </is>
      </c>
      <c r="E139" t="inlineStr">
        <is>
          <t>P</t>
        </is>
      </c>
      <c r="F139" t="inlineStr">
        <is>
          <t>Aug 15, 2025</t>
        </is>
      </c>
      <c r="G139" t="n">
        <v>-1</v>
      </c>
      <c r="H139" t="inlineStr">
        <is>
          <t>Jul 30, 2025</t>
        </is>
      </c>
      <c r="I139" t="n">
        <v/>
      </c>
      <c r="J139" t="n">
        <v>874.87</v>
      </c>
      <c r="K139" t="inlineStr">
        <is>
          <t>AAPL250815P00215000</t>
        </is>
      </c>
    </row>
    <row r="140">
      <c r="A140" t="n">
        <v>958</v>
      </c>
      <c r="B140" t="inlineStr">
        <is>
          <t>AAPL</t>
        </is>
      </c>
      <c r="C140" t="inlineStr">
        <is>
          <t>Jul 30, 2025</t>
        </is>
      </c>
      <c r="D140" t="inlineStr">
        <is>
          <t>$215.00</t>
        </is>
      </c>
      <c r="E140" t="inlineStr">
        <is>
          <t>P</t>
        </is>
      </c>
      <c r="F140" t="inlineStr">
        <is>
          <t>Aug 15, 2025</t>
        </is>
      </c>
      <c r="G140" t="n">
        <v>-2</v>
      </c>
      <c r="H140" t="inlineStr">
        <is>
          <t>Jul 30, 2025</t>
        </is>
      </c>
      <c r="I140" t="n">
        <v/>
      </c>
      <c r="J140" t="n">
        <v>1751.76</v>
      </c>
      <c r="K140" t="inlineStr">
        <is>
          <t>AAPL250815P00215000</t>
        </is>
      </c>
    </row>
    <row r="141">
      <c r="A141" t="n">
        <v>969</v>
      </c>
      <c r="B141" t="inlineStr">
        <is>
          <t>AAPL</t>
        </is>
      </c>
      <c r="C141" t="inlineStr">
        <is>
          <t>Jul 30, 2025</t>
        </is>
      </c>
      <c r="D141" t="inlineStr">
        <is>
          <t>$212.50</t>
        </is>
      </c>
      <c r="E141" t="inlineStr">
        <is>
          <t>P</t>
        </is>
      </c>
      <c r="F141" t="inlineStr">
        <is>
          <t>Aug 08, 2025</t>
        </is>
      </c>
      <c r="G141" t="n">
        <v>2</v>
      </c>
      <c r="H141" t="inlineStr">
        <is>
          <t>NaN</t>
        </is>
      </c>
      <c r="I141" t="n">
        <v/>
      </c>
      <c r="J141" t="n">
        <v>-1516.24</v>
      </c>
      <c r="K141" t="inlineStr">
        <is>
          <t>AAPL250808P00212500</t>
        </is>
      </c>
    </row>
    <row r="142">
      <c r="A142" t="n">
        <v>961</v>
      </c>
      <c r="B142" t="inlineStr">
        <is>
          <t>AAPL</t>
        </is>
      </c>
      <c r="C142" t="inlineStr">
        <is>
          <t>Jul 30, 2025</t>
        </is>
      </c>
      <c r="D142" t="inlineStr">
        <is>
          <t>$205.00</t>
        </is>
      </c>
      <c r="E142" t="inlineStr">
        <is>
          <t>C</t>
        </is>
      </c>
      <c r="F142" t="inlineStr">
        <is>
          <t>Aug 08, 2025</t>
        </is>
      </c>
      <c r="G142" t="n">
        <v>1</v>
      </c>
      <c r="H142" t="inlineStr">
        <is>
          <t>NaN</t>
        </is>
      </c>
      <c r="I142" t="n">
        <v/>
      </c>
      <c r="J142" t="n">
        <v>-745.12</v>
      </c>
      <c r="K142" t="inlineStr">
        <is>
          <t>AAPL250808C00205000</t>
        </is>
      </c>
    </row>
    <row r="143">
      <c r="A143" t="n">
        <v>962</v>
      </c>
      <c r="B143" t="inlineStr">
        <is>
          <t>AAPL</t>
        </is>
      </c>
      <c r="C143" t="inlineStr">
        <is>
          <t>Jul 30, 2025</t>
        </is>
      </c>
      <c r="D143" t="inlineStr">
        <is>
          <t>$205.00</t>
        </is>
      </c>
      <c r="E143" t="inlineStr">
        <is>
          <t>C</t>
        </is>
      </c>
      <c r="F143" t="inlineStr">
        <is>
          <t>Aug 08, 2025</t>
        </is>
      </c>
      <c r="G143" t="n">
        <v>1</v>
      </c>
      <c r="H143" t="inlineStr">
        <is>
          <t>NaN</t>
        </is>
      </c>
      <c r="I143" t="n">
        <v/>
      </c>
      <c r="J143" t="n">
        <v>-745.12</v>
      </c>
      <c r="K143" t="inlineStr">
        <is>
          <t>AAPL250808C00205000</t>
        </is>
      </c>
    </row>
    <row r="144">
      <c r="A144" t="n">
        <v>974</v>
      </c>
      <c r="B144" t="inlineStr">
        <is>
          <t>AAPL</t>
        </is>
      </c>
      <c r="C144" t="inlineStr">
        <is>
          <t>Jul 30, 2025</t>
        </is>
      </c>
      <c r="D144" t="inlineStr">
        <is>
          <t>$205.00</t>
        </is>
      </c>
      <c r="E144" t="inlineStr">
        <is>
          <t>C</t>
        </is>
      </c>
      <c r="F144" t="inlineStr">
        <is>
          <t>Aug 08, 2025</t>
        </is>
      </c>
      <c r="G144" t="n">
        <v>1</v>
      </c>
      <c r="H144" t="inlineStr">
        <is>
          <t>NaN</t>
        </is>
      </c>
      <c r="I144" t="n">
        <v/>
      </c>
      <c r="J144" t="n">
        <v>-745.12</v>
      </c>
      <c r="K144" t="inlineStr">
        <is>
          <t>AAPL250808C00205000</t>
        </is>
      </c>
    </row>
    <row r="145">
      <c r="A145" t="n">
        <v>960</v>
      </c>
      <c r="B145" t="inlineStr">
        <is>
          <t>AAPL</t>
        </is>
      </c>
      <c r="C145" t="inlineStr">
        <is>
          <t>Jul 30, 2025</t>
        </is>
      </c>
      <c r="D145" t="inlineStr">
        <is>
          <t>$215.00</t>
        </is>
      </c>
      <c r="E145" t="inlineStr">
        <is>
          <t>P</t>
        </is>
      </c>
      <c r="F145" t="inlineStr">
        <is>
          <t>Aug 15, 2025</t>
        </is>
      </c>
      <c r="G145" t="n">
        <v>-1</v>
      </c>
      <c r="H145" t="inlineStr">
        <is>
          <t>Jul 30, 2025</t>
        </is>
      </c>
      <c r="I145" t="n">
        <v/>
      </c>
      <c r="J145" t="n">
        <v>874.87</v>
      </c>
      <c r="K145" t="inlineStr">
        <is>
          <t>AAPL250815P00215000</t>
        </is>
      </c>
    </row>
    <row r="146">
      <c r="A146" t="n">
        <v>883</v>
      </c>
      <c r="B146" t="inlineStr">
        <is>
          <t>AAPL</t>
        </is>
      </c>
      <c r="C146" t="inlineStr">
        <is>
          <t>Jul 31, 2025</t>
        </is>
      </c>
      <c r="D146" t="inlineStr">
        <is>
          <t>$205.00</t>
        </is>
      </c>
      <c r="E146" t="inlineStr">
        <is>
          <t>C</t>
        </is>
      </c>
      <c r="F146" t="inlineStr">
        <is>
          <t>Aug 08, 2025</t>
        </is>
      </c>
      <c r="G146" t="n">
        <v>-1</v>
      </c>
      <c r="H146" t="inlineStr">
        <is>
          <t>Jul 31, 2025</t>
        </is>
      </c>
      <c r="I146" t="n">
        <v/>
      </c>
      <c r="J146" t="n">
        <v>775.87</v>
      </c>
      <c r="K146" t="inlineStr">
        <is>
          <t>AAPL250808C00205000</t>
        </is>
      </c>
    </row>
    <row r="147">
      <c r="A147" t="n">
        <v>924</v>
      </c>
      <c r="B147" t="inlineStr">
        <is>
          <t>AAPL</t>
        </is>
      </c>
      <c r="C147" t="inlineStr">
        <is>
          <t>Jul 31, 2025</t>
        </is>
      </c>
      <c r="D147" t="inlineStr">
        <is>
          <t>$205.00</t>
        </is>
      </c>
      <c r="E147" t="inlineStr">
        <is>
          <t>C</t>
        </is>
      </c>
      <c r="F147" t="inlineStr">
        <is>
          <t>Aug 08, 2025</t>
        </is>
      </c>
      <c r="G147" t="n">
        <v>-1</v>
      </c>
      <c r="H147" t="inlineStr">
        <is>
          <t>Jul 31, 2025</t>
        </is>
      </c>
      <c r="I147" t="n">
        <v/>
      </c>
      <c r="J147" t="n">
        <v>774.87</v>
      </c>
      <c r="K147" t="inlineStr">
        <is>
          <t>AAPL250808C00205000</t>
        </is>
      </c>
    </row>
    <row r="148">
      <c r="A148" t="n">
        <v>895</v>
      </c>
      <c r="B148" t="inlineStr">
        <is>
          <t>AAPL</t>
        </is>
      </c>
      <c r="C148" t="inlineStr">
        <is>
          <t>Jul 31, 2025</t>
        </is>
      </c>
      <c r="D148" t="inlineStr">
        <is>
          <t>$205.00</t>
        </is>
      </c>
      <c r="E148" t="inlineStr">
        <is>
          <t>C</t>
        </is>
      </c>
      <c r="F148" t="inlineStr">
        <is>
          <t>Aug 08, 2025</t>
        </is>
      </c>
      <c r="G148" t="n">
        <v>-1</v>
      </c>
      <c r="H148" t="inlineStr">
        <is>
          <t>Jul 31, 2025</t>
        </is>
      </c>
      <c r="I148" t="n">
        <v/>
      </c>
      <c r="J148" t="n">
        <v>777.87</v>
      </c>
      <c r="K148" t="inlineStr">
        <is>
          <t>AAPL250808C00205000</t>
        </is>
      </c>
    </row>
    <row r="149">
      <c r="A149" t="n">
        <v>872</v>
      </c>
      <c r="B149" t="inlineStr">
        <is>
          <t>AAPL</t>
        </is>
      </c>
      <c r="C149" t="inlineStr">
        <is>
          <t>Aug 01, 2025</t>
        </is>
      </c>
      <c r="D149" t="inlineStr">
        <is>
          <t>$212.50</t>
        </is>
      </c>
      <c r="E149" t="inlineStr">
        <is>
          <t>P</t>
        </is>
      </c>
      <c r="F149" t="inlineStr">
        <is>
          <t>Aug 08, 2025</t>
        </is>
      </c>
      <c r="G149" t="n">
        <v>-2</v>
      </c>
      <c r="H149" t="inlineStr">
        <is>
          <t>Aug 01, 2025</t>
        </is>
      </c>
      <c r="I149" t="n">
        <v/>
      </c>
      <c r="J149" t="n">
        <v>1449.76</v>
      </c>
      <c r="K149" t="inlineStr">
        <is>
          <t>AAPL250808P00212500</t>
        </is>
      </c>
    </row>
    <row r="150">
      <c r="A150" t="n">
        <v>850</v>
      </c>
      <c r="B150" t="inlineStr">
        <is>
          <t>AAPL</t>
        </is>
      </c>
      <c r="C150" t="inlineStr">
        <is>
          <t>Aug 01, 2025</t>
        </is>
      </c>
      <c r="D150" t="inlineStr">
        <is>
          <t>$195.00</t>
        </is>
      </c>
      <c r="E150" t="inlineStr">
        <is>
          <t>C</t>
        </is>
      </c>
      <c r="F150" t="inlineStr">
        <is>
          <t>Jan 16, 2026</t>
        </is>
      </c>
      <c r="G150" t="n">
        <v>2</v>
      </c>
      <c r="H150" t="inlineStr">
        <is>
          <t>NaN</t>
        </is>
      </c>
      <c r="I150" t="n">
        <v/>
      </c>
      <c r="J150" t="n">
        <v>-4150.23</v>
      </c>
      <c r="K150" t="inlineStr">
        <is>
          <t>AAPL260116C00195000</t>
        </is>
      </c>
    </row>
    <row r="151">
      <c r="A151" t="n">
        <v>834</v>
      </c>
      <c r="B151" t="inlineStr">
        <is>
          <t>AAPL</t>
        </is>
      </c>
      <c r="C151" t="inlineStr">
        <is>
          <t>Aug 01, 2025</t>
        </is>
      </c>
      <c r="D151" t="inlineStr">
        <is>
          <t>$190.00</t>
        </is>
      </c>
      <c r="E151" t="inlineStr">
        <is>
          <t>P</t>
        </is>
      </c>
      <c r="F151" t="inlineStr">
        <is>
          <t>Oct 17, 2025</t>
        </is>
      </c>
      <c r="G151" t="n">
        <v>1</v>
      </c>
      <c r="H151" t="inlineStr">
        <is>
          <t>NaN</t>
        </is>
      </c>
      <c r="I151" t="n">
        <v/>
      </c>
      <c r="J151" t="n">
        <v>-525.11</v>
      </c>
      <c r="K151" t="inlineStr">
        <is>
          <t>AAPL251017P00190000</t>
        </is>
      </c>
    </row>
    <row r="152">
      <c r="A152" t="n">
        <v>817</v>
      </c>
      <c r="B152" t="inlineStr">
        <is>
          <t>AAPL</t>
        </is>
      </c>
      <c r="C152" t="inlineStr">
        <is>
          <t>Aug 01, 2025</t>
        </is>
      </c>
      <c r="D152" t="inlineStr">
        <is>
          <t>$190.00</t>
        </is>
      </c>
      <c r="E152" t="inlineStr">
        <is>
          <t>P</t>
        </is>
      </c>
      <c r="F152" t="inlineStr">
        <is>
          <t>Oct 17, 2025</t>
        </is>
      </c>
      <c r="G152" t="n">
        <v>1</v>
      </c>
      <c r="H152" t="inlineStr">
        <is>
          <t>NaN</t>
        </is>
      </c>
      <c r="I152" t="n">
        <v/>
      </c>
      <c r="J152" t="n">
        <v>-525.11</v>
      </c>
      <c r="K152" t="inlineStr">
        <is>
          <t>AAPL251017P00190000</t>
        </is>
      </c>
    </row>
    <row r="153">
      <c r="A153" t="n">
        <v>816</v>
      </c>
      <c r="B153" t="inlineStr">
        <is>
          <t>AAPL</t>
        </is>
      </c>
      <c r="C153" t="inlineStr">
        <is>
          <t>Aug 01, 2025</t>
        </is>
      </c>
      <c r="D153" t="inlineStr">
        <is>
          <t>$190.00</t>
        </is>
      </c>
      <c r="E153" t="inlineStr">
        <is>
          <t>P</t>
        </is>
      </c>
      <c r="F153" t="inlineStr">
        <is>
          <t>Oct 17, 2025</t>
        </is>
      </c>
      <c r="G153" t="n">
        <v>1</v>
      </c>
      <c r="H153" t="inlineStr">
        <is>
          <t>NaN</t>
        </is>
      </c>
      <c r="I153" t="n">
        <v/>
      </c>
      <c r="J153" t="n">
        <v>-525.11</v>
      </c>
      <c r="K153" t="inlineStr">
        <is>
          <t>AAPL251017P00190000</t>
        </is>
      </c>
    </row>
    <row r="154">
      <c r="A154" t="n">
        <v>814</v>
      </c>
      <c r="B154" t="inlineStr">
        <is>
          <t>AAPL</t>
        </is>
      </c>
      <c r="C154" t="inlineStr">
        <is>
          <t>Aug 01, 2025</t>
        </is>
      </c>
      <c r="D154" t="inlineStr">
        <is>
          <t>$200.00</t>
        </is>
      </c>
      <c r="E154" t="inlineStr">
        <is>
          <t>C</t>
        </is>
      </c>
      <c r="F154" t="inlineStr">
        <is>
          <t>Oct 17, 2025</t>
        </is>
      </c>
      <c r="G154" t="n">
        <v>-7</v>
      </c>
      <c r="H154" t="inlineStr">
        <is>
          <t>Aug 01, 2025</t>
        </is>
      </c>
      <c r="I154" t="n">
        <v/>
      </c>
      <c r="J154" t="n">
        <v>11059.19</v>
      </c>
      <c r="K154" t="inlineStr">
        <is>
          <t>AAPL251017C00200000</t>
        </is>
      </c>
    </row>
    <row r="155">
      <c r="A155" t="n">
        <v>801</v>
      </c>
      <c r="B155" t="inlineStr">
        <is>
          <t>AAPL</t>
        </is>
      </c>
      <c r="C155" t="inlineStr">
        <is>
          <t>Aug 01, 2025</t>
        </is>
      </c>
      <c r="D155" t="inlineStr">
        <is>
          <t>$212.50</t>
        </is>
      </c>
      <c r="E155" t="inlineStr">
        <is>
          <t>P</t>
        </is>
      </c>
      <c r="F155" t="inlineStr">
        <is>
          <t>Aug 08, 2025</t>
        </is>
      </c>
      <c r="G155" t="n">
        <v>-2</v>
      </c>
      <c r="H155" t="inlineStr">
        <is>
          <t>Aug 01, 2025</t>
        </is>
      </c>
      <c r="I155" t="n">
        <v/>
      </c>
      <c r="J155" t="n">
        <v>1489.76</v>
      </c>
      <c r="K155" t="inlineStr">
        <is>
          <t>AAPL250808P00212500</t>
        </is>
      </c>
    </row>
    <row r="156">
      <c r="A156" t="n">
        <v>798</v>
      </c>
      <c r="B156" t="inlineStr">
        <is>
          <t>AAPL</t>
        </is>
      </c>
      <c r="C156" t="inlineStr">
        <is>
          <t>Aug 01, 2025</t>
        </is>
      </c>
      <c r="D156" t="inlineStr">
        <is>
          <t>$195.00</t>
        </is>
      </c>
      <c r="E156" t="inlineStr">
        <is>
          <t>C</t>
        </is>
      </c>
      <c r="F156" t="inlineStr">
        <is>
          <t>Jan 16, 2026</t>
        </is>
      </c>
      <c r="G156" t="n">
        <v>2</v>
      </c>
      <c r="H156" t="inlineStr">
        <is>
          <t>NaN</t>
        </is>
      </c>
      <c r="I156" t="n">
        <v/>
      </c>
      <c r="J156" t="n">
        <v>-4149.22</v>
      </c>
      <c r="K156" t="inlineStr">
        <is>
          <t>AAPL260116C00195000</t>
        </is>
      </c>
    </row>
    <row r="157">
      <c r="A157" t="n">
        <v>785</v>
      </c>
      <c r="B157" t="inlineStr">
        <is>
          <t>AAPL</t>
        </is>
      </c>
      <c r="C157" t="inlineStr">
        <is>
          <t>Aug 01, 2025</t>
        </is>
      </c>
      <c r="D157" t="inlineStr">
        <is>
          <t>$195.00</t>
        </is>
      </c>
      <c r="E157" t="inlineStr">
        <is>
          <t>C</t>
        </is>
      </c>
      <c r="F157" t="inlineStr">
        <is>
          <t>Jan 16, 2026</t>
        </is>
      </c>
      <c r="G157" t="n">
        <v>2</v>
      </c>
      <c r="H157" t="inlineStr">
        <is>
          <t>NaN</t>
        </is>
      </c>
      <c r="I157" t="n">
        <v/>
      </c>
      <c r="J157" t="n">
        <v>-4149.22</v>
      </c>
      <c r="K157" t="inlineStr">
        <is>
          <t>AAPL260116C00195000</t>
        </is>
      </c>
    </row>
    <row r="158">
      <c r="A158" t="n">
        <v>821</v>
      </c>
      <c r="B158" t="inlineStr">
        <is>
          <t>AAPL</t>
        </is>
      </c>
      <c r="C158" t="inlineStr">
        <is>
          <t>Aug 01, 2025</t>
        </is>
      </c>
      <c r="D158" t="inlineStr">
        <is>
          <t>$212.50</t>
        </is>
      </c>
      <c r="E158" t="inlineStr">
        <is>
          <t>P</t>
        </is>
      </c>
      <c r="F158" t="inlineStr">
        <is>
          <t>Aug 08, 2025</t>
        </is>
      </c>
      <c r="G158" t="n">
        <v>-2</v>
      </c>
      <c r="H158" t="inlineStr">
        <is>
          <t>Aug 01, 2025</t>
        </is>
      </c>
      <c r="I158" t="n">
        <v/>
      </c>
      <c r="J158" t="n">
        <v>1441.76</v>
      </c>
      <c r="K158" t="inlineStr">
        <is>
          <t>AAPL250808P00212500</t>
        </is>
      </c>
    </row>
    <row r="159">
      <c r="A159" t="n">
        <v>741</v>
      </c>
      <c r="B159" t="inlineStr">
        <is>
          <t>AAPL</t>
        </is>
      </c>
      <c r="C159" t="inlineStr">
        <is>
          <t>Aug 04, 2025</t>
        </is>
      </c>
      <c r="D159" t="inlineStr">
        <is>
          <t>$190.00</t>
        </is>
      </c>
      <c r="E159" t="inlineStr">
        <is>
          <t>P</t>
        </is>
      </c>
      <c r="F159" t="inlineStr">
        <is>
          <t>Oct 17, 2025</t>
        </is>
      </c>
      <c r="G159" t="n">
        <v>2</v>
      </c>
      <c r="H159" t="inlineStr">
        <is>
          <t>NaN</t>
        </is>
      </c>
      <c r="I159" t="n">
        <v/>
      </c>
      <c r="J159" t="n">
        <v>-746.22</v>
      </c>
      <c r="K159" t="inlineStr">
        <is>
          <t>AAPL251017P00190000</t>
        </is>
      </c>
    </row>
    <row r="160">
      <c r="A160" t="n">
        <v>748</v>
      </c>
      <c r="B160" t="inlineStr">
        <is>
          <t>AAPL</t>
        </is>
      </c>
      <c r="C160" t="inlineStr">
        <is>
          <t>Aug 04, 2025</t>
        </is>
      </c>
      <c r="D160" t="inlineStr">
        <is>
          <t>$190.00</t>
        </is>
      </c>
      <c r="E160" t="inlineStr">
        <is>
          <t>P</t>
        </is>
      </c>
      <c r="F160" t="inlineStr">
        <is>
          <t>Oct 17, 2025</t>
        </is>
      </c>
      <c r="G160" t="n">
        <v>2</v>
      </c>
      <c r="H160" t="inlineStr">
        <is>
          <t>NaN</t>
        </is>
      </c>
      <c r="I160" t="n">
        <v/>
      </c>
      <c r="J160" t="n">
        <v>-744.23</v>
      </c>
      <c r="K160" t="inlineStr">
        <is>
          <t>AAPL251017P00190000</t>
        </is>
      </c>
    </row>
    <row r="161">
      <c r="A161" t="n">
        <v>747</v>
      </c>
      <c r="B161" t="inlineStr">
        <is>
          <t>AAPL</t>
        </is>
      </c>
      <c r="C161" t="inlineStr">
        <is>
          <t>Aug 04, 2025</t>
        </is>
      </c>
      <c r="D161" t="inlineStr">
        <is>
          <t>$190.00</t>
        </is>
      </c>
      <c r="E161" t="inlineStr">
        <is>
          <t>P</t>
        </is>
      </c>
      <c r="F161" t="inlineStr">
        <is>
          <t>Oct 17, 2025</t>
        </is>
      </c>
      <c r="G161" t="n">
        <v>2</v>
      </c>
      <c r="H161" t="inlineStr">
        <is>
          <t>NaN</t>
        </is>
      </c>
      <c r="I161" t="n">
        <v/>
      </c>
      <c r="J161" t="n">
        <v>-742.22</v>
      </c>
      <c r="K161" t="inlineStr">
        <is>
          <t>AAPL251017P00190000</t>
        </is>
      </c>
    </row>
    <row r="162">
      <c r="A162" t="n">
        <v>721</v>
      </c>
      <c r="B162" t="inlineStr">
        <is>
          <t>AAPL</t>
        </is>
      </c>
      <c r="C162" t="inlineStr">
        <is>
          <t>Aug 05, 2025</t>
        </is>
      </c>
      <c r="D162" t="inlineStr">
        <is>
          <t>$190.00</t>
        </is>
      </c>
      <c r="E162" t="inlineStr">
        <is>
          <t>P</t>
        </is>
      </c>
      <c r="F162" t="inlineStr">
        <is>
          <t>Oct 17, 2025</t>
        </is>
      </c>
      <c r="G162" t="n">
        <v>-1</v>
      </c>
      <c r="H162" t="inlineStr">
        <is>
          <t>Aug 05, 2025</t>
        </is>
      </c>
      <c r="I162" t="n">
        <v/>
      </c>
      <c r="J162" t="n">
        <v>399.88</v>
      </c>
      <c r="K162" t="inlineStr">
        <is>
          <t>AAPL251017P00190000</t>
        </is>
      </c>
    </row>
    <row r="163">
      <c r="A163" t="n">
        <v>736</v>
      </c>
      <c r="B163" t="inlineStr">
        <is>
          <t>AAPL</t>
        </is>
      </c>
      <c r="C163" t="inlineStr">
        <is>
          <t>Aug 05, 2025</t>
        </is>
      </c>
      <c r="D163" t="inlineStr">
        <is>
          <t>$190.00</t>
        </is>
      </c>
      <c r="E163" t="inlineStr">
        <is>
          <t>P</t>
        </is>
      </c>
      <c r="F163" t="inlineStr">
        <is>
          <t>Oct 17, 2025</t>
        </is>
      </c>
      <c r="G163" t="n">
        <v>-1</v>
      </c>
      <c r="H163" t="inlineStr">
        <is>
          <t>Aug 05, 2025</t>
        </is>
      </c>
      <c r="I163" t="n">
        <v/>
      </c>
      <c r="J163" t="n">
        <v>399.88</v>
      </c>
      <c r="K163" t="inlineStr">
        <is>
          <t>AAPL251017P00190000</t>
        </is>
      </c>
    </row>
    <row r="164">
      <c r="A164" t="n">
        <v>730</v>
      </c>
      <c r="B164" t="inlineStr">
        <is>
          <t>AAPL</t>
        </is>
      </c>
      <c r="C164" t="inlineStr">
        <is>
          <t>Aug 05, 2025</t>
        </is>
      </c>
      <c r="D164" t="inlineStr">
        <is>
          <t>$190.00</t>
        </is>
      </c>
      <c r="E164" t="inlineStr">
        <is>
          <t>P</t>
        </is>
      </c>
      <c r="F164" t="inlineStr">
        <is>
          <t>Oct 17, 2025</t>
        </is>
      </c>
      <c r="G164" t="n">
        <v>-1</v>
      </c>
      <c r="H164" t="inlineStr">
        <is>
          <t>Aug 05, 2025</t>
        </is>
      </c>
      <c r="I164" t="n">
        <v/>
      </c>
      <c r="J164" t="n">
        <v>399.88</v>
      </c>
      <c r="K164" t="inlineStr">
        <is>
          <t>AAPL251017P00190000</t>
        </is>
      </c>
    </row>
    <row r="165">
      <c r="A165" t="n">
        <v>657</v>
      </c>
      <c r="B165" t="inlineStr">
        <is>
          <t>AAPL</t>
        </is>
      </c>
      <c r="C165" t="inlineStr">
        <is>
          <t>Aug 06, 2025</t>
        </is>
      </c>
      <c r="D165" t="inlineStr">
        <is>
          <t>$215.00</t>
        </is>
      </c>
      <c r="E165" t="inlineStr">
        <is>
          <t>C</t>
        </is>
      </c>
      <c r="F165" t="inlineStr">
        <is>
          <t>Oct 17, 2025</t>
        </is>
      </c>
      <c r="G165" t="n">
        <v>3</v>
      </c>
      <c r="H165" t="inlineStr">
        <is>
          <t>NaN</t>
        </is>
      </c>
      <c r="I165" t="n">
        <v/>
      </c>
      <c r="J165" t="n">
        <v>-3015.34</v>
      </c>
      <c r="K165" t="inlineStr">
        <is>
          <t>AAPL251017C00215000</t>
        </is>
      </c>
    </row>
    <row r="166">
      <c r="A166" t="n">
        <v>658</v>
      </c>
      <c r="B166" t="inlineStr">
        <is>
          <t>AAPL</t>
        </is>
      </c>
      <c r="C166" t="inlineStr">
        <is>
          <t>Aug 06, 2025</t>
        </is>
      </c>
      <c r="D166" t="inlineStr">
        <is>
          <t>$190.00</t>
        </is>
      </c>
      <c r="E166" t="inlineStr">
        <is>
          <t>P</t>
        </is>
      </c>
      <c r="F166" t="inlineStr">
        <is>
          <t>Oct 17, 2025</t>
        </is>
      </c>
      <c r="G166" t="n">
        <v>-2</v>
      </c>
      <c r="H166" t="inlineStr">
        <is>
          <t>Aug 06, 2025</t>
        </is>
      </c>
      <c r="I166" t="n">
        <v/>
      </c>
      <c r="J166" t="n">
        <v>475.76</v>
      </c>
      <c r="K166" t="inlineStr">
        <is>
          <t>AAPL251017P00190000</t>
        </is>
      </c>
    </row>
    <row r="167">
      <c r="A167" t="n">
        <v>659</v>
      </c>
      <c r="B167" t="inlineStr">
        <is>
          <t>AAPL</t>
        </is>
      </c>
      <c r="C167" t="inlineStr">
        <is>
          <t>Aug 06, 2025</t>
        </is>
      </c>
      <c r="D167" t="inlineStr">
        <is>
          <t>$190.00</t>
        </is>
      </c>
      <c r="E167" t="inlineStr">
        <is>
          <t>P</t>
        </is>
      </c>
      <c r="F167" t="inlineStr">
        <is>
          <t>Oct 17, 2025</t>
        </is>
      </c>
      <c r="G167" t="n">
        <v>-2</v>
      </c>
      <c r="H167" t="inlineStr">
        <is>
          <t>Aug 06, 2025</t>
        </is>
      </c>
      <c r="I167" t="n">
        <v/>
      </c>
      <c r="J167" t="n">
        <v>473.76</v>
      </c>
      <c r="K167" t="inlineStr">
        <is>
          <t>AAPL251017P00190000</t>
        </is>
      </c>
    </row>
    <row r="168">
      <c r="A168" t="n">
        <v>672</v>
      </c>
      <c r="B168" t="inlineStr">
        <is>
          <t>AAPL</t>
        </is>
      </c>
      <c r="C168" t="inlineStr">
        <is>
          <t>Aug 06, 2025</t>
        </is>
      </c>
      <c r="D168" t="inlineStr">
        <is>
          <t>$215.00</t>
        </is>
      </c>
      <c r="E168" t="inlineStr">
        <is>
          <t>P</t>
        </is>
      </c>
      <c r="F168" t="inlineStr">
        <is>
          <t>Sep 19, 2025</t>
        </is>
      </c>
      <c r="G168" t="n">
        <v>2</v>
      </c>
      <c r="H168" t="inlineStr">
        <is>
          <t>NaN</t>
        </is>
      </c>
      <c r="I168" t="n">
        <v/>
      </c>
      <c r="J168" t="n">
        <v>-1530.22</v>
      </c>
      <c r="K168" t="inlineStr">
        <is>
          <t>AAPL250919P00215000</t>
        </is>
      </c>
    </row>
    <row r="169">
      <c r="A169" t="n">
        <v>678</v>
      </c>
      <c r="B169" t="inlineStr">
        <is>
          <t>AAPL</t>
        </is>
      </c>
      <c r="C169" t="inlineStr">
        <is>
          <t>Aug 06, 2025</t>
        </is>
      </c>
      <c r="D169" t="inlineStr">
        <is>
          <t>$210.00</t>
        </is>
      </c>
      <c r="E169" t="inlineStr">
        <is>
          <t>P</t>
        </is>
      </c>
      <c r="F169" t="inlineStr">
        <is>
          <t>Aug 29, 2025</t>
        </is>
      </c>
      <c r="G169" t="n">
        <v>1</v>
      </c>
      <c r="H169" t="inlineStr">
        <is>
          <t>NaN</t>
        </is>
      </c>
      <c r="I169" t="n">
        <v/>
      </c>
      <c r="J169" t="n">
        <v>-395.11</v>
      </c>
      <c r="K169" t="inlineStr">
        <is>
          <t>AAPL250829P00210000</t>
        </is>
      </c>
    </row>
    <row r="170">
      <c r="A170" t="n">
        <v>680</v>
      </c>
      <c r="B170" t="inlineStr">
        <is>
          <t>AAPL</t>
        </is>
      </c>
      <c r="C170" t="inlineStr">
        <is>
          <t>Aug 06, 2025</t>
        </is>
      </c>
      <c r="D170" t="inlineStr">
        <is>
          <t>$215.00</t>
        </is>
      </c>
      <c r="E170" t="inlineStr">
        <is>
          <t>C</t>
        </is>
      </c>
      <c r="F170" t="inlineStr">
        <is>
          <t>Oct 17, 2025</t>
        </is>
      </c>
      <c r="G170" t="n">
        <v>3</v>
      </c>
      <c r="H170" t="inlineStr">
        <is>
          <t>NaN</t>
        </is>
      </c>
      <c r="I170" t="n">
        <v/>
      </c>
      <c r="J170" t="n">
        <v>-3011.33</v>
      </c>
      <c r="K170" t="inlineStr">
        <is>
          <t>AAPL251017C00215000</t>
        </is>
      </c>
    </row>
    <row r="171">
      <c r="A171" t="n">
        <v>662</v>
      </c>
      <c r="B171" t="inlineStr">
        <is>
          <t>AAPL</t>
        </is>
      </c>
      <c r="C171" t="inlineStr">
        <is>
          <t>Aug 06, 2025</t>
        </is>
      </c>
      <c r="D171" t="inlineStr">
        <is>
          <t>$215.00</t>
        </is>
      </c>
      <c r="E171" t="inlineStr">
        <is>
          <t>P</t>
        </is>
      </c>
      <c r="F171" t="inlineStr">
        <is>
          <t>Sep 19, 2025</t>
        </is>
      </c>
      <c r="G171" t="n">
        <v>2</v>
      </c>
      <c r="H171" t="inlineStr">
        <is>
          <t>NaN</t>
        </is>
      </c>
      <c r="I171" t="n">
        <v/>
      </c>
      <c r="J171" t="n">
        <v>-1518.22</v>
      </c>
      <c r="K171" t="inlineStr">
        <is>
          <t>AAPL250919P00215000</t>
        </is>
      </c>
    </row>
    <row r="172">
      <c r="A172" t="n">
        <v>689</v>
      </c>
      <c r="B172" t="inlineStr">
        <is>
          <t>AAPL</t>
        </is>
      </c>
      <c r="C172" t="inlineStr">
        <is>
          <t>Aug 06, 2025</t>
        </is>
      </c>
      <c r="D172" t="inlineStr">
        <is>
          <t>$210.00</t>
        </is>
      </c>
      <c r="E172" t="inlineStr">
        <is>
          <t>P</t>
        </is>
      </c>
      <c r="F172" t="inlineStr">
        <is>
          <t>Aug 29, 2025</t>
        </is>
      </c>
      <c r="G172" t="n">
        <v>1</v>
      </c>
      <c r="H172" t="inlineStr">
        <is>
          <t>NaN</t>
        </is>
      </c>
      <c r="I172" t="n">
        <v/>
      </c>
      <c r="J172" t="n">
        <v>-413.11</v>
      </c>
      <c r="K172" t="inlineStr">
        <is>
          <t>AAPL250829P00210000</t>
        </is>
      </c>
    </row>
    <row r="173">
      <c r="A173" t="n">
        <v>699</v>
      </c>
      <c r="B173" t="inlineStr">
        <is>
          <t>AAPL</t>
        </is>
      </c>
      <c r="C173" t="inlineStr">
        <is>
          <t>Aug 06, 2025</t>
        </is>
      </c>
      <c r="D173" t="inlineStr">
        <is>
          <t>$190.00</t>
        </is>
      </c>
      <c r="E173" t="inlineStr">
        <is>
          <t>P</t>
        </is>
      </c>
      <c r="F173" t="inlineStr">
        <is>
          <t>Oct 17, 2025</t>
        </is>
      </c>
      <c r="G173" t="n">
        <v>-2</v>
      </c>
      <c r="H173" t="inlineStr">
        <is>
          <t>Aug 06, 2025</t>
        </is>
      </c>
      <c r="I173" t="n">
        <v/>
      </c>
      <c r="J173" t="n">
        <v>475.76</v>
      </c>
      <c r="K173" t="inlineStr">
        <is>
          <t>AAPL251017P00190000</t>
        </is>
      </c>
    </row>
    <row r="174">
      <c r="A174" t="n">
        <v>702</v>
      </c>
      <c r="B174" t="inlineStr">
        <is>
          <t>AAPL</t>
        </is>
      </c>
      <c r="C174" t="inlineStr">
        <is>
          <t>Aug 06, 2025</t>
        </is>
      </c>
      <c r="D174" t="inlineStr">
        <is>
          <t>$210.00</t>
        </is>
      </c>
      <c r="E174" t="inlineStr">
        <is>
          <t>P</t>
        </is>
      </c>
      <c r="F174" t="inlineStr">
        <is>
          <t>Aug 29, 2025</t>
        </is>
      </c>
      <c r="G174" t="n">
        <v>1</v>
      </c>
      <c r="H174" t="inlineStr">
        <is>
          <t>NaN</t>
        </is>
      </c>
      <c r="I174" t="n">
        <v/>
      </c>
      <c r="J174" t="n">
        <v>-415.11</v>
      </c>
      <c r="K174" t="inlineStr">
        <is>
          <t>AAPL250829P00210000</t>
        </is>
      </c>
    </row>
    <row r="175">
      <c r="A175" t="n">
        <v>705</v>
      </c>
      <c r="B175" t="inlineStr">
        <is>
          <t>AAPL</t>
        </is>
      </c>
      <c r="C175" t="inlineStr">
        <is>
          <t>Aug 06, 2025</t>
        </is>
      </c>
      <c r="D175" t="inlineStr">
        <is>
          <t>$215.00</t>
        </is>
      </c>
      <c r="E175" t="inlineStr">
        <is>
          <t>P</t>
        </is>
      </c>
      <c r="F175" t="inlineStr">
        <is>
          <t>Sep 19, 2025</t>
        </is>
      </c>
      <c r="G175" t="n">
        <v>2</v>
      </c>
      <c r="H175" t="inlineStr">
        <is>
          <t>NaN</t>
        </is>
      </c>
      <c r="I175" t="n">
        <v/>
      </c>
      <c r="J175" t="n">
        <v>-1522.23</v>
      </c>
      <c r="K175" t="inlineStr">
        <is>
          <t>AAPL250919P00215000</t>
        </is>
      </c>
    </row>
    <row r="176">
      <c r="A176" t="n">
        <v>706</v>
      </c>
      <c r="B176" t="inlineStr">
        <is>
          <t>AAPL</t>
        </is>
      </c>
      <c r="C176" t="inlineStr">
        <is>
          <t>Aug 06, 2025</t>
        </is>
      </c>
      <c r="D176" t="inlineStr">
        <is>
          <t>$215.00</t>
        </is>
      </c>
      <c r="E176" t="inlineStr">
        <is>
          <t>C</t>
        </is>
      </c>
      <c r="F176" t="inlineStr">
        <is>
          <t>Oct 17, 2025</t>
        </is>
      </c>
      <c r="G176" t="n">
        <v>3</v>
      </c>
      <c r="H176" t="inlineStr">
        <is>
          <t>NaN</t>
        </is>
      </c>
      <c r="I176" t="n">
        <v/>
      </c>
      <c r="J176" t="n">
        <v>-3009.33</v>
      </c>
      <c r="K176" t="inlineStr">
        <is>
          <t>AAPL251017C00215000</t>
        </is>
      </c>
    </row>
    <row r="177">
      <c r="A177" t="n">
        <v>710</v>
      </c>
      <c r="B177" t="inlineStr">
        <is>
          <t>AAPL</t>
        </is>
      </c>
      <c r="C177" t="inlineStr">
        <is>
          <t>Aug 06, 2025</t>
        </is>
      </c>
      <c r="D177" t="inlineStr">
        <is>
          <t>$210.00</t>
        </is>
      </c>
      <c r="E177" t="inlineStr">
        <is>
          <t>P</t>
        </is>
      </c>
      <c r="F177" t="inlineStr">
        <is>
          <t>Aug 29, 2025</t>
        </is>
      </c>
      <c r="G177" t="n">
        <v>1</v>
      </c>
      <c r="H177" t="inlineStr">
        <is>
          <t>NaN</t>
        </is>
      </c>
      <c r="I177" t="n">
        <v/>
      </c>
      <c r="J177" t="n">
        <v>-393.11</v>
      </c>
      <c r="K177" t="inlineStr">
        <is>
          <t>AAPL250829P00210000</t>
        </is>
      </c>
    </row>
    <row r="178">
      <c r="A178" t="n">
        <v>713</v>
      </c>
      <c r="B178" t="inlineStr">
        <is>
          <t>AAPL</t>
        </is>
      </c>
      <c r="C178" t="inlineStr">
        <is>
          <t>Aug 06, 2025</t>
        </is>
      </c>
      <c r="D178" t="inlineStr">
        <is>
          <t>$210.00</t>
        </is>
      </c>
      <c r="E178" t="inlineStr">
        <is>
          <t>P</t>
        </is>
      </c>
      <c r="F178" t="inlineStr">
        <is>
          <t>Aug 29, 2025</t>
        </is>
      </c>
      <c r="G178" t="n">
        <v>1</v>
      </c>
      <c r="H178" t="inlineStr">
        <is>
          <t>NaN</t>
        </is>
      </c>
      <c r="I178" t="n">
        <v/>
      </c>
      <c r="J178" t="n">
        <v>-413.11</v>
      </c>
      <c r="K178" t="inlineStr">
        <is>
          <t>AAPL250829P00210000</t>
        </is>
      </c>
    </row>
    <row r="179">
      <c r="A179" t="n">
        <v>685</v>
      </c>
      <c r="B179" t="inlineStr">
        <is>
          <t>AAPL</t>
        </is>
      </c>
      <c r="C179" t="inlineStr">
        <is>
          <t>Aug 06, 2025</t>
        </is>
      </c>
      <c r="D179" t="inlineStr">
        <is>
          <t>$210.00</t>
        </is>
      </c>
      <c r="E179" t="inlineStr">
        <is>
          <t>P</t>
        </is>
      </c>
      <c r="F179" t="inlineStr">
        <is>
          <t>Aug 29, 2025</t>
        </is>
      </c>
      <c r="G179" t="n">
        <v>1</v>
      </c>
      <c r="H179" t="inlineStr">
        <is>
          <t>NaN</t>
        </is>
      </c>
      <c r="I179" t="n">
        <v/>
      </c>
      <c r="J179" t="n">
        <v>-393.11</v>
      </c>
      <c r="K179" t="inlineStr">
        <is>
          <t>AAPL250829P00210000</t>
        </is>
      </c>
    </row>
    <row r="180">
      <c r="A180" t="n">
        <v>585</v>
      </c>
      <c r="B180" t="inlineStr">
        <is>
          <t>AAPL</t>
        </is>
      </c>
      <c r="C180" t="inlineStr">
        <is>
          <t>Aug 07, 2025</t>
        </is>
      </c>
      <c r="D180" t="inlineStr">
        <is>
          <t>$215.00</t>
        </is>
      </c>
      <c r="E180" t="inlineStr">
        <is>
          <t>C</t>
        </is>
      </c>
      <c r="F180" t="inlineStr">
        <is>
          <t>Sep 19, 2025</t>
        </is>
      </c>
      <c r="G180" t="n">
        <v>1</v>
      </c>
      <c r="H180" t="inlineStr">
        <is>
          <t>NaN</t>
        </is>
      </c>
      <c r="I180" t="n">
        <v/>
      </c>
      <c r="J180" t="n">
        <v>-1015.11</v>
      </c>
      <c r="K180" t="inlineStr">
        <is>
          <t>AAPL250919C00215000</t>
        </is>
      </c>
    </row>
    <row r="181">
      <c r="A181" t="n">
        <v>586</v>
      </c>
      <c r="B181" t="inlineStr">
        <is>
          <t>AAPL</t>
        </is>
      </c>
      <c r="C181" t="inlineStr">
        <is>
          <t>Aug 07, 2025</t>
        </is>
      </c>
      <c r="D181" t="inlineStr">
        <is>
          <t>$215.00</t>
        </is>
      </c>
      <c r="E181" t="inlineStr">
        <is>
          <t>P</t>
        </is>
      </c>
      <c r="F181" t="inlineStr">
        <is>
          <t>Sep 19, 2025</t>
        </is>
      </c>
      <c r="G181" t="n">
        <v>-2</v>
      </c>
      <c r="H181" t="inlineStr">
        <is>
          <t>Aug 07, 2025</t>
        </is>
      </c>
      <c r="I181" t="n">
        <v/>
      </c>
      <c r="J181" t="n">
        <v>1219.76</v>
      </c>
      <c r="K181" t="inlineStr">
        <is>
          <t>AAPL250919P00215000</t>
        </is>
      </c>
    </row>
    <row r="182">
      <c r="A182" t="n">
        <v>587</v>
      </c>
      <c r="B182" t="inlineStr">
        <is>
          <t>AAPL</t>
        </is>
      </c>
      <c r="C182" t="inlineStr">
        <is>
          <t>Aug 07, 2025</t>
        </is>
      </c>
      <c r="D182" t="inlineStr">
        <is>
          <t>$215.00</t>
        </is>
      </c>
      <c r="E182" t="inlineStr">
        <is>
          <t>C</t>
        </is>
      </c>
      <c r="F182" t="inlineStr">
        <is>
          <t>Sep 19, 2025</t>
        </is>
      </c>
      <c r="G182" t="n">
        <v>1</v>
      </c>
      <c r="H182" t="inlineStr">
        <is>
          <t>NaN</t>
        </is>
      </c>
      <c r="I182" t="n">
        <v/>
      </c>
      <c r="J182" t="n">
        <v>-1010.11</v>
      </c>
      <c r="K182" t="inlineStr">
        <is>
          <t>AAPL250919C00215000</t>
        </is>
      </c>
    </row>
    <row r="183">
      <c r="A183" t="n">
        <v>595</v>
      </c>
      <c r="B183" t="inlineStr">
        <is>
          <t>AAPL</t>
        </is>
      </c>
      <c r="C183" t="inlineStr">
        <is>
          <t>Aug 07, 2025</t>
        </is>
      </c>
      <c r="D183" t="inlineStr">
        <is>
          <t>$215.00</t>
        </is>
      </c>
      <c r="E183" t="inlineStr">
        <is>
          <t>C</t>
        </is>
      </c>
      <c r="F183" t="inlineStr">
        <is>
          <t>Sep 19, 2025</t>
        </is>
      </c>
      <c r="G183" t="n">
        <v>1</v>
      </c>
      <c r="H183" t="inlineStr">
        <is>
          <t>NaN</t>
        </is>
      </c>
      <c r="I183" t="n">
        <v/>
      </c>
      <c r="J183" t="n">
        <v>-1004.11</v>
      </c>
      <c r="K183" t="inlineStr">
        <is>
          <t>AAPL250919C00215000</t>
        </is>
      </c>
    </row>
    <row r="184">
      <c r="A184" t="n">
        <v>596</v>
      </c>
      <c r="B184" t="inlineStr">
        <is>
          <t>AAPL</t>
        </is>
      </c>
      <c r="C184" t="inlineStr">
        <is>
          <t>Aug 07, 2025</t>
        </is>
      </c>
      <c r="D184" t="inlineStr">
        <is>
          <t>$220.00</t>
        </is>
      </c>
      <c r="E184" t="inlineStr">
        <is>
          <t>P</t>
        </is>
      </c>
      <c r="F184" t="inlineStr">
        <is>
          <t>Sep 19, 2025</t>
        </is>
      </c>
      <c r="G184" t="n">
        <v>3</v>
      </c>
      <c r="H184" t="inlineStr">
        <is>
          <t>NaN</t>
        </is>
      </c>
      <c r="I184" t="n">
        <v/>
      </c>
      <c r="J184" t="n">
        <v>-2283.34</v>
      </c>
      <c r="K184" t="inlineStr">
        <is>
          <t>AAPL250919P00220000</t>
        </is>
      </c>
    </row>
    <row r="185">
      <c r="A185" t="n">
        <v>599</v>
      </c>
      <c r="B185" t="inlineStr">
        <is>
          <t>AAPL</t>
        </is>
      </c>
      <c r="C185" t="inlineStr">
        <is>
          <t>Aug 07, 2025</t>
        </is>
      </c>
      <c r="D185" t="inlineStr">
        <is>
          <t>$220.00</t>
        </is>
      </c>
      <c r="E185" t="inlineStr">
        <is>
          <t>P</t>
        </is>
      </c>
      <c r="F185" t="inlineStr">
        <is>
          <t>Sep 19, 2025</t>
        </is>
      </c>
      <c r="G185" t="n">
        <v>3</v>
      </c>
      <c r="H185" t="inlineStr">
        <is>
          <t>NaN</t>
        </is>
      </c>
      <c r="I185" t="n">
        <v/>
      </c>
      <c r="J185" t="n">
        <v>-2292.34</v>
      </c>
      <c r="K185" t="inlineStr">
        <is>
          <t>AAPL250919P00220000</t>
        </is>
      </c>
    </row>
    <row r="186">
      <c r="A186" t="n">
        <v>615</v>
      </c>
      <c r="B186" t="inlineStr">
        <is>
          <t>AAPL</t>
        </is>
      </c>
      <c r="C186" t="inlineStr">
        <is>
          <t>Aug 07, 2025</t>
        </is>
      </c>
      <c r="D186" t="inlineStr">
        <is>
          <t>$215.00</t>
        </is>
      </c>
      <c r="E186" t="inlineStr">
        <is>
          <t>C</t>
        </is>
      </c>
      <c r="F186" t="inlineStr">
        <is>
          <t>Oct 17, 2025</t>
        </is>
      </c>
      <c r="G186" t="n">
        <v>-3</v>
      </c>
      <c r="H186" t="inlineStr">
        <is>
          <t>Aug 07, 2025</t>
        </is>
      </c>
      <c r="I186" t="n">
        <v/>
      </c>
      <c r="J186" t="n">
        <v>3695.64</v>
      </c>
      <c r="K186" t="inlineStr">
        <is>
          <t>AAPL251017C00215000</t>
        </is>
      </c>
    </row>
    <row r="187">
      <c r="A187" t="n">
        <v>620</v>
      </c>
      <c r="B187" t="inlineStr">
        <is>
          <t>AAPL</t>
        </is>
      </c>
      <c r="C187" t="inlineStr">
        <is>
          <t>Aug 07, 2025</t>
        </is>
      </c>
      <c r="D187" t="inlineStr">
        <is>
          <t>$210.00</t>
        </is>
      </c>
      <c r="E187" t="inlineStr">
        <is>
          <t>P</t>
        </is>
      </c>
      <c r="F187" t="inlineStr">
        <is>
          <t>Aug 29, 2025</t>
        </is>
      </c>
      <c r="G187" t="n">
        <v>-2</v>
      </c>
      <c r="H187" t="inlineStr">
        <is>
          <t>Aug 07, 2025</t>
        </is>
      </c>
      <c r="I187" t="n">
        <v/>
      </c>
      <c r="J187" t="n">
        <v>551.76</v>
      </c>
      <c r="K187" t="inlineStr">
        <is>
          <t>AAPL250829P00210000</t>
        </is>
      </c>
    </row>
    <row r="188">
      <c r="A188" t="n">
        <v>616</v>
      </c>
      <c r="B188" t="inlineStr">
        <is>
          <t>AAPL</t>
        </is>
      </c>
      <c r="C188" t="inlineStr">
        <is>
          <t>Aug 07, 2025</t>
        </is>
      </c>
      <c r="D188" t="inlineStr">
        <is>
          <t>$195.00</t>
        </is>
      </c>
      <c r="E188" t="inlineStr">
        <is>
          <t>C</t>
        </is>
      </c>
      <c r="F188" t="inlineStr">
        <is>
          <t>Jan 16, 2026</t>
        </is>
      </c>
      <c r="G188" t="n">
        <v>-1</v>
      </c>
      <c r="H188" t="inlineStr">
        <is>
          <t>Aug 07, 2025</t>
        </is>
      </c>
      <c r="I188" t="n">
        <v/>
      </c>
      <c r="J188" t="n">
        <v>3184.88</v>
      </c>
      <c r="K188" t="inlineStr">
        <is>
          <t>AAPL260116C00195000</t>
        </is>
      </c>
    </row>
    <row r="189">
      <c r="A189" t="n">
        <v>623</v>
      </c>
      <c r="B189" t="inlineStr">
        <is>
          <t>AAPL</t>
        </is>
      </c>
      <c r="C189" t="inlineStr">
        <is>
          <t>Aug 07, 2025</t>
        </is>
      </c>
      <c r="D189" t="inlineStr">
        <is>
          <t>$215.00</t>
        </is>
      </c>
      <c r="E189" t="inlineStr">
        <is>
          <t>C</t>
        </is>
      </c>
      <c r="F189" t="inlineStr">
        <is>
          <t>Oct 17, 2025</t>
        </is>
      </c>
      <c r="G189" t="n">
        <v>-3</v>
      </c>
      <c r="H189" t="inlineStr">
        <is>
          <t>Aug 07, 2025</t>
        </is>
      </c>
      <c r="I189" t="n">
        <v/>
      </c>
      <c r="J189" t="n">
        <v>3689.65</v>
      </c>
      <c r="K189" t="inlineStr">
        <is>
          <t>AAPL251017C00215000</t>
        </is>
      </c>
    </row>
    <row r="190">
      <c r="A190" t="n">
        <v>628</v>
      </c>
      <c r="B190" t="inlineStr">
        <is>
          <t>AAPL</t>
        </is>
      </c>
      <c r="C190" t="inlineStr">
        <is>
          <t>Aug 07, 2025</t>
        </is>
      </c>
      <c r="D190" t="inlineStr">
        <is>
          <t>$215.00</t>
        </is>
      </c>
      <c r="E190" t="inlineStr">
        <is>
          <t>C</t>
        </is>
      </c>
      <c r="F190" t="inlineStr">
        <is>
          <t>Oct 17, 2025</t>
        </is>
      </c>
      <c r="G190" t="n">
        <v>-3</v>
      </c>
      <c r="H190" t="inlineStr">
        <is>
          <t>Aug 07, 2025</t>
        </is>
      </c>
      <c r="I190" t="n">
        <v/>
      </c>
      <c r="J190" t="n">
        <v>3704.64</v>
      </c>
      <c r="K190" t="inlineStr">
        <is>
          <t>AAPL251017C00215000</t>
        </is>
      </c>
    </row>
    <row r="191">
      <c r="A191" t="n">
        <v>629</v>
      </c>
      <c r="B191" t="inlineStr">
        <is>
          <t>AAPL</t>
        </is>
      </c>
      <c r="C191" t="inlineStr">
        <is>
          <t>Aug 07, 2025</t>
        </is>
      </c>
      <c r="D191" t="inlineStr">
        <is>
          <t>$195.00</t>
        </is>
      </c>
      <c r="E191" t="inlineStr">
        <is>
          <t>C</t>
        </is>
      </c>
      <c r="F191" t="inlineStr">
        <is>
          <t>Jan 16, 2026</t>
        </is>
      </c>
      <c r="G191" t="n">
        <v>-1</v>
      </c>
      <c r="H191" t="inlineStr">
        <is>
          <t>Aug 07, 2025</t>
        </is>
      </c>
      <c r="I191" t="n">
        <v/>
      </c>
      <c r="J191" t="n">
        <v>3169.88</v>
      </c>
      <c r="K191" t="inlineStr">
        <is>
          <t>AAPL260116C00195000</t>
        </is>
      </c>
    </row>
    <row r="192">
      <c r="A192" t="n">
        <v>631</v>
      </c>
      <c r="B192" t="inlineStr">
        <is>
          <t>AAPL</t>
        </is>
      </c>
      <c r="C192" t="inlineStr">
        <is>
          <t>Aug 07, 2025</t>
        </is>
      </c>
      <c r="D192" t="inlineStr">
        <is>
          <t>$210.00</t>
        </is>
      </c>
      <c r="E192" t="inlineStr">
        <is>
          <t>P</t>
        </is>
      </c>
      <c r="F192" t="inlineStr">
        <is>
          <t>Aug 29, 2025</t>
        </is>
      </c>
      <c r="G192" t="n">
        <v>-2</v>
      </c>
      <c r="H192" t="inlineStr">
        <is>
          <t>Aug 07, 2025</t>
        </is>
      </c>
      <c r="I192" t="n">
        <v/>
      </c>
      <c r="J192" t="n">
        <v>539.76</v>
      </c>
      <c r="K192" t="inlineStr">
        <is>
          <t>AAPL250829P00210000</t>
        </is>
      </c>
    </row>
    <row r="193">
      <c r="A193" t="n">
        <v>632</v>
      </c>
      <c r="B193" t="inlineStr">
        <is>
          <t>AAPL</t>
        </is>
      </c>
      <c r="C193" t="inlineStr">
        <is>
          <t>Aug 07, 2025</t>
        </is>
      </c>
      <c r="D193" t="inlineStr">
        <is>
          <t>$220.00</t>
        </is>
      </c>
      <c r="E193" t="inlineStr">
        <is>
          <t>P</t>
        </is>
      </c>
      <c r="F193" t="inlineStr">
        <is>
          <t>Sep 19, 2025</t>
        </is>
      </c>
      <c r="G193" t="n">
        <v>3</v>
      </c>
      <c r="H193" t="inlineStr">
        <is>
          <t>NaN</t>
        </is>
      </c>
      <c r="I193" t="n">
        <v/>
      </c>
      <c r="J193" t="n">
        <v>-2295.34</v>
      </c>
      <c r="K193" t="inlineStr">
        <is>
          <t>AAPL250919P00220000</t>
        </is>
      </c>
    </row>
    <row r="194">
      <c r="A194" t="n">
        <v>634</v>
      </c>
      <c r="B194" t="inlineStr">
        <is>
          <t>AAPL</t>
        </is>
      </c>
      <c r="C194" t="inlineStr">
        <is>
          <t>Aug 07, 2025</t>
        </is>
      </c>
      <c r="D194" t="inlineStr">
        <is>
          <t>$195.00</t>
        </is>
      </c>
      <c r="E194" t="inlineStr">
        <is>
          <t>C</t>
        </is>
      </c>
      <c r="F194" t="inlineStr">
        <is>
          <t>Jan 16, 2026</t>
        </is>
      </c>
      <c r="G194" t="n">
        <v>-1</v>
      </c>
      <c r="H194" t="inlineStr">
        <is>
          <t>Aug 07, 2025</t>
        </is>
      </c>
      <c r="I194" t="n">
        <v/>
      </c>
      <c r="J194" t="n">
        <v>3174.88</v>
      </c>
      <c r="K194" t="inlineStr">
        <is>
          <t>AAPL260116C00195000</t>
        </is>
      </c>
    </row>
    <row r="195">
      <c r="A195" t="n">
        <v>647</v>
      </c>
      <c r="B195" t="inlineStr">
        <is>
          <t>AAPL</t>
        </is>
      </c>
      <c r="C195" t="inlineStr">
        <is>
          <t>Aug 07, 2025</t>
        </is>
      </c>
      <c r="D195" t="inlineStr">
        <is>
          <t>$215.00</t>
        </is>
      </c>
      <c r="E195" t="inlineStr">
        <is>
          <t>P</t>
        </is>
      </c>
      <c r="F195" t="inlineStr">
        <is>
          <t>Sep 19, 2025</t>
        </is>
      </c>
      <c r="G195" t="n">
        <v>-2</v>
      </c>
      <c r="H195" t="inlineStr">
        <is>
          <t>Aug 07, 2025</t>
        </is>
      </c>
      <c r="I195" t="n">
        <v/>
      </c>
      <c r="J195" t="n">
        <v>1233.76</v>
      </c>
      <c r="K195" t="inlineStr">
        <is>
          <t>AAPL250919P00215000</t>
        </is>
      </c>
    </row>
    <row r="196">
      <c r="A196" t="n">
        <v>648</v>
      </c>
      <c r="B196" t="inlineStr">
        <is>
          <t>AAPL</t>
        </is>
      </c>
      <c r="C196" t="inlineStr">
        <is>
          <t>Aug 07, 2025</t>
        </is>
      </c>
      <c r="D196" t="inlineStr">
        <is>
          <t>$215.00</t>
        </is>
      </c>
      <c r="E196" t="inlineStr">
        <is>
          <t>P</t>
        </is>
      </c>
      <c r="F196" t="inlineStr">
        <is>
          <t>Sep 19, 2025</t>
        </is>
      </c>
      <c r="G196" t="n">
        <v>-2</v>
      </c>
      <c r="H196" t="inlineStr">
        <is>
          <t>Aug 07, 2025</t>
        </is>
      </c>
      <c r="I196" t="n">
        <v/>
      </c>
      <c r="J196" t="n">
        <v>1229.76</v>
      </c>
      <c r="K196" t="inlineStr">
        <is>
          <t>AAPL250919P00215000</t>
        </is>
      </c>
    </row>
    <row r="197">
      <c r="A197" t="n">
        <v>621</v>
      </c>
      <c r="B197" t="inlineStr">
        <is>
          <t>AAPL</t>
        </is>
      </c>
      <c r="C197" t="inlineStr">
        <is>
          <t>Aug 07, 2025</t>
        </is>
      </c>
      <c r="D197" t="inlineStr">
        <is>
          <t>$210.00</t>
        </is>
      </c>
      <c r="E197" t="inlineStr">
        <is>
          <t>P</t>
        </is>
      </c>
      <c r="F197" t="inlineStr">
        <is>
          <t>Aug 29, 2025</t>
        </is>
      </c>
      <c r="G197" t="n">
        <v>-2</v>
      </c>
      <c r="H197" t="inlineStr">
        <is>
          <t>Aug 07, 2025</t>
        </is>
      </c>
      <c r="I197" t="n">
        <v/>
      </c>
      <c r="J197" t="n">
        <v>553.76</v>
      </c>
      <c r="K197" t="inlineStr">
        <is>
          <t>AAPL250829P00210000</t>
        </is>
      </c>
    </row>
    <row r="198">
      <c r="A198" t="n">
        <v>548</v>
      </c>
      <c r="B198" t="inlineStr">
        <is>
          <t>AAPL</t>
        </is>
      </c>
      <c r="C198" t="inlineStr">
        <is>
          <t>Aug 08, 2025</t>
        </is>
      </c>
      <c r="D198" t="inlineStr">
        <is>
          <t>$215.00</t>
        </is>
      </c>
      <c r="E198" t="inlineStr">
        <is>
          <t>C</t>
        </is>
      </c>
      <c r="F198" t="inlineStr">
        <is>
          <t>Sep 19, 2025</t>
        </is>
      </c>
      <c r="G198" t="n">
        <v>-1</v>
      </c>
      <c r="H198" t="inlineStr">
        <is>
          <t>Aug 08, 2025</t>
        </is>
      </c>
      <c r="I198" t="n">
        <v/>
      </c>
      <c r="J198" t="n">
        <v>1639.88</v>
      </c>
      <c r="K198" t="inlineStr">
        <is>
          <t>AAPL250919C00215000</t>
        </is>
      </c>
    </row>
    <row r="199">
      <c r="A199" t="n">
        <v>551</v>
      </c>
      <c r="B199" t="inlineStr">
        <is>
          <t>AAPL</t>
        </is>
      </c>
      <c r="C199" t="inlineStr">
        <is>
          <t>Aug 08, 2025</t>
        </is>
      </c>
      <c r="D199" t="inlineStr">
        <is>
          <t>$220.00</t>
        </is>
      </c>
      <c r="E199" t="inlineStr">
        <is>
          <t>P</t>
        </is>
      </c>
      <c r="F199" t="inlineStr">
        <is>
          <t>Sep 19, 2025</t>
        </is>
      </c>
      <c r="G199" t="n">
        <v>-1</v>
      </c>
      <c r="H199" t="inlineStr">
        <is>
          <t>Aug 08, 2025</t>
        </is>
      </c>
      <c r="I199" t="n">
        <v/>
      </c>
      <c r="J199" t="n">
        <v>394.88</v>
      </c>
      <c r="K199" t="inlineStr">
        <is>
          <t>AAPL250919P00220000</t>
        </is>
      </c>
    </row>
    <row r="200">
      <c r="A200" t="n">
        <v>547</v>
      </c>
      <c r="B200" t="inlineStr">
        <is>
          <t>AAPL</t>
        </is>
      </c>
      <c r="C200" t="inlineStr">
        <is>
          <t>Aug 08, 2025</t>
        </is>
      </c>
      <c r="D200" t="inlineStr">
        <is>
          <t>$220.00</t>
        </is>
      </c>
      <c r="E200" t="inlineStr">
        <is>
          <t>P</t>
        </is>
      </c>
      <c r="F200" t="inlineStr">
        <is>
          <t>Sep 19, 2025</t>
        </is>
      </c>
      <c r="G200" t="n">
        <v>-1</v>
      </c>
      <c r="H200" t="inlineStr">
        <is>
          <t>Aug 08, 2025</t>
        </is>
      </c>
      <c r="I200" t="n">
        <v/>
      </c>
      <c r="J200" t="n">
        <v>389.88</v>
      </c>
      <c r="K200" t="inlineStr">
        <is>
          <t>AAPL250919P00220000</t>
        </is>
      </c>
    </row>
    <row r="201">
      <c r="A201" t="n">
        <v>572</v>
      </c>
      <c r="B201" t="inlineStr">
        <is>
          <t>AAPL</t>
        </is>
      </c>
      <c r="C201" t="inlineStr">
        <is>
          <t>Aug 08, 2025</t>
        </is>
      </c>
      <c r="D201" t="inlineStr">
        <is>
          <t>$215.00</t>
        </is>
      </c>
      <c r="E201" t="inlineStr">
        <is>
          <t>C</t>
        </is>
      </c>
      <c r="F201" t="inlineStr">
        <is>
          <t>Sep 19, 2025</t>
        </is>
      </c>
      <c r="G201" t="n">
        <v>-1</v>
      </c>
      <c r="H201" t="inlineStr">
        <is>
          <t>Aug 08, 2025</t>
        </is>
      </c>
      <c r="I201" t="n">
        <v/>
      </c>
      <c r="J201" t="n">
        <v>1639.88</v>
      </c>
      <c r="K201" t="inlineStr">
        <is>
          <t>AAPL250919C00215000</t>
        </is>
      </c>
    </row>
    <row r="202">
      <c r="A202" t="n">
        <v>581</v>
      </c>
      <c r="B202" t="inlineStr">
        <is>
          <t>AAPL</t>
        </is>
      </c>
      <c r="C202" t="inlineStr">
        <is>
          <t>Aug 08, 2025</t>
        </is>
      </c>
      <c r="D202" t="inlineStr">
        <is>
          <t>$215.00</t>
        </is>
      </c>
      <c r="E202" t="inlineStr">
        <is>
          <t>C</t>
        </is>
      </c>
      <c r="F202" t="inlineStr">
        <is>
          <t>Sep 19, 2025</t>
        </is>
      </c>
      <c r="G202" t="n">
        <v>-1</v>
      </c>
      <c r="H202" t="inlineStr">
        <is>
          <t>Aug 08, 2025</t>
        </is>
      </c>
      <c r="I202" t="n">
        <v/>
      </c>
      <c r="J202" t="n">
        <v>1639.88</v>
      </c>
      <c r="K202" t="inlineStr">
        <is>
          <t>AAPL250919C00215000</t>
        </is>
      </c>
    </row>
    <row r="203">
      <c r="A203" t="n">
        <v>569</v>
      </c>
      <c r="B203" t="inlineStr">
        <is>
          <t>AAPL</t>
        </is>
      </c>
      <c r="C203" t="inlineStr">
        <is>
          <t>Aug 08, 2025</t>
        </is>
      </c>
      <c r="D203" t="inlineStr">
        <is>
          <t>$220.00</t>
        </is>
      </c>
      <c r="E203" t="inlineStr">
        <is>
          <t>P</t>
        </is>
      </c>
      <c r="F203" t="inlineStr">
        <is>
          <t>Sep 19, 2025</t>
        </is>
      </c>
      <c r="G203" t="n">
        <v>-1</v>
      </c>
      <c r="H203" t="inlineStr">
        <is>
          <t>Aug 08, 2025</t>
        </is>
      </c>
      <c r="I203" t="n">
        <v/>
      </c>
      <c r="J203" t="n">
        <v>384.88</v>
      </c>
      <c r="K203" t="inlineStr">
        <is>
          <t>AAPL250919P00220000</t>
        </is>
      </c>
    </row>
    <row r="204">
      <c r="A204" t="n">
        <v>544</v>
      </c>
      <c r="B204" t="inlineStr">
        <is>
          <t>AAPL</t>
        </is>
      </c>
      <c r="C204" t="inlineStr">
        <is>
          <t>Aug 11, 2025</t>
        </is>
      </c>
      <c r="D204" t="inlineStr">
        <is>
          <t>$220.00</t>
        </is>
      </c>
      <c r="E204" t="inlineStr">
        <is>
          <t>P</t>
        </is>
      </c>
      <c r="F204" t="inlineStr">
        <is>
          <t>Sep 19, 2025</t>
        </is>
      </c>
      <c r="G204" t="n">
        <v>-2</v>
      </c>
      <c r="H204" t="inlineStr">
        <is>
          <t>Aug 11, 2025</t>
        </is>
      </c>
      <c r="I204" t="n">
        <v/>
      </c>
      <c r="J204" t="n">
        <v>809.76</v>
      </c>
      <c r="K204" t="inlineStr">
        <is>
          <t>AAPL250919P00220000</t>
        </is>
      </c>
    </row>
    <row r="205">
      <c r="A205" t="n">
        <v>536</v>
      </c>
      <c r="B205" t="inlineStr">
        <is>
          <t>AAPL</t>
        </is>
      </c>
      <c r="C205" t="inlineStr">
        <is>
          <t>Aug 11, 2025</t>
        </is>
      </c>
      <c r="D205" t="inlineStr">
        <is>
          <t>$225.00</t>
        </is>
      </c>
      <c r="E205" t="inlineStr">
        <is>
          <t>P</t>
        </is>
      </c>
      <c r="F205" t="inlineStr">
        <is>
          <t>Aug 29, 2025</t>
        </is>
      </c>
      <c r="G205" t="n">
        <v>1</v>
      </c>
      <c r="H205" t="inlineStr">
        <is>
          <t>NaN</t>
        </is>
      </c>
      <c r="I205" t="n">
        <v/>
      </c>
      <c r="J205" t="n">
        <v>-415.11</v>
      </c>
      <c r="K205" t="inlineStr">
        <is>
          <t>AAPL250829P00225000</t>
        </is>
      </c>
    </row>
    <row r="206">
      <c r="A206" t="n">
        <v>521</v>
      </c>
      <c r="B206" t="inlineStr">
        <is>
          <t>AAPL</t>
        </is>
      </c>
      <c r="C206" t="inlineStr">
        <is>
          <t>Aug 11, 2025</t>
        </is>
      </c>
      <c r="D206" t="inlineStr">
        <is>
          <t>$220.00</t>
        </is>
      </c>
      <c r="E206" t="inlineStr">
        <is>
          <t>P</t>
        </is>
      </c>
      <c r="F206" t="inlineStr">
        <is>
          <t>Sep 19, 2025</t>
        </is>
      </c>
      <c r="G206" t="n">
        <v>-2</v>
      </c>
      <c r="H206" t="inlineStr">
        <is>
          <t>Aug 11, 2025</t>
        </is>
      </c>
      <c r="I206" t="n">
        <v/>
      </c>
      <c r="J206" t="n">
        <v>809.76</v>
      </c>
      <c r="K206" t="inlineStr">
        <is>
          <t>AAPL250919P00220000</t>
        </is>
      </c>
    </row>
    <row r="207">
      <c r="A207" t="n">
        <v>519</v>
      </c>
      <c r="B207" t="inlineStr">
        <is>
          <t>AAPL</t>
        </is>
      </c>
      <c r="C207" t="inlineStr">
        <is>
          <t>Aug 11, 2025</t>
        </is>
      </c>
      <c r="D207" t="inlineStr">
        <is>
          <t>$225.00</t>
        </is>
      </c>
      <c r="E207" t="inlineStr">
        <is>
          <t>P</t>
        </is>
      </c>
      <c r="F207" t="inlineStr">
        <is>
          <t>Aug 29, 2025</t>
        </is>
      </c>
      <c r="G207" t="n">
        <v>1</v>
      </c>
      <c r="H207" t="inlineStr">
        <is>
          <t>NaN</t>
        </is>
      </c>
      <c r="I207" t="n">
        <v/>
      </c>
      <c r="J207" t="n">
        <v>-414.11</v>
      </c>
      <c r="K207" t="inlineStr">
        <is>
          <t>AAPL250829P00225000</t>
        </is>
      </c>
    </row>
    <row r="208">
      <c r="A208" t="n">
        <v>512</v>
      </c>
      <c r="B208" t="inlineStr">
        <is>
          <t>AAPL</t>
        </is>
      </c>
      <c r="C208" t="inlineStr">
        <is>
          <t>Aug 11, 2025</t>
        </is>
      </c>
      <c r="D208" t="inlineStr">
        <is>
          <t>$220.00</t>
        </is>
      </c>
      <c r="E208" t="inlineStr">
        <is>
          <t>P</t>
        </is>
      </c>
      <c r="F208" t="inlineStr">
        <is>
          <t>Sep 19, 2025</t>
        </is>
      </c>
      <c r="G208" t="n">
        <v>-2</v>
      </c>
      <c r="H208" t="inlineStr">
        <is>
          <t>Aug 11, 2025</t>
        </is>
      </c>
      <c r="I208" t="n">
        <v/>
      </c>
      <c r="J208" t="n">
        <v>817.76</v>
      </c>
      <c r="K208" t="inlineStr">
        <is>
          <t>AAPL250919P00220000</t>
        </is>
      </c>
    </row>
    <row r="209">
      <c r="A209" t="n">
        <v>510</v>
      </c>
      <c r="B209" t="inlineStr">
        <is>
          <t>AAPL</t>
        </is>
      </c>
      <c r="C209" t="inlineStr">
        <is>
          <t>Aug 11, 2025</t>
        </is>
      </c>
      <c r="D209" t="inlineStr">
        <is>
          <t>$225.00</t>
        </is>
      </c>
      <c r="E209" t="inlineStr">
        <is>
          <t>P</t>
        </is>
      </c>
      <c r="F209" t="inlineStr">
        <is>
          <t>Aug 29, 2025</t>
        </is>
      </c>
      <c r="G209" t="n">
        <v>1</v>
      </c>
      <c r="H209" t="inlineStr">
        <is>
          <t>NaN</t>
        </is>
      </c>
      <c r="I209" t="n">
        <v/>
      </c>
      <c r="J209" t="n">
        <v>-415.11</v>
      </c>
      <c r="K209" t="inlineStr">
        <is>
          <t>AAPL250829P00225000</t>
        </is>
      </c>
    </row>
    <row r="210">
      <c r="A210" t="n">
        <v>358</v>
      </c>
      <c r="B210" t="inlineStr">
        <is>
          <t>AAPL</t>
        </is>
      </c>
      <c r="C210" t="inlineStr">
        <is>
          <t>Aug 14, 2025</t>
        </is>
      </c>
      <c r="D210" t="inlineStr">
        <is>
          <t>$225.00</t>
        </is>
      </c>
      <c r="E210" t="inlineStr">
        <is>
          <t>P</t>
        </is>
      </c>
      <c r="F210" t="inlineStr">
        <is>
          <t>Aug 29, 2025</t>
        </is>
      </c>
      <c r="G210" t="n">
        <v>-1</v>
      </c>
      <c r="H210" t="inlineStr">
        <is>
          <t>Aug 14, 2025</t>
        </is>
      </c>
      <c r="I210" t="n">
        <v/>
      </c>
      <c r="J210" t="n">
        <v>209.88</v>
      </c>
      <c r="K210" t="inlineStr">
        <is>
          <t>AAPL250829P00225000</t>
        </is>
      </c>
    </row>
    <row r="211">
      <c r="A211" t="n">
        <v>357</v>
      </c>
      <c r="B211" t="inlineStr">
        <is>
          <t>AAPL</t>
        </is>
      </c>
      <c r="C211" t="inlineStr">
        <is>
          <t>Aug 14, 2025</t>
        </is>
      </c>
      <c r="D211" t="inlineStr">
        <is>
          <t>$195.00</t>
        </is>
      </c>
      <c r="E211" t="inlineStr">
        <is>
          <t>C</t>
        </is>
      </c>
      <c r="F211" t="inlineStr">
        <is>
          <t>Jan 16, 2026</t>
        </is>
      </c>
      <c r="G211" t="n">
        <v>-1</v>
      </c>
      <c r="H211" t="inlineStr">
        <is>
          <t>Aug 14, 2025</t>
        </is>
      </c>
      <c r="I211" t="n">
        <v/>
      </c>
      <c r="J211" t="n">
        <v>4349.88</v>
      </c>
      <c r="K211" t="inlineStr">
        <is>
          <t>AAPL260116C00195000</t>
        </is>
      </c>
    </row>
    <row r="212">
      <c r="A212" t="n">
        <v>334</v>
      </c>
      <c r="B212" t="inlineStr">
        <is>
          <t>AAPL</t>
        </is>
      </c>
      <c r="C212" t="inlineStr">
        <is>
          <t>Aug 14, 2025</t>
        </is>
      </c>
      <c r="D212" t="inlineStr">
        <is>
          <t>$195.00</t>
        </is>
      </c>
      <c r="E212" t="inlineStr">
        <is>
          <t>C</t>
        </is>
      </c>
      <c r="F212" t="inlineStr">
        <is>
          <t>Jan 16, 2026</t>
        </is>
      </c>
      <c r="G212" t="n">
        <v>-1</v>
      </c>
      <c r="H212" t="inlineStr">
        <is>
          <t>Aug 14, 2025</t>
        </is>
      </c>
      <c r="I212" t="n">
        <v/>
      </c>
      <c r="J212" t="n">
        <v>4349.88</v>
      </c>
      <c r="K212" t="inlineStr">
        <is>
          <t>AAPL260116C00195000</t>
        </is>
      </c>
    </row>
    <row r="213">
      <c r="A213" t="n">
        <v>330</v>
      </c>
      <c r="B213" t="inlineStr">
        <is>
          <t>AAPL</t>
        </is>
      </c>
      <c r="C213" t="inlineStr">
        <is>
          <t>Aug 14, 2025</t>
        </is>
      </c>
      <c r="D213" t="inlineStr">
        <is>
          <t>$210.00</t>
        </is>
      </c>
      <c r="E213" t="inlineStr">
        <is>
          <t>C</t>
        </is>
      </c>
      <c r="F213" t="inlineStr">
        <is>
          <t>Jan 16, 2026</t>
        </is>
      </c>
      <c r="G213" t="n">
        <v>-1</v>
      </c>
      <c r="H213" t="inlineStr">
        <is>
          <t>Aug 14, 2025</t>
        </is>
      </c>
      <c r="I213" t="n">
        <v/>
      </c>
      <c r="J213" t="n">
        <v>3097.88</v>
      </c>
      <c r="K213" t="inlineStr">
        <is>
          <t>AAPL260116C00210000</t>
        </is>
      </c>
    </row>
    <row r="214">
      <c r="A214" t="n">
        <v>288</v>
      </c>
      <c r="B214" t="inlineStr">
        <is>
          <t>AAPL</t>
        </is>
      </c>
      <c r="C214" t="inlineStr">
        <is>
          <t>Aug 14, 2025</t>
        </is>
      </c>
      <c r="D214" t="inlineStr">
        <is>
          <t>$225.00</t>
        </is>
      </c>
      <c r="E214" t="inlineStr">
        <is>
          <t>P</t>
        </is>
      </c>
      <c r="F214" t="inlineStr">
        <is>
          <t>Aug 29, 2025</t>
        </is>
      </c>
      <c r="G214" t="n">
        <v>-1</v>
      </c>
      <c r="H214" t="inlineStr">
        <is>
          <t>Aug 14, 2025</t>
        </is>
      </c>
      <c r="I214" t="n">
        <v/>
      </c>
      <c r="J214" t="n">
        <v>208.88</v>
      </c>
      <c r="K214" t="inlineStr">
        <is>
          <t>AAPL250829P00225000</t>
        </is>
      </c>
    </row>
    <row r="215">
      <c r="A215" t="n">
        <v>287</v>
      </c>
      <c r="B215" t="inlineStr">
        <is>
          <t>AAPL</t>
        </is>
      </c>
      <c r="C215" t="inlineStr">
        <is>
          <t>Aug 14, 2025</t>
        </is>
      </c>
      <c r="D215" t="inlineStr">
        <is>
          <t>$225.00</t>
        </is>
      </c>
      <c r="E215" t="inlineStr">
        <is>
          <t>P</t>
        </is>
      </c>
      <c r="F215" t="inlineStr">
        <is>
          <t>Aug 29, 2025</t>
        </is>
      </c>
      <c r="G215" t="n">
        <v>-1</v>
      </c>
      <c r="H215" t="inlineStr">
        <is>
          <t>Aug 14, 2025</t>
        </is>
      </c>
      <c r="I215" t="n">
        <v/>
      </c>
      <c r="J215" t="n">
        <v>209.88</v>
      </c>
      <c r="K215" t="inlineStr">
        <is>
          <t>AAPL250829P00225000</t>
        </is>
      </c>
    </row>
    <row r="216">
      <c r="A216" t="n">
        <v>285</v>
      </c>
      <c r="B216" t="inlineStr">
        <is>
          <t>AAPL</t>
        </is>
      </c>
      <c r="C216" t="inlineStr">
        <is>
          <t>Aug 14, 2025</t>
        </is>
      </c>
      <c r="D216" t="inlineStr">
        <is>
          <t>$195.00</t>
        </is>
      </c>
      <c r="E216" t="inlineStr">
        <is>
          <t>C</t>
        </is>
      </c>
      <c r="F216" t="inlineStr">
        <is>
          <t>Jan 16, 2026</t>
        </is>
      </c>
      <c r="G216" t="n">
        <v>-1</v>
      </c>
      <c r="H216" t="inlineStr">
        <is>
          <t>Aug 14, 2025</t>
        </is>
      </c>
      <c r="I216" t="n">
        <v/>
      </c>
      <c r="J216" t="n">
        <v>4349.88</v>
      </c>
      <c r="K216" t="inlineStr">
        <is>
          <t>AAPL260116C00195000</t>
        </is>
      </c>
    </row>
    <row r="217">
      <c r="A217" t="inlineStr"/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</row>
    <row r="218">
      <c r="A218" t="inlineStr"/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</row>
    <row r="219">
      <c r="A219" t="inlineStr">
        <is>
          <t>Index</t>
        </is>
      </c>
      <c r="B219" t="inlineStr">
        <is>
          <t>Ticker</t>
        </is>
      </c>
      <c r="C219" t="inlineStr">
        <is>
          <t>Trade Enter</t>
        </is>
      </c>
      <c r="D219" t="inlineStr">
        <is>
          <t>Strike</t>
        </is>
      </c>
      <c r="E219" t="inlineStr">
        <is>
          <t>C/P</t>
        </is>
      </c>
      <c r="F219" t="inlineStr">
        <is>
          <t>Exp Date</t>
        </is>
      </c>
      <c r="G219" t="inlineStr">
        <is>
          <t>Initial Contracts</t>
        </is>
      </c>
      <c r="H219" t="inlineStr">
        <is>
          <t>Trade Exit</t>
        </is>
      </c>
      <c r="I219" t="inlineStr">
        <is>
          <t>$ Gain</t>
        </is>
      </c>
      <c r="J219" t="inlineStr">
        <is>
          <t>Total Gain</t>
        </is>
      </c>
      <c r="K219" t="inlineStr">
        <is>
          <t>Calculated $ Gain/25k share</t>
        </is>
      </c>
    </row>
    <row r="220">
      <c r="A220" t="n">
        <v>30</v>
      </c>
      <c r="B220" t="inlineStr">
        <is>
          <t>AAPL</t>
        </is>
      </c>
      <c r="C220" t="inlineStr">
        <is>
          <t>Jun 03, 2025</t>
        </is>
      </c>
      <c r="D220" t="inlineStr">
        <is>
          <t>$210.00</t>
        </is>
      </c>
      <c r="E220" t="inlineStr">
        <is>
          <t>C</t>
        </is>
      </c>
      <c r="F220" t="inlineStr">
        <is>
          <t>Aug 15, 2025</t>
        </is>
      </c>
      <c r="G220" t="inlineStr">
        <is>
          <t>2</t>
        </is>
      </c>
      <c r="H220" t="inlineStr">
        <is>
          <t>Jun 05, 2025</t>
        </is>
      </c>
      <c r="I220" t="inlineStr">
        <is>
          <t xml:space="preserve">$130.00 </t>
        </is>
      </c>
      <c r="J220">
        <f>SUM(J251:J253)</f>
        <v/>
      </c>
      <c r="K220">
        <f>L250*2</f>
        <v/>
      </c>
    </row>
    <row r="221">
      <c r="A221" t="n">
        <v>37</v>
      </c>
      <c r="B221" t="inlineStr">
        <is>
          <t>AAPL</t>
        </is>
      </c>
      <c r="C221" t="inlineStr">
        <is>
          <t>Jun 05, 2025</t>
        </is>
      </c>
      <c r="D221" t="inlineStr">
        <is>
          <t>$215.00</t>
        </is>
      </c>
      <c r="E221" t="inlineStr">
        <is>
          <t>C</t>
        </is>
      </c>
      <c r="F221" t="inlineStr">
        <is>
          <t>Jan 16, 2026</t>
        </is>
      </c>
      <c r="G221" t="inlineStr">
        <is>
          <t>2</t>
        </is>
      </c>
      <c r="H221" t="inlineStr">
        <is>
          <t>NaN</t>
        </is>
      </c>
      <c r="I221" t="inlineStr">
        <is>
          <t>($355.00)</t>
        </is>
      </c>
      <c r="J221">
        <f>SUM(J262:J265)</f>
        <v/>
      </c>
      <c r="K221">
        <f>L261*2</f>
        <v/>
      </c>
    </row>
    <row r="222">
      <c r="A222" t="n">
        <v>78</v>
      </c>
      <c r="B222" t="inlineStr">
        <is>
          <t>AAPL</t>
        </is>
      </c>
      <c r="C222" t="inlineStr">
        <is>
          <t>Jun 25, 2025</t>
        </is>
      </c>
      <c r="D222" t="inlineStr">
        <is>
          <t>$200.00</t>
        </is>
      </c>
      <c r="E222" t="inlineStr">
        <is>
          <t>C</t>
        </is>
      </c>
      <c r="F222" t="inlineStr">
        <is>
          <t>Aug 15, 2025</t>
        </is>
      </c>
      <c r="G222" t="inlineStr">
        <is>
          <t>10</t>
        </is>
      </c>
      <c r="H222" t="inlineStr">
        <is>
          <t>Jul 08, 2025</t>
        </is>
      </c>
      <c r="I222" t="inlineStr">
        <is>
          <t xml:space="preserve">$2,158.93 </t>
        </is>
      </c>
      <c r="J222">
        <f>SUM(J274:J298)</f>
        <v/>
      </c>
      <c r="K222">
        <f>L273*10</f>
        <v/>
      </c>
    </row>
    <row r="223">
      <c r="A223" t="n">
        <v>79</v>
      </c>
      <c r="B223" t="inlineStr">
        <is>
          <t>AAPL</t>
        </is>
      </c>
      <c r="C223" t="inlineStr">
        <is>
          <t>Jun 25, 2025</t>
        </is>
      </c>
      <c r="D223" t="inlineStr">
        <is>
          <t>$202.50</t>
        </is>
      </c>
      <c r="E223" t="inlineStr">
        <is>
          <t>P</t>
        </is>
      </c>
      <c r="F223" t="inlineStr">
        <is>
          <t>Jul 18, 2025</t>
        </is>
      </c>
      <c r="G223" t="inlineStr">
        <is>
          <t>4</t>
        </is>
      </c>
      <c r="H223" t="inlineStr">
        <is>
          <t>Jun 27, 2025</t>
        </is>
      </c>
      <c r="I223" t="inlineStr">
        <is>
          <t xml:space="preserve">$130.00 </t>
        </is>
      </c>
      <c r="J223">
        <f>SUM(J307:J313)</f>
        <v/>
      </c>
      <c r="K223">
        <f>L306*4</f>
        <v/>
      </c>
    </row>
    <row r="224">
      <c r="A224" t="n">
        <v>87</v>
      </c>
      <c r="B224" t="inlineStr">
        <is>
          <t>AAPL</t>
        </is>
      </c>
      <c r="C224" t="inlineStr">
        <is>
          <t>Jun 26, 2025</t>
        </is>
      </c>
      <c r="D224" t="inlineStr">
        <is>
          <t>$200.00</t>
        </is>
      </c>
      <c r="E224" t="inlineStr">
        <is>
          <t>P</t>
        </is>
      </c>
      <c r="F224" t="inlineStr">
        <is>
          <t>Jul 18, 2025</t>
        </is>
      </c>
      <c r="G224" t="inlineStr">
        <is>
          <t>4</t>
        </is>
      </c>
      <c r="H224" t="inlineStr">
        <is>
          <t>Jul 01, 2025</t>
        </is>
      </c>
      <c r="I224" t="inlineStr">
        <is>
          <t>($1,792.00)</t>
        </is>
      </c>
      <c r="J224">
        <f>SUM(J322:J328)</f>
        <v/>
      </c>
      <c r="K224">
        <f>L321*4</f>
        <v/>
      </c>
    </row>
    <row r="225">
      <c r="A225" t="n">
        <v>88</v>
      </c>
      <c r="B225" t="inlineStr">
        <is>
          <t>AAPL</t>
        </is>
      </c>
      <c r="C225" t="inlineStr">
        <is>
          <t>Jun 26, 2025</t>
        </is>
      </c>
      <c r="D225" t="inlineStr">
        <is>
          <t>$200.00</t>
        </is>
      </c>
      <c r="E225" t="inlineStr">
        <is>
          <t>C</t>
        </is>
      </c>
      <c r="F225" t="inlineStr">
        <is>
          <t>Jul 18, 2025</t>
        </is>
      </c>
      <c r="G225" t="inlineStr">
        <is>
          <t>2</t>
        </is>
      </c>
      <c r="H225" t="inlineStr">
        <is>
          <t>Jul 01, 2025</t>
        </is>
      </c>
      <c r="I225" t="inlineStr">
        <is>
          <t xml:space="preserve">$1,190.00 </t>
        </is>
      </c>
      <c r="J225">
        <f>SUM(J337:J341)</f>
        <v/>
      </c>
      <c r="K225">
        <f>L336*2</f>
        <v/>
      </c>
    </row>
    <row r="226">
      <c r="A226" t="n">
        <v>94</v>
      </c>
      <c r="B226" t="inlineStr">
        <is>
          <t>AAPL</t>
        </is>
      </c>
      <c r="C226" t="inlineStr">
        <is>
          <t>Jul 01, 2025</t>
        </is>
      </c>
      <c r="D226" t="inlineStr">
        <is>
          <t>$210.00</t>
        </is>
      </c>
      <c r="E226" t="inlineStr">
        <is>
          <t>P</t>
        </is>
      </c>
      <c r="F226" t="inlineStr">
        <is>
          <t>Jul 11, 2025</t>
        </is>
      </c>
      <c r="G226" t="inlineStr">
        <is>
          <t>6</t>
        </is>
      </c>
      <c r="H226" t="inlineStr">
        <is>
          <t>Jul 03, 2025</t>
        </is>
      </c>
      <c r="I226" t="inlineStr">
        <is>
          <t>($1,806.00)</t>
        </is>
      </c>
      <c r="J226">
        <f>SUM(J350:J359)</f>
        <v/>
      </c>
      <c r="K226">
        <f>L349*6</f>
        <v/>
      </c>
    </row>
    <row r="227">
      <c r="A227" t="n">
        <v>101</v>
      </c>
      <c r="B227" t="inlineStr">
        <is>
          <t>AAPL</t>
        </is>
      </c>
      <c r="C227" t="inlineStr">
        <is>
          <t>Jul 03, 2025</t>
        </is>
      </c>
      <c r="D227" t="inlineStr">
        <is>
          <t>$215.00</t>
        </is>
      </c>
      <c r="E227" t="inlineStr">
        <is>
          <t>P</t>
        </is>
      </c>
      <c r="F227" t="inlineStr">
        <is>
          <t>Jul 11, 2025</t>
        </is>
      </c>
      <c r="G227" t="inlineStr">
        <is>
          <t>4</t>
        </is>
      </c>
      <c r="H227" t="inlineStr">
        <is>
          <t>Jul 09, 2025</t>
        </is>
      </c>
      <c r="I227" t="inlineStr">
        <is>
          <t xml:space="preserve">$225.00 </t>
        </is>
      </c>
      <c r="J227">
        <f>SUM(J368:J380)</f>
        <v/>
      </c>
      <c r="K227">
        <f>L367*4</f>
        <v/>
      </c>
    </row>
    <row r="228">
      <c r="A228" t="n">
        <v>106</v>
      </c>
      <c r="B228" t="inlineStr">
        <is>
          <t>AAPL</t>
        </is>
      </c>
      <c r="C228" t="inlineStr">
        <is>
          <t>Jul 08, 2025</t>
        </is>
      </c>
      <c r="D228" t="inlineStr">
        <is>
          <t>$210.00</t>
        </is>
      </c>
      <c r="E228" t="inlineStr">
        <is>
          <t>C</t>
        </is>
      </c>
      <c r="F228" t="inlineStr">
        <is>
          <t>Jan 16, 2026</t>
        </is>
      </c>
      <c r="G228" t="inlineStr">
        <is>
          <t>2</t>
        </is>
      </c>
      <c r="H228" t="inlineStr">
        <is>
          <t>Jul 16, 2025</t>
        </is>
      </c>
      <c r="I228" t="inlineStr">
        <is>
          <t xml:space="preserve">$11.67 </t>
        </is>
      </c>
      <c r="J228">
        <f>SUM(J389:J402)</f>
        <v/>
      </c>
      <c r="K228">
        <f>L388*2</f>
        <v/>
      </c>
    </row>
    <row r="229">
      <c r="A229" t="n">
        <v>112</v>
      </c>
      <c r="B229" t="inlineStr">
        <is>
          <t>AAPL</t>
        </is>
      </c>
      <c r="C229" t="inlineStr">
        <is>
          <t>Jul 09, 2025</t>
        </is>
      </c>
      <c r="D229" t="inlineStr">
        <is>
          <t>$210.00</t>
        </is>
      </c>
      <c r="E229" t="inlineStr">
        <is>
          <t>P</t>
        </is>
      </c>
      <c r="F229" t="inlineStr">
        <is>
          <t>Jul 18, 2025</t>
        </is>
      </c>
      <c r="G229" t="inlineStr">
        <is>
          <t>1</t>
        </is>
      </c>
      <c r="H229" t="inlineStr">
        <is>
          <t>Jul 15, 2025</t>
        </is>
      </c>
      <c r="I229" t="inlineStr">
        <is>
          <t>($130.00)</t>
        </is>
      </c>
      <c r="J229">
        <f>SUM(J411:J415)</f>
        <v/>
      </c>
      <c r="K229">
        <f>L410*1</f>
        <v/>
      </c>
    </row>
    <row r="230">
      <c r="A230" t="n">
        <v>128</v>
      </c>
      <c r="B230" t="inlineStr">
        <is>
          <t>AAPL</t>
        </is>
      </c>
      <c r="C230" t="inlineStr">
        <is>
          <t>Jul 15, 2025</t>
        </is>
      </c>
      <c r="D230" t="inlineStr">
        <is>
          <t>$210.00</t>
        </is>
      </c>
      <c r="E230" t="inlineStr">
        <is>
          <t>C</t>
        </is>
      </c>
      <c r="F230" t="inlineStr">
        <is>
          <t>Sep 19, 2025</t>
        </is>
      </c>
      <c r="G230" t="inlineStr">
        <is>
          <t>5</t>
        </is>
      </c>
      <c r="H230" t="inlineStr">
        <is>
          <t>Jul 18, 2025</t>
        </is>
      </c>
      <c r="I230" t="inlineStr">
        <is>
          <t xml:space="preserve">$240.00 </t>
        </is>
      </c>
      <c r="J230">
        <f>SUM(J424:J433)</f>
        <v/>
      </c>
      <c r="K230">
        <f>L423*5</f>
        <v/>
      </c>
    </row>
    <row r="231">
      <c r="A231" t="n">
        <v>129</v>
      </c>
      <c r="B231" t="inlineStr">
        <is>
          <t>AAPL</t>
        </is>
      </c>
      <c r="C231" t="inlineStr">
        <is>
          <t>Jul 15, 2025</t>
        </is>
      </c>
      <c r="D231" t="inlineStr">
        <is>
          <t>$212.50</t>
        </is>
      </c>
      <c r="E231" t="inlineStr">
        <is>
          <t>P</t>
        </is>
      </c>
      <c r="F231" t="inlineStr">
        <is>
          <t>Jul 25, 2025</t>
        </is>
      </c>
      <c r="G231" t="inlineStr">
        <is>
          <t>1</t>
        </is>
      </c>
      <c r="H231" t="inlineStr">
        <is>
          <t>Jul 18, 2025</t>
        </is>
      </c>
      <c r="I231" t="inlineStr">
        <is>
          <t>($110.00)</t>
        </is>
      </c>
      <c r="J231">
        <f>SUM(J442:J448)</f>
        <v/>
      </c>
      <c r="K231">
        <f>L441*1</f>
        <v/>
      </c>
    </row>
    <row r="232">
      <c r="A232" t="n">
        <v>155</v>
      </c>
      <c r="B232" t="inlineStr">
        <is>
          <t>AAPL</t>
        </is>
      </c>
      <c r="C232" t="inlineStr">
        <is>
          <t>Jul 18, 2025</t>
        </is>
      </c>
      <c r="D232" t="inlineStr">
        <is>
          <t>$215.00</t>
        </is>
      </c>
      <c r="E232" t="inlineStr">
        <is>
          <t>P</t>
        </is>
      </c>
      <c r="F232" t="inlineStr">
        <is>
          <t>Aug 15, 2025</t>
        </is>
      </c>
      <c r="G232" t="inlineStr">
        <is>
          <t>1</t>
        </is>
      </c>
      <c r="H232" t="inlineStr">
        <is>
          <t>Jul 29, 2025</t>
        </is>
      </c>
      <c r="I232" t="inlineStr">
        <is>
          <t xml:space="preserve">$112.50 </t>
        </is>
      </c>
      <c r="J232">
        <f>SUM(J457:J474)</f>
        <v/>
      </c>
      <c r="K232">
        <f>L456*1</f>
        <v/>
      </c>
    </row>
    <row r="233">
      <c r="A233" t="n">
        <v>156</v>
      </c>
      <c r="B233" t="inlineStr">
        <is>
          <t>AAPL</t>
        </is>
      </c>
      <c r="C233" t="inlineStr">
        <is>
          <t>Jul 18, 2025</t>
        </is>
      </c>
      <c r="D233" t="inlineStr">
        <is>
          <t>$200.00</t>
        </is>
      </c>
      <c r="E233" t="inlineStr">
        <is>
          <t>C</t>
        </is>
      </c>
      <c r="F233" t="inlineStr">
        <is>
          <t>Oct 17, 2025</t>
        </is>
      </c>
      <c r="G233" t="inlineStr">
        <is>
          <t>2</t>
        </is>
      </c>
      <c r="H233" t="inlineStr">
        <is>
          <t>Aug 01, 2025</t>
        </is>
      </c>
      <c r="I233" t="inlineStr">
        <is>
          <t>($2,381.25)</t>
        </is>
      </c>
      <c r="J233">
        <f>SUM(J483:J502)</f>
        <v/>
      </c>
      <c r="K233">
        <f>L482*2</f>
        <v/>
      </c>
    </row>
    <row r="234">
      <c r="A234" t="n">
        <v>205</v>
      </c>
      <c r="B234" t="inlineStr">
        <is>
          <t>AAPL</t>
        </is>
      </c>
      <c r="C234" t="inlineStr">
        <is>
          <t>Jul 30, 2025</t>
        </is>
      </c>
      <c r="D234" t="inlineStr">
        <is>
          <t>$212.50</t>
        </is>
      </c>
      <c r="E234" t="inlineStr">
        <is>
          <t>P</t>
        </is>
      </c>
      <c r="F234" t="inlineStr">
        <is>
          <t>Aug 08, 2025</t>
        </is>
      </c>
      <c r="G234" t="inlineStr">
        <is>
          <t>2</t>
        </is>
      </c>
      <c r="H234" t="inlineStr">
        <is>
          <t>Aug 01, 2025</t>
        </is>
      </c>
      <c r="I234" t="inlineStr">
        <is>
          <t xml:space="preserve">$155.00 </t>
        </is>
      </c>
      <c r="J234">
        <f>SUM(J511:J517)</f>
        <v/>
      </c>
      <c r="K234">
        <f>L510*2</f>
        <v/>
      </c>
    </row>
    <row r="235">
      <c r="A235" t="n">
        <v>206</v>
      </c>
      <c r="B235" t="inlineStr">
        <is>
          <t>AAPL</t>
        </is>
      </c>
      <c r="C235" t="inlineStr">
        <is>
          <t>Jul 30, 2025</t>
        </is>
      </c>
      <c r="D235" t="inlineStr">
        <is>
          <t>$205.00</t>
        </is>
      </c>
      <c r="E235" t="inlineStr">
        <is>
          <t>C</t>
        </is>
      </c>
      <c r="F235" t="inlineStr">
        <is>
          <t>Aug 08, 2025</t>
        </is>
      </c>
      <c r="G235" t="inlineStr">
        <is>
          <t>1</t>
        </is>
      </c>
      <c r="H235" t="inlineStr">
        <is>
          <t>Jul 31, 2025</t>
        </is>
      </c>
      <c r="I235" t="inlineStr">
        <is>
          <t xml:space="preserve">$30.00 </t>
        </is>
      </c>
      <c r="J235">
        <f>SUM(J526:J532)</f>
        <v/>
      </c>
      <c r="K235">
        <f>L525*1</f>
        <v/>
      </c>
    </row>
    <row r="236">
      <c r="A236" t="n">
        <v>225</v>
      </c>
      <c r="B236" t="inlineStr">
        <is>
          <t>AAPL</t>
        </is>
      </c>
      <c r="C236" t="inlineStr">
        <is>
          <t>Aug 01, 2025</t>
        </is>
      </c>
      <c r="D236" t="inlineStr">
        <is>
          <t>$190.00</t>
        </is>
      </c>
      <c r="E236" t="inlineStr">
        <is>
          <t>P</t>
        </is>
      </c>
      <c r="F236" t="inlineStr">
        <is>
          <t>Oct 17, 2025</t>
        </is>
      </c>
      <c r="G236" t="inlineStr">
        <is>
          <t>1</t>
        </is>
      </c>
      <c r="H236" t="inlineStr">
        <is>
          <t>Aug 06, 2025</t>
        </is>
      </c>
      <c r="I236" t="inlineStr">
        <is>
          <t>($366.66)</t>
        </is>
      </c>
      <c r="J236">
        <f>SUM(J541:J553)</f>
        <v/>
      </c>
      <c r="K236">
        <f>L540*1</f>
        <v/>
      </c>
    </row>
    <row r="237">
      <c r="A237" t="n">
        <v>242</v>
      </c>
      <c r="B237" t="inlineStr">
        <is>
          <t>AAPL</t>
        </is>
      </c>
      <c r="C237" t="inlineStr">
        <is>
          <t>Aug 06, 2025</t>
        </is>
      </c>
      <c r="D237" t="inlineStr">
        <is>
          <t>$210.00</t>
        </is>
      </c>
      <c r="E237" t="inlineStr">
        <is>
          <t>P</t>
        </is>
      </c>
      <c r="F237" t="inlineStr">
        <is>
          <t>Aug 29, 2025</t>
        </is>
      </c>
      <c r="G237" t="inlineStr">
        <is>
          <t>1</t>
        </is>
      </c>
      <c r="H237" t="inlineStr">
        <is>
          <t>Aug 07, 2025</t>
        </is>
      </c>
      <c r="I237" t="inlineStr">
        <is>
          <t>($257.00)</t>
        </is>
      </c>
      <c r="J237">
        <f>SUM(J562:J571)</f>
        <v/>
      </c>
      <c r="K237">
        <f>L561*1</f>
        <v/>
      </c>
    </row>
    <row r="238">
      <c r="A238" t="n">
        <v>246</v>
      </c>
      <c r="B238" t="inlineStr">
        <is>
          <t>AAPL</t>
        </is>
      </c>
      <c r="C238" t="inlineStr">
        <is>
          <t>Aug 06, 2025</t>
        </is>
      </c>
      <c r="D238" t="inlineStr">
        <is>
          <t>$215.00</t>
        </is>
      </c>
      <c r="E238" t="inlineStr">
        <is>
          <t>C</t>
        </is>
      </c>
      <c r="F238" t="inlineStr">
        <is>
          <t>Oct 17, 2025</t>
        </is>
      </c>
      <c r="G238" t="inlineStr">
        <is>
          <t>3</t>
        </is>
      </c>
      <c r="H238" t="inlineStr">
        <is>
          <t>Aug 07, 2025</t>
        </is>
      </c>
      <c r="I238" t="inlineStr">
        <is>
          <t xml:space="preserve">$675.00 </t>
        </is>
      </c>
      <c r="J238">
        <f>SUM(J580:J586)</f>
        <v/>
      </c>
      <c r="K238">
        <f>L579*3</f>
        <v/>
      </c>
    </row>
    <row r="239">
      <c r="A239" t="n">
        <v>247</v>
      </c>
      <c r="B239" t="inlineStr">
        <is>
          <t>AAPL</t>
        </is>
      </c>
      <c r="C239" t="inlineStr">
        <is>
          <t>Aug 06, 2025</t>
        </is>
      </c>
      <c r="D239" t="inlineStr">
        <is>
          <t>$215.00</t>
        </is>
      </c>
      <c r="E239" t="inlineStr">
        <is>
          <t>P</t>
        </is>
      </c>
      <c r="F239" t="inlineStr">
        <is>
          <t>Sep 19, 2025</t>
        </is>
      </c>
      <c r="G239" t="inlineStr">
        <is>
          <t>2</t>
        </is>
      </c>
      <c r="H239" t="inlineStr">
        <is>
          <t>Aug 07, 2025</t>
        </is>
      </c>
      <c r="I239" t="inlineStr">
        <is>
          <t>($300.00)</t>
        </is>
      </c>
      <c r="J239">
        <f>SUM(J595:J601)</f>
        <v/>
      </c>
      <c r="K239">
        <f>L594*2</f>
        <v/>
      </c>
    </row>
    <row r="240">
      <c r="A240" t="n">
        <v>248</v>
      </c>
      <c r="B240" t="inlineStr">
        <is>
          <t>AAPL</t>
        </is>
      </c>
      <c r="C240" t="inlineStr">
        <is>
          <t>Aug 07, 2025</t>
        </is>
      </c>
      <c r="D240" t="inlineStr">
        <is>
          <t>$220.00</t>
        </is>
      </c>
      <c r="E240" t="inlineStr">
        <is>
          <t>P</t>
        </is>
      </c>
      <c r="F240" t="inlineStr">
        <is>
          <t>Sep 19, 2025</t>
        </is>
      </c>
      <c r="G240" t="inlineStr">
        <is>
          <t>3</t>
        </is>
      </c>
      <c r="H240" t="inlineStr">
        <is>
          <t>Aug 11, 2025</t>
        </is>
      </c>
      <c r="I240" t="inlineStr">
        <is>
          <t>($710.00)</t>
        </is>
      </c>
      <c r="J240">
        <f>SUM(J610:J619)</f>
        <v/>
      </c>
      <c r="K240">
        <f>L609*3</f>
        <v/>
      </c>
    </row>
    <row r="241">
      <c r="A241" t="n">
        <v>249</v>
      </c>
      <c r="B241" t="inlineStr">
        <is>
          <t>AAPL</t>
        </is>
      </c>
      <c r="C241" t="inlineStr">
        <is>
          <t>Aug 07, 2025</t>
        </is>
      </c>
      <c r="D241" t="inlineStr">
        <is>
          <t>$215.00</t>
        </is>
      </c>
      <c r="E241" t="inlineStr">
        <is>
          <t>C</t>
        </is>
      </c>
      <c r="F241" t="inlineStr">
        <is>
          <t>Sep 19, 2025</t>
        </is>
      </c>
      <c r="G241" t="inlineStr">
        <is>
          <t>1</t>
        </is>
      </c>
      <c r="H241" t="inlineStr">
        <is>
          <t>Aug 08, 2025</t>
        </is>
      </c>
      <c r="I241" t="inlineStr">
        <is>
          <t xml:space="preserve">$625.00 </t>
        </is>
      </c>
      <c r="J241">
        <f>SUM(J628:J634)</f>
        <v/>
      </c>
      <c r="K241">
        <f>L627*1</f>
        <v/>
      </c>
    </row>
    <row r="242">
      <c r="A242" t="n">
        <v>274</v>
      </c>
      <c r="B242" t="inlineStr">
        <is>
          <t>AAPL</t>
        </is>
      </c>
      <c r="C242" t="inlineStr">
        <is>
          <t>Aug 01, 2025</t>
        </is>
      </c>
      <c r="D242" t="inlineStr">
        <is>
          <t>$195.00</t>
        </is>
      </c>
      <c r="E242" t="inlineStr">
        <is>
          <t>C</t>
        </is>
      </c>
      <c r="F242" t="inlineStr">
        <is>
          <t>Jan 16, 2026</t>
        </is>
      </c>
      <c r="G242" t="inlineStr">
        <is>
          <t>2</t>
        </is>
      </c>
      <c r="H242" t="inlineStr">
        <is>
          <t>Aug 14, 2025</t>
        </is>
      </c>
      <c r="I242" t="inlineStr">
        <is>
          <t xml:space="preserve">$2,290.00 </t>
        </is>
      </c>
      <c r="J242">
        <f>SUM(J643:J652)</f>
        <v/>
      </c>
      <c r="K242">
        <f>L642*2</f>
        <v/>
      </c>
    </row>
    <row r="243">
      <c r="A243" t="n">
        <v>277</v>
      </c>
      <c r="B243" t="inlineStr">
        <is>
          <t>AAPL</t>
        </is>
      </c>
      <c r="C243" t="inlineStr">
        <is>
          <t>Aug 11, 2025</t>
        </is>
      </c>
      <c r="D243" t="inlineStr">
        <is>
          <t>$225.00</t>
        </is>
      </c>
      <c r="E243" t="inlineStr">
        <is>
          <t>P</t>
        </is>
      </c>
      <c r="F243" t="inlineStr">
        <is>
          <t>Aug 29, 2025</t>
        </is>
      </c>
      <c r="G243" t="inlineStr">
        <is>
          <t>1</t>
        </is>
      </c>
      <c r="H243" t="inlineStr">
        <is>
          <t>Aug 14, 2025</t>
        </is>
      </c>
      <c r="I243" t="inlineStr">
        <is>
          <t>($203.00)</t>
        </is>
      </c>
      <c r="J243">
        <f>SUM(J661:J667)</f>
        <v/>
      </c>
      <c r="K243">
        <f>L660*1</f>
        <v/>
      </c>
    </row>
    <row r="244">
      <c r="I244" s="2" t="n">
        <v>-437.8099999999999</v>
      </c>
      <c r="J244" s="2">
        <f>ROUND(SUM(J220:J243),2)</f>
        <v/>
      </c>
      <c r="K244" s="2">
        <f>ROUND(SUM(K220:K243),2)</f>
        <v/>
      </c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</row>
    <row r="247">
      <c r="A247" t="inlineStr">
        <is>
          <t>Index</t>
        </is>
      </c>
      <c r="B247" t="inlineStr">
        <is>
          <t>Ticker</t>
        </is>
      </c>
      <c r="C247" t="inlineStr">
        <is>
          <t>Trade Enter</t>
        </is>
      </c>
      <c r="D247" t="inlineStr">
        <is>
          <t>Strike</t>
        </is>
      </c>
      <c r="E247" t="inlineStr">
        <is>
          <t>C/P</t>
        </is>
      </c>
      <c r="F247" t="inlineStr">
        <is>
          <t>Exp Date</t>
        </is>
      </c>
      <c r="G247" t="inlineStr">
        <is>
          <t>Initial Contracts</t>
        </is>
      </c>
      <c r="H247" t="inlineStr">
        <is>
          <t>Trade Exit</t>
        </is>
      </c>
      <c r="I247" t="inlineStr">
        <is>
          <t>$ Gain</t>
        </is>
      </c>
    </row>
    <row r="248">
      <c r="A248" t="n">
        <v>30</v>
      </c>
      <c r="B248" t="inlineStr">
        <is>
          <t>AAPL</t>
        </is>
      </c>
      <c r="C248" t="inlineStr">
        <is>
          <t>Jun 03, 2025</t>
        </is>
      </c>
      <c r="D248" t="inlineStr">
        <is>
          <t>$210.00</t>
        </is>
      </c>
      <c r="E248" t="inlineStr">
        <is>
          <t>C</t>
        </is>
      </c>
      <c r="F248" t="inlineStr">
        <is>
          <t>Aug 15, 2025</t>
        </is>
      </c>
      <c r="G248" t="inlineStr">
        <is>
          <t>2</t>
        </is>
      </c>
      <c r="H248" t="inlineStr">
        <is>
          <t>Jun 05, 2025</t>
        </is>
      </c>
      <c r="I248" t="inlineStr">
        <is>
          <t xml:space="preserve">$130.00 </t>
        </is>
      </c>
    </row>
    <row r="249">
      <c r="A249" t="inlineStr"/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</row>
    <row r="250">
      <c r="A250" t="inlineStr"/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s="1">
        <f>IF(G254=0, ROUND(SUM(J251:J253)/4, 2), )</f>
        <v/>
      </c>
    </row>
    <row r="251">
      <c r="A251" t="inlineStr">
        <is>
          <t>Index</t>
        </is>
      </c>
      <c r="B251" t="inlineStr">
        <is>
          <t>Ticker</t>
        </is>
      </c>
      <c r="C251" t="inlineStr">
        <is>
          <t>Trade Enter</t>
        </is>
      </c>
      <c r="D251" t="inlineStr">
        <is>
          <t>Strike</t>
        </is>
      </c>
      <c r="E251" t="inlineStr">
        <is>
          <t>C/P</t>
        </is>
      </c>
      <c r="F251" t="inlineStr">
        <is>
          <t>Exp Date</t>
        </is>
      </c>
      <c r="G251" t="inlineStr">
        <is>
          <t>Initial Contracts</t>
        </is>
      </c>
      <c r="H251" t="inlineStr">
        <is>
          <t>Trade Exit</t>
        </is>
      </c>
      <c r="I251" t="inlineStr">
        <is>
          <t>$ Gain</t>
        </is>
      </c>
      <c r="J251" t="inlineStr">
        <is>
          <t>Amount</t>
        </is>
      </c>
      <c r="K251" t="inlineStr">
        <is>
          <t>Symbol</t>
        </is>
      </c>
    </row>
    <row r="252">
      <c r="A252" t="n">
        <v>2322</v>
      </c>
      <c r="B252" t="inlineStr">
        <is>
          <t>AAPL</t>
        </is>
      </c>
      <c r="C252" t="inlineStr">
        <is>
          <t>Jun 03, 2025</t>
        </is>
      </c>
      <c r="D252" t="inlineStr">
        <is>
          <t>$210.00</t>
        </is>
      </c>
      <c r="E252" t="inlineStr">
        <is>
          <t>C</t>
        </is>
      </c>
      <c r="F252" t="inlineStr">
        <is>
          <t>Aug 15, 2025</t>
        </is>
      </c>
      <c r="G252" t="n">
        <v>4</v>
      </c>
      <c r="H252" t="inlineStr">
        <is>
          <t>NaN</t>
        </is>
      </c>
      <c r="I252" t="n">
        <v/>
      </c>
      <c r="J252" t="n">
        <v>-3277.46</v>
      </c>
      <c r="K252" t="inlineStr">
        <is>
          <t>AAPL250815C00210000</t>
        </is>
      </c>
    </row>
    <row r="253">
      <c r="A253" t="n">
        <v>2304</v>
      </c>
      <c r="B253" t="inlineStr">
        <is>
          <t>AAPL</t>
        </is>
      </c>
      <c r="C253" t="inlineStr">
        <is>
          <t>Jun 05, 2025</t>
        </is>
      </c>
      <c r="D253" t="inlineStr">
        <is>
          <t>$210.00</t>
        </is>
      </c>
      <c r="E253" t="inlineStr">
        <is>
          <t>C</t>
        </is>
      </c>
      <c r="F253" t="inlineStr">
        <is>
          <t>Aug 15, 2025</t>
        </is>
      </c>
      <c r="G253" t="n">
        <v>-4</v>
      </c>
      <c r="H253" t="inlineStr">
        <is>
          <t>Jun 05, 2025</t>
        </is>
      </c>
      <c r="I253" t="n">
        <v/>
      </c>
      <c r="J253" t="n">
        <v>3537.5</v>
      </c>
      <c r="K253" t="inlineStr">
        <is>
          <t>AAPL250815C00210000</t>
        </is>
      </c>
    </row>
    <row r="254">
      <c r="A254" t="inlineStr"/>
      <c r="B254" t="inlineStr"/>
      <c r="C254" t="inlineStr"/>
      <c r="D254" t="inlineStr"/>
      <c r="E254" t="inlineStr"/>
      <c r="F254" t="inlineStr"/>
      <c r="G254" s="2">
        <f>SUM(G251:G253)</f>
        <v/>
      </c>
      <c r="H254" t="inlineStr"/>
      <c r="I254" t="inlineStr"/>
      <c r="J254" s="2">
        <f>SUM(J251:J253)</f>
        <v/>
      </c>
      <c r="K254" t="inlineStr"/>
    </row>
    <row r="255">
      <c r="A255" t="inlineStr"/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</row>
    <row r="258">
      <c r="A258" t="inlineStr">
        <is>
          <t>Index</t>
        </is>
      </c>
      <c r="B258" t="inlineStr">
        <is>
          <t>Ticker</t>
        </is>
      </c>
      <c r="C258" t="inlineStr">
        <is>
          <t>Trade Enter</t>
        </is>
      </c>
      <c r="D258" t="inlineStr">
        <is>
          <t>Strike</t>
        </is>
      </c>
      <c r="E258" t="inlineStr">
        <is>
          <t>C/P</t>
        </is>
      </c>
      <c r="F258" t="inlineStr">
        <is>
          <t>Exp Date</t>
        </is>
      </c>
      <c r="G258" t="inlineStr">
        <is>
          <t>Initial Contracts</t>
        </is>
      </c>
      <c r="H258" t="inlineStr">
        <is>
          <t>Trade Exit</t>
        </is>
      </c>
      <c r="I258" t="inlineStr">
        <is>
          <t>$ Gain</t>
        </is>
      </c>
    </row>
    <row r="259">
      <c r="A259" t="n">
        <v>37</v>
      </c>
      <c r="B259" t="inlineStr">
        <is>
          <t>AAPL</t>
        </is>
      </c>
      <c r="C259" t="inlineStr">
        <is>
          <t>Jun 05, 2025</t>
        </is>
      </c>
      <c r="D259" t="inlineStr">
        <is>
          <t>$215.00</t>
        </is>
      </c>
      <c r="E259" t="inlineStr">
        <is>
          <t>C</t>
        </is>
      </c>
      <c r="F259" t="inlineStr">
        <is>
          <t>Jan 16, 2026</t>
        </is>
      </c>
      <c r="G259" t="inlineStr">
        <is>
          <t>2</t>
        </is>
      </c>
      <c r="H259" t="inlineStr">
        <is>
          <t>NaN</t>
        </is>
      </c>
      <c r="I259" t="inlineStr">
        <is>
          <t>($355.00)</t>
        </is>
      </c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</row>
    <row r="261">
      <c r="A261" t="inlineStr"/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s="1">
        <f>IF(G266=0, ROUND(SUM(J262:J265)/4, 2), )</f>
        <v/>
      </c>
    </row>
    <row r="262">
      <c r="A262" t="inlineStr">
        <is>
          <t>Index</t>
        </is>
      </c>
      <c r="B262" t="inlineStr">
        <is>
          <t>Ticker</t>
        </is>
      </c>
      <c r="C262" t="inlineStr">
        <is>
          <t>Trade Enter</t>
        </is>
      </c>
      <c r="D262" t="inlineStr">
        <is>
          <t>Strike</t>
        </is>
      </c>
      <c r="E262" t="inlineStr">
        <is>
          <t>C/P</t>
        </is>
      </c>
      <c r="F262" t="inlineStr">
        <is>
          <t>Exp Date</t>
        </is>
      </c>
      <c r="G262" t="inlineStr">
        <is>
          <t>Initial Contracts</t>
        </is>
      </c>
      <c r="H262" t="inlineStr">
        <is>
          <t>Trade Exit</t>
        </is>
      </c>
      <c r="I262" t="inlineStr">
        <is>
          <t>$ Gain</t>
        </is>
      </c>
      <c r="J262" t="inlineStr">
        <is>
          <t>Amount</t>
        </is>
      </c>
      <c r="K262" t="inlineStr">
        <is>
          <t>Symbol</t>
        </is>
      </c>
    </row>
    <row r="263">
      <c r="A263" t="n">
        <v>2303</v>
      </c>
      <c r="B263" t="inlineStr">
        <is>
          <t>AAPL</t>
        </is>
      </c>
      <c r="C263" t="inlineStr">
        <is>
          <t>Jun 05, 2025</t>
        </is>
      </c>
      <c r="D263" t="inlineStr">
        <is>
          <t>$215.00</t>
        </is>
      </c>
      <c r="E263" t="inlineStr">
        <is>
          <t>C</t>
        </is>
      </c>
      <c r="F263" t="inlineStr">
        <is>
          <t>Jan 16, 2026</t>
        </is>
      </c>
      <c r="G263" t="n">
        <v>4</v>
      </c>
      <c r="H263" t="inlineStr">
        <is>
          <t>NaN</t>
        </is>
      </c>
      <c r="I263" t="n">
        <v/>
      </c>
      <c r="J263" t="n">
        <v>-6320.46</v>
      </c>
      <c r="K263" t="inlineStr">
        <is>
          <t>AAPL260116C00215000</t>
        </is>
      </c>
    </row>
    <row r="264">
      <c r="A264" t="n">
        <v>2260</v>
      </c>
      <c r="B264" t="inlineStr">
        <is>
          <t>AAPL</t>
        </is>
      </c>
      <c r="C264" t="inlineStr">
        <is>
          <t>Jun 10, 2025</t>
        </is>
      </c>
      <c r="D264" t="inlineStr">
        <is>
          <t>$215.00</t>
        </is>
      </c>
      <c r="E264" t="inlineStr">
        <is>
          <t>C</t>
        </is>
      </c>
      <c r="F264" t="inlineStr">
        <is>
          <t>Jan 16, 2026</t>
        </is>
      </c>
      <c r="G264" t="n">
        <v>-2</v>
      </c>
      <c r="H264" t="inlineStr">
        <is>
          <t>Jun 10, 2025</t>
        </is>
      </c>
      <c r="I264" t="n">
        <v/>
      </c>
      <c r="J264" t="n">
        <v>2839.74</v>
      </c>
      <c r="K264" t="inlineStr">
        <is>
          <t>AAPL260116C00215000</t>
        </is>
      </c>
    </row>
    <row r="265">
      <c r="A265" t="n">
        <v>2198</v>
      </c>
      <c r="B265" t="inlineStr">
        <is>
          <t>AAPL</t>
        </is>
      </c>
      <c r="C265" t="inlineStr">
        <is>
          <t>Jun 13, 2025</t>
        </is>
      </c>
      <c r="D265" t="inlineStr">
        <is>
          <t>$215.00</t>
        </is>
      </c>
      <c r="E265" t="inlineStr">
        <is>
          <t>C</t>
        </is>
      </c>
      <c r="F265" t="inlineStr">
        <is>
          <t>Jan 16, 2026</t>
        </is>
      </c>
      <c r="G265" t="n">
        <v>-2</v>
      </c>
      <c r="H265" t="inlineStr">
        <is>
          <t>Jun 13, 2025</t>
        </is>
      </c>
      <c r="I265" t="n">
        <v/>
      </c>
      <c r="J265" t="n">
        <v>2433.75</v>
      </c>
      <c r="K265" t="inlineStr">
        <is>
          <t>AAPL260116C00215000</t>
        </is>
      </c>
    </row>
    <row r="266">
      <c r="A266" t="inlineStr"/>
      <c r="B266" t="inlineStr"/>
      <c r="C266" t="inlineStr"/>
      <c r="D266" t="inlineStr"/>
      <c r="E266" t="inlineStr"/>
      <c r="F266" t="inlineStr"/>
      <c r="G266" s="2">
        <f>SUM(G262:G265)</f>
        <v/>
      </c>
      <c r="H266" t="inlineStr"/>
      <c r="I266" t="inlineStr"/>
      <c r="J266" s="2">
        <f>SUM(J262:J265)</f>
        <v/>
      </c>
      <c r="K266" t="inlineStr"/>
    </row>
    <row r="267">
      <c r="A267" t="inlineStr"/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</row>
    <row r="268">
      <c r="A268" t="inlineStr"/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</row>
    <row r="270">
      <c r="A270" t="inlineStr">
        <is>
          <t>Index</t>
        </is>
      </c>
      <c r="B270" t="inlineStr">
        <is>
          <t>Ticker</t>
        </is>
      </c>
      <c r="C270" t="inlineStr">
        <is>
          <t>Trade Enter</t>
        </is>
      </c>
      <c r="D270" t="inlineStr">
        <is>
          <t>Strike</t>
        </is>
      </c>
      <c r="E270" t="inlineStr">
        <is>
          <t>C/P</t>
        </is>
      </c>
      <c r="F270" t="inlineStr">
        <is>
          <t>Exp Date</t>
        </is>
      </c>
      <c r="G270" t="inlineStr">
        <is>
          <t>Initial Contracts</t>
        </is>
      </c>
      <c r="H270" t="inlineStr">
        <is>
          <t>Trade Exit</t>
        </is>
      </c>
      <c r="I270" t="inlineStr">
        <is>
          <t>$ Gain</t>
        </is>
      </c>
    </row>
    <row r="271">
      <c r="A271" t="n">
        <v>78</v>
      </c>
      <c r="B271" t="inlineStr">
        <is>
          <t>AAPL</t>
        </is>
      </c>
      <c r="C271" t="inlineStr">
        <is>
          <t>Jun 25, 2025</t>
        </is>
      </c>
      <c r="D271" t="inlineStr">
        <is>
          <t>$200.00</t>
        </is>
      </c>
      <c r="E271" t="inlineStr">
        <is>
          <t>C</t>
        </is>
      </c>
      <c r="F271" t="inlineStr">
        <is>
          <t>Aug 15, 2025</t>
        </is>
      </c>
      <c r="G271" t="inlineStr">
        <is>
          <t>10</t>
        </is>
      </c>
      <c r="H271" t="inlineStr">
        <is>
          <t>Jul 08, 2025</t>
        </is>
      </c>
      <c r="I271" t="inlineStr">
        <is>
          <t xml:space="preserve">$2,158.93 </t>
        </is>
      </c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</row>
    <row r="273">
      <c r="A273" t="inlineStr"/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s="1">
        <f>IF(G299=0, ROUND(SUM(J274:J298)/50, 2), )</f>
        <v/>
      </c>
    </row>
    <row r="274">
      <c r="A274" t="inlineStr">
        <is>
          <t>Index</t>
        </is>
      </c>
      <c r="B274" t="inlineStr">
        <is>
          <t>Ticker</t>
        </is>
      </c>
      <c r="C274" t="inlineStr">
        <is>
          <t>Trade Enter</t>
        </is>
      </c>
      <c r="D274" t="inlineStr">
        <is>
          <t>Strike</t>
        </is>
      </c>
      <c r="E274" t="inlineStr">
        <is>
          <t>C/P</t>
        </is>
      </c>
      <c r="F274" t="inlineStr">
        <is>
          <t>Exp Date</t>
        </is>
      </c>
      <c r="G274" t="inlineStr">
        <is>
          <t>Initial Contracts</t>
        </is>
      </c>
      <c r="H274" t="inlineStr">
        <is>
          <t>Trade Exit</t>
        </is>
      </c>
      <c r="I274" t="inlineStr">
        <is>
          <t>$ Gain</t>
        </is>
      </c>
      <c r="J274" t="inlineStr">
        <is>
          <t>Amount</t>
        </is>
      </c>
      <c r="K274" t="inlineStr">
        <is>
          <t>Symbol</t>
        </is>
      </c>
    </row>
    <row r="275">
      <c r="A275" t="n">
        <v>2067</v>
      </c>
      <c r="B275" t="inlineStr">
        <is>
          <t>AAPL</t>
        </is>
      </c>
      <c r="C275" t="inlineStr">
        <is>
          <t>Jun 25, 2025</t>
        </is>
      </c>
      <c r="D275" t="inlineStr">
        <is>
          <t>$200.00</t>
        </is>
      </c>
      <c r="E275" t="inlineStr">
        <is>
          <t>C</t>
        </is>
      </c>
      <c r="F275" t="inlineStr">
        <is>
          <t>Aug 15, 2025</t>
        </is>
      </c>
      <c r="G275" t="n">
        <v>10</v>
      </c>
      <c r="H275" t="inlineStr">
        <is>
          <t>NaN</t>
        </is>
      </c>
      <c r="I275" t="n">
        <v/>
      </c>
      <c r="J275" t="n">
        <v>-9861.15</v>
      </c>
      <c r="K275" t="inlineStr">
        <is>
          <t>AAPL250815C00200000</t>
        </is>
      </c>
    </row>
    <row r="276">
      <c r="A276" t="n">
        <v>2063</v>
      </c>
      <c r="B276" t="inlineStr">
        <is>
          <t>AAPL</t>
        </is>
      </c>
      <c r="C276" t="inlineStr">
        <is>
          <t>Jun 25, 2025</t>
        </is>
      </c>
      <c r="D276" t="inlineStr">
        <is>
          <t>$200.00</t>
        </is>
      </c>
      <c r="E276" t="inlineStr">
        <is>
          <t>C</t>
        </is>
      </c>
      <c r="F276" t="inlineStr">
        <is>
          <t>Aug 15, 2025</t>
        </is>
      </c>
      <c r="G276" t="n">
        <v>10</v>
      </c>
      <c r="H276" t="inlineStr">
        <is>
          <t>NaN</t>
        </is>
      </c>
      <c r="I276" t="n">
        <v/>
      </c>
      <c r="J276" t="n">
        <v>-9874.16</v>
      </c>
      <c r="K276" t="inlineStr">
        <is>
          <t>AAPL250815C00200000</t>
        </is>
      </c>
    </row>
    <row r="277">
      <c r="A277" t="n">
        <v>1986</v>
      </c>
      <c r="B277" t="inlineStr">
        <is>
          <t>AAPL</t>
        </is>
      </c>
      <c r="C277" t="inlineStr">
        <is>
          <t>Jun 27, 2025</t>
        </is>
      </c>
      <c r="D277" t="inlineStr">
        <is>
          <t>$200.00</t>
        </is>
      </c>
      <c r="E277" t="inlineStr">
        <is>
          <t>C</t>
        </is>
      </c>
      <c r="F277" t="inlineStr">
        <is>
          <t>Aug 15, 2025</t>
        </is>
      </c>
      <c r="G277" t="n">
        <v>5</v>
      </c>
      <c r="H277" t="inlineStr">
        <is>
          <t>NaN</t>
        </is>
      </c>
      <c r="I277" t="n">
        <v/>
      </c>
      <c r="J277" t="n">
        <v>-4800.58</v>
      </c>
      <c r="K277" t="inlineStr">
        <is>
          <t>AAPL250815C00200000</t>
        </is>
      </c>
    </row>
    <row r="278">
      <c r="A278" t="n">
        <v>1980</v>
      </c>
      <c r="B278" t="inlineStr">
        <is>
          <t>AAPL</t>
        </is>
      </c>
      <c r="C278" t="inlineStr">
        <is>
          <t>Jun 27, 2025</t>
        </is>
      </c>
      <c r="D278" t="inlineStr">
        <is>
          <t>$200.00</t>
        </is>
      </c>
      <c r="E278" t="inlineStr">
        <is>
          <t>C</t>
        </is>
      </c>
      <c r="F278" t="inlineStr">
        <is>
          <t>Aug 15, 2025</t>
        </is>
      </c>
      <c r="G278" t="n">
        <v>5</v>
      </c>
      <c r="H278" t="inlineStr">
        <is>
          <t>NaN</t>
        </is>
      </c>
      <c r="I278" t="n">
        <v/>
      </c>
      <c r="J278" t="n">
        <v>-4790.58</v>
      </c>
      <c r="K278" t="inlineStr">
        <is>
          <t>AAPL250815C00200000</t>
        </is>
      </c>
    </row>
    <row r="279">
      <c r="A279" t="n">
        <v>1979</v>
      </c>
      <c r="B279" t="inlineStr">
        <is>
          <t>AAPL</t>
        </is>
      </c>
      <c r="C279" t="inlineStr">
        <is>
          <t>Jun 27, 2025</t>
        </is>
      </c>
      <c r="D279" t="inlineStr">
        <is>
          <t>$200.00</t>
        </is>
      </c>
      <c r="E279" t="inlineStr">
        <is>
          <t>C</t>
        </is>
      </c>
      <c r="F279" t="inlineStr">
        <is>
          <t>Aug 15, 2025</t>
        </is>
      </c>
      <c r="G279" t="n">
        <v>-1</v>
      </c>
      <c r="H279" t="inlineStr">
        <is>
          <t>Jun 27, 2025</t>
        </is>
      </c>
      <c r="I279" t="n">
        <v/>
      </c>
      <c r="J279" t="n">
        <v>1020.87</v>
      </c>
      <c r="K279" t="inlineStr">
        <is>
          <t>AAPL250815C00200000</t>
        </is>
      </c>
    </row>
    <row r="280">
      <c r="A280" t="n">
        <v>1978</v>
      </c>
      <c r="B280" t="inlineStr">
        <is>
          <t>AAPL</t>
        </is>
      </c>
      <c r="C280" t="inlineStr">
        <is>
          <t>Jun 27, 2025</t>
        </is>
      </c>
      <c r="D280" t="inlineStr">
        <is>
          <t>$200.00</t>
        </is>
      </c>
      <c r="E280" t="inlineStr">
        <is>
          <t>C</t>
        </is>
      </c>
      <c r="F280" t="inlineStr">
        <is>
          <t>Aug 15, 2025</t>
        </is>
      </c>
      <c r="G280" t="n">
        <v>-1</v>
      </c>
      <c r="H280" t="inlineStr">
        <is>
          <t>Jun 27, 2025</t>
        </is>
      </c>
      <c r="I280" t="n">
        <v/>
      </c>
      <c r="J280" t="n">
        <v>1019.87</v>
      </c>
      <c r="K280" t="inlineStr">
        <is>
          <t>AAPL250815C00200000</t>
        </is>
      </c>
    </row>
    <row r="281">
      <c r="A281" t="n">
        <v>1952</v>
      </c>
      <c r="B281" t="inlineStr">
        <is>
          <t>AAPL</t>
        </is>
      </c>
      <c r="C281" t="inlineStr">
        <is>
          <t>Jun 30, 2025</t>
        </is>
      </c>
      <c r="D281" t="inlineStr">
        <is>
          <t>$200.00</t>
        </is>
      </c>
      <c r="E281" t="inlineStr">
        <is>
          <t>C</t>
        </is>
      </c>
      <c r="F281" t="inlineStr">
        <is>
          <t>Aug 15, 2025</t>
        </is>
      </c>
      <c r="G281" t="n">
        <v>10</v>
      </c>
      <c r="H281" t="inlineStr">
        <is>
          <t>NaN</t>
        </is>
      </c>
      <c r="I281" t="n">
        <v/>
      </c>
      <c r="J281" t="n">
        <v>-9991.16</v>
      </c>
      <c r="K281" t="inlineStr">
        <is>
          <t>AAPL250815C00200000</t>
        </is>
      </c>
    </row>
    <row r="282">
      <c r="A282" t="n">
        <v>1954</v>
      </c>
      <c r="B282" t="inlineStr">
        <is>
          <t>AAPL</t>
        </is>
      </c>
      <c r="C282" t="inlineStr">
        <is>
          <t>Jun 30, 2025</t>
        </is>
      </c>
      <c r="D282" t="inlineStr">
        <is>
          <t>$200.00</t>
        </is>
      </c>
      <c r="E282" t="inlineStr">
        <is>
          <t>C</t>
        </is>
      </c>
      <c r="F282" t="inlineStr">
        <is>
          <t>Aug 15, 2025</t>
        </is>
      </c>
      <c r="G282" t="n">
        <v>10</v>
      </c>
      <c r="H282" t="inlineStr">
        <is>
          <t>NaN</t>
        </is>
      </c>
      <c r="I282" t="n">
        <v/>
      </c>
      <c r="J282" t="n">
        <v>-10451.16</v>
      </c>
      <c r="K282" t="inlineStr">
        <is>
          <t>AAPL250815C00200000</t>
        </is>
      </c>
    </row>
    <row r="283">
      <c r="A283" t="n">
        <v>1953</v>
      </c>
      <c r="B283" t="inlineStr">
        <is>
          <t>AAPL</t>
        </is>
      </c>
      <c r="C283" t="inlineStr">
        <is>
          <t>Jun 30, 2025</t>
        </is>
      </c>
      <c r="D283" t="inlineStr">
        <is>
          <t>$200.00</t>
        </is>
      </c>
      <c r="E283" t="inlineStr">
        <is>
          <t>C</t>
        </is>
      </c>
      <c r="F283" t="inlineStr">
        <is>
          <t>Aug 15, 2025</t>
        </is>
      </c>
      <c r="G283" t="n">
        <v>-10</v>
      </c>
      <c r="H283" t="inlineStr">
        <is>
          <t>Jun 30, 2025</t>
        </is>
      </c>
      <c r="I283" t="n">
        <v/>
      </c>
      <c r="J283" t="n">
        <v>8898.799999999999</v>
      </c>
      <c r="K283" t="inlineStr">
        <is>
          <t>AAPL250815C00200000</t>
        </is>
      </c>
    </row>
    <row r="284">
      <c r="A284" t="n">
        <v>1910</v>
      </c>
      <c r="B284" t="inlineStr">
        <is>
          <t>AAPL</t>
        </is>
      </c>
      <c r="C284" t="inlineStr">
        <is>
          <t>Jul 01, 2025</t>
        </is>
      </c>
      <c r="D284" t="inlineStr">
        <is>
          <t>$200.00</t>
        </is>
      </c>
      <c r="E284" t="inlineStr">
        <is>
          <t>C</t>
        </is>
      </c>
      <c r="F284" t="inlineStr">
        <is>
          <t>Aug 15, 2025</t>
        </is>
      </c>
      <c r="G284" t="n">
        <v>-1</v>
      </c>
      <c r="H284" t="inlineStr">
        <is>
          <t>Jul 01, 2025</t>
        </is>
      </c>
      <c r="I284" t="n">
        <v/>
      </c>
      <c r="J284" t="n">
        <v>1399.87</v>
      </c>
      <c r="K284" t="inlineStr">
        <is>
          <t>AAPL250815C00200000</t>
        </is>
      </c>
    </row>
    <row r="285">
      <c r="A285" t="n">
        <v>1899</v>
      </c>
      <c r="B285" t="inlineStr">
        <is>
          <t>AAPL</t>
        </is>
      </c>
      <c r="C285" t="inlineStr">
        <is>
          <t>Jul 01, 2025</t>
        </is>
      </c>
      <c r="D285" t="inlineStr">
        <is>
          <t>$200.00</t>
        </is>
      </c>
      <c r="E285" t="inlineStr">
        <is>
          <t>C</t>
        </is>
      </c>
      <c r="F285" t="inlineStr">
        <is>
          <t>Aug 15, 2025</t>
        </is>
      </c>
      <c r="G285" t="n">
        <v>-1</v>
      </c>
      <c r="H285" t="inlineStr">
        <is>
          <t>Jul 01, 2025</t>
        </is>
      </c>
      <c r="I285" t="n">
        <v/>
      </c>
      <c r="J285" t="n">
        <v>1399.87</v>
      </c>
      <c r="K285" t="inlineStr">
        <is>
          <t>AAPL250815C00200000</t>
        </is>
      </c>
    </row>
    <row r="286">
      <c r="A286" t="n">
        <v>1873</v>
      </c>
      <c r="B286" t="inlineStr">
        <is>
          <t>AAPL</t>
        </is>
      </c>
      <c r="C286" t="inlineStr">
        <is>
          <t>Jul 02, 2025</t>
        </is>
      </c>
      <c r="D286" t="inlineStr">
        <is>
          <t>$200.00</t>
        </is>
      </c>
      <c r="E286" t="inlineStr">
        <is>
          <t>C</t>
        </is>
      </c>
      <c r="F286" t="inlineStr">
        <is>
          <t>Aug 15, 2025</t>
        </is>
      </c>
      <c r="G286" t="n">
        <v>-3</v>
      </c>
      <c r="H286" t="inlineStr">
        <is>
          <t>Jul 02, 2025</t>
        </is>
      </c>
      <c r="I286" t="n">
        <v/>
      </c>
      <c r="J286" t="n">
        <v>5057.64</v>
      </c>
      <c r="K286" t="inlineStr">
        <is>
          <t>AAPL250815C00200000</t>
        </is>
      </c>
    </row>
    <row r="287">
      <c r="A287" t="n">
        <v>1879</v>
      </c>
      <c r="B287" t="inlineStr">
        <is>
          <t>AAPL</t>
        </is>
      </c>
      <c r="C287" t="inlineStr">
        <is>
          <t>Jul 02, 2025</t>
        </is>
      </c>
      <c r="D287" t="inlineStr">
        <is>
          <t>$200.00</t>
        </is>
      </c>
      <c r="E287" t="inlineStr">
        <is>
          <t>C</t>
        </is>
      </c>
      <c r="F287" t="inlineStr">
        <is>
          <t>Aug 15, 2025</t>
        </is>
      </c>
      <c r="G287" t="n">
        <v>-4</v>
      </c>
      <c r="H287" t="inlineStr">
        <is>
          <t>Jul 02, 2025</t>
        </is>
      </c>
      <c r="I287" t="n">
        <v/>
      </c>
      <c r="J287" t="n">
        <v>6679.52</v>
      </c>
      <c r="K287" t="inlineStr">
        <is>
          <t>AAPL250815C00200000</t>
        </is>
      </c>
    </row>
    <row r="288">
      <c r="A288" t="n">
        <v>1882</v>
      </c>
      <c r="B288" t="inlineStr">
        <is>
          <t>AAPL</t>
        </is>
      </c>
      <c r="C288" t="inlineStr">
        <is>
          <t>Jul 02, 2025</t>
        </is>
      </c>
      <c r="D288" t="inlineStr">
        <is>
          <t>$200.00</t>
        </is>
      </c>
      <c r="E288" t="inlineStr">
        <is>
          <t>C</t>
        </is>
      </c>
      <c r="F288" t="inlineStr">
        <is>
          <t>Aug 15, 2025</t>
        </is>
      </c>
      <c r="G288" t="n">
        <v>-3</v>
      </c>
      <c r="H288" t="inlineStr">
        <is>
          <t>Jul 02, 2025</t>
        </is>
      </c>
      <c r="I288" t="n">
        <v/>
      </c>
      <c r="J288" t="n">
        <v>5039.64</v>
      </c>
      <c r="K288" t="inlineStr">
        <is>
          <t>AAPL250815C00200000</t>
        </is>
      </c>
    </row>
    <row r="289">
      <c r="A289" t="n">
        <v>1883</v>
      </c>
      <c r="B289" t="inlineStr">
        <is>
          <t>AAPL</t>
        </is>
      </c>
      <c r="C289" t="inlineStr">
        <is>
          <t>Jul 02, 2025</t>
        </is>
      </c>
      <c r="D289" t="inlineStr">
        <is>
          <t>$200.00</t>
        </is>
      </c>
      <c r="E289" t="inlineStr">
        <is>
          <t>C</t>
        </is>
      </c>
      <c r="F289" t="inlineStr">
        <is>
          <t>Aug 15, 2025</t>
        </is>
      </c>
      <c r="G289" t="n">
        <v>-1</v>
      </c>
      <c r="H289" t="inlineStr">
        <is>
          <t>Jul 02, 2025</t>
        </is>
      </c>
      <c r="I289" t="n">
        <v/>
      </c>
      <c r="J289" t="n">
        <v>1679.87</v>
      </c>
      <c r="K289" t="inlineStr">
        <is>
          <t>AAPL250815C00200000</t>
        </is>
      </c>
    </row>
    <row r="290">
      <c r="A290" t="n">
        <v>1886</v>
      </c>
      <c r="B290" t="inlineStr">
        <is>
          <t>AAPL</t>
        </is>
      </c>
      <c r="C290" t="inlineStr">
        <is>
          <t>Jul 02, 2025</t>
        </is>
      </c>
      <c r="D290" t="inlineStr">
        <is>
          <t>$200.00</t>
        </is>
      </c>
      <c r="E290" t="inlineStr">
        <is>
          <t>C</t>
        </is>
      </c>
      <c r="F290" t="inlineStr">
        <is>
          <t>Aug 15, 2025</t>
        </is>
      </c>
      <c r="G290" t="n">
        <v>-3</v>
      </c>
      <c r="H290" t="inlineStr">
        <is>
          <t>Jul 02, 2025</t>
        </is>
      </c>
      <c r="I290" t="n">
        <v/>
      </c>
      <c r="J290" t="n">
        <v>4961.63</v>
      </c>
      <c r="K290" t="inlineStr">
        <is>
          <t>AAPL250815C00200000</t>
        </is>
      </c>
    </row>
    <row r="291">
      <c r="A291" t="n">
        <v>1880</v>
      </c>
      <c r="B291" t="inlineStr">
        <is>
          <t>AAPL</t>
        </is>
      </c>
      <c r="C291" t="inlineStr">
        <is>
          <t>Jul 02, 2025</t>
        </is>
      </c>
      <c r="D291" t="inlineStr">
        <is>
          <t>$200.00</t>
        </is>
      </c>
      <c r="E291" t="inlineStr">
        <is>
          <t>C</t>
        </is>
      </c>
      <c r="F291" t="inlineStr">
        <is>
          <t>Aug 15, 2025</t>
        </is>
      </c>
      <c r="G291" t="n">
        <v>-1</v>
      </c>
      <c r="H291" t="inlineStr">
        <is>
          <t>Jul 02, 2025</t>
        </is>
      </c>
      <c r="I291" t="n">
        <v/>
      </c>
      <c r="J291" t="n">
        <v>1679.87</v>
      </c>
      <c r="K291" t="inlineStr">
        <is>
          <t>AAPL250815C00200000</t>
        </is>
      </c>
    </row>
    <row r="292">
      <c r="A292" t="n">
        <v>1890</v>
      </c>
      <c r="B292" t="inlineStr">
        <is>
          <t>AAPL</t>
        </is>
      </c>
      <c r="C292" t="inlineStr">
        <is>
          <t>Jul 02, 2025</t>
        </is>
      </c>
      <c r="D292" t="inlineStr">
        <is>
          <t>$200.00</t>
        </is>
      </c>
      <c r="E292" t="inlineStr">
        <is>
          <t>C</t>
        </is>
      </c>
      <c r="F292" t="inlineStr">
        <is>
          <t>Aug 15, 2025</t>
        </is>
      </c>
      <c r="G292" t="n">
        <v>-3</v>
      </c>
      <c r="H292" t="inlineStr">
        <is>
          <t>Jul 02, 2025</t>
        </is>
      </c>
      <c r="I292" t="n">
        <v/>
      </c>
      <c r="J292" t="n">
        <v>4919.64</v>
      </c>
      <c r="K292" t="inlineStr">
        <is>
          <t>AAPL250815C00200000</t>
        </is>
      </c>
    </row>
    <row r="293">
      <c r="A293" t="n">
        <v>1840</v>
      </c>
      <c r="B293" t="inlineStr">
        <is>
          <t>AAPL</t>
        </is>
      </c>
      <c r="C293" t="inlineStr">
        <is>
          <t>Jul 03, 2025</t>
        </is>
      </c>
      <c r="D293" t="inlineStr">
        <is>
          <t>$200.00</t>
        </is>
      </c>
      <c r="E293" t="inlineStr">
        <is>
          <t>C</t>
        </is>
      </c>
      <c r="F293" t="inlineStr">
        <is>
          <t>Aug 15, 2025</t>
        </is>
      </c>
      <c r="G293" t="n">
        <v>-1</v>
      </c>
      <c r="H293" t="inlineStr">
        <is>
          <t>Jul 03, 2025</t>
        </is>
      </c>
      <c r="I293" t="n">
        <v/>
      </c>
      <c r="J293" t="n">
        <v>1804.87</v>
      </c>
      <c r="K293" t="inlineStr">
        <is>
          <t>AAPL250815C00200000</t>
        </is>
      </c>
    </row>
    <row r="294">
      <c r="A294" t="n">
        <v>1836</v>
      </c>
      <c r="B294" t="inlineStr">
        <is>
          <t>AAPL</t>
        </is>
      </c>
      <c r="C294" t="inlineStr">
        <is>
          <t>Jul 03, 2025</t>
        </is>
      </c>
      <c r="D294" t="inlineStr">
        <is>
          <t>$200.00</t>
        </is>
      </c>
      <c r="E294" t="inlineStr">
        <is>
          <t>C</t>
        </is>
      </c>
      <c r="F294" t="inlineStr">
        <is>
          <t>Aug 15, 2025</t>
        </is>
      </c>
      <c r="G294" t="n">
        <v>-1</v>
      </c>
      <c r="H294" t="inlineStr">
        <is>
          <t>Jul 03, 2025</t>
        </is>
      </c>
      <c r="I294" t="n">
        <v/>
      </c>
      <c r="J294" t="n">
        <v>1813.87</v>
      </c>
      <c r="K294" t="inlineStr">
        <is>
          <t>AAPL250815C00200000</t>
        </is>
      </c>
    </row>
    <row r="295">
      <c r="A295" t="n">
        <v>1843</v>
      </c>
      <c r="B295" t="inlineStr">
        <is>
          <t>AAPL</t>
        </is>
      </c>
      <c r="C295" t="inlineStr">
        <is>
          <t>Jul 03, 2025</t>
        </is>
      </c>
      <c r="D295" t="inlineStr">
        <is>
          <t>$200.00</t>
        </is>
      </c>
      <c r="E295" t="inlineStr">
        <is>
          <t>C</t>
        </is>
      </c>
      <c r="F295" t="inlineStr">
        <is>
          <t>Aug 15, 2025</t>
        </is>
      </c>
      <c r="G295" t="n">
        <v>-1</v>
      </c>
      <c r="H295" t="inlineStr">
        <is>
          <t>Jul 03, 2025</t>
        </is>
      </c>
      <c r="I295" t="n">
        <v/>
      </c>
      <c r="J295" t="n">
        <v>1779.87</v>
      </c>
      <c r="K295" t="inlineStr">
        <is>
          <t>AAPL250815C00200000</t>
        </is>
      </c>
    </row>
    <row r="296">
      <c r="A296" t="n">
        <v>1768</v>
      </c>
      <c r="B296" t="inlineStr">
        <is>
          <t>AAPL</t>
        </is>
      </c>
      <c r="C296" t="inlineStr">
        <is>
          <t>Jul 08, 2025</t>
        </is>
      </c>
      <c r="D296" t="inlineStr">
        <is>
          <t>$200.00</t>
        </is>
      </c>
      <c r="E296" t="inlineStr">
        <is>
          <t>C</t>
        </is>
      </c>
      <c r="F296" t="inlineStr">
        <is>
          <t>Aug 15, 2025</t>
        </is>
      </c>
      <c r="G296" t="n">
        <v>-5</v>
      </c>
      <c r="H296" t="inlineStr">
        <is>
          <t>Jul 08, 2025</t>
        </is>
      </c>
      <c r="I296" t="n">
        <v/>
      </c>
      <c r="J296" t="n">
        <v>7149.43</v>
      </c>
      <c r="K296" t="inlineStr">
        <is>
          <t>AAPL250815C00200000</t>
        </is>
      </c>
    </row>
    <row r="297">
      <c r="A297" t="n">
        <v>1769</v>
      </c>
      <c r="B297" t="inlineStr">
        <is>
          <t>AAPL</t>
        </is>
      </c>
      <c r="C297" t="inlineStr">
        <is>
          <t>Jul 08, 2025</t>
        </is>
      </c>
      <c r="D297" t="inlineStr">
        <is>
          <t>$200.00</t>
        </is>
      </c>
      <c r="E297" t="inlineStr">
        <is>
          <t>C</t>
        </is>
      </c>
      <c r="F297" t="inlineStr">
        <is>
          <t>Aug 15, 2025</t>
        </is>
      </c>
      <c r="G297" t="n">
        <v>-5</v>
      </c>
      <c r="H297" t="inlineStr">
        <is>
          <t>Jul 08, 2025</t>
        </is>
      </c>
      <c r="I297" t="n">
        <v/>
      </c>
      <c r="J297" t="n">
        <v>7224.43</v>
      </c>
      <c r="K297" t="inlineStr">
        <is>
          <t>AAPL250815C00200000</t>
        </is>
      </c>
    </row>
    <row r="298">
      <c r="A298" t="n">
        <v>1819</v>
      </c>
      <c r="B298" t="inlineStr">
        <is>
          <t>AAPL</t>
        </is>
      </c>
      <c r="C298" t="inlineStr">
        <is>
          <t>Jul 08, 2025</t>
        </is>
      </c>
      <c r="D298" t="inlineStr">
        <is>
          <t>$200.00</t>
        </is>
      </c>
      <c r="E298" t="inlineStr">
        <is>
          <t>C</t>
        </is>
      </c>
      <c r="F298" t="inlineStr">
        <is>
          <t>Aug 15, 2025</t>
        </is>
      </c>
      <c r="G298" t="n">
        <v>-5</v>
      </c>
      <c r="H298" t="inlineStr">
        <is>
          <t>Jul 08, 2025</t>
        </is>
      </c>
      <c r="I298" t="n">
        <v/>
      </c>
      <c r="J298" t="n">
        <v>7224.43</v>
      </c>
      <c r="K298" t="inlineStr">
        <is>
          <t>AAPL250815C00200000</t>
        </is>
      </c>
    </row>
    <row r="299">
      <c r="A299" t="inlineStr"/>
      <c r="B299" t="inlineStr"/>
      <c r="C299" t="inlineStr"/>
      <c r="D299" t="inlineStr"/>
      <c r="E299" t="inlineStr"/>
      <c r="F299" t="inlineStr"/>
      <c r="G299" s="2">
        <f>SUM(G274:G298)</f>
        <v/>
      </c>
      <c r="H299" t="inlineStr"/>
      <c r="I299" t="inlineStr"/>
      <c r="J299" s="2">
        <f>SUM(J274:J298)</f>
        <v/>
      </c>
      <c r="K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</row>
    <row r="303">
      <c r="A303" t="inlineStr">
        <is>
          <t>Index</t>
        </is>
      </c>
      <c r="B303" t="inlineStr">
        <is>
          <t>Ticker</t>
        </is>
      </c>
      <c r="C303" t="inlineStr">
        <is>
          <t>Trade Enter</t>
        </is>
      </c>
      <c r="D303" t="inlineStr">
        <is>
          <t>Strike</t>
        </is>
      </c>
      <c r="E303" t="inlineStr">
        <is>
          <t>C/P</t>
        </is>
      </c>
      <c r="F303" t="inlineStr">
        <is>
          <t>Exp Date</t>
        </is>
      </c>
      <c r="G303" t="inlineStr">
        <is>
          <t>Initial Contracts</t>
        </is>
      </c>
      <c r="H303" t="inlineStr">
        <is>
          <t>Trade Exit</t>
        </is>
      </c>
      <c r="I303" t="inlineStr">
        <is>
          <t>$ Gain</t>
        </is>
      </c>
    </row>
    <row r="304">
      <c r="A304" t="n">
        <v>79</v>
      </c>
      <c r="B304" t="inlineStr">
        <is>
          <t>AAPL</t>
        </is>
      </c>
      <c r="C304" t="inlineStr">
        <is>
          <t>Jun 25, 2025</t>
        </is>
      </c>
      <c r="D304" t="inlineStr">
        <is>
          <t>$202.50</t>
        </is>
      </c>
      <c r="E304" t="inlineStr">
        <is>
          <t>P</t>
        </is>
      </c>
      <c r="F304" t="inlineStr">
        <is>
          <t>Jul 18, 2025</t>
        </is>
      </c>
      <c r="G304" t="inlineStr">
        <is>
          <t>4</t>
        </is>
      </c>
      <c r="H304" t="inlineStr">
        <is>
          <t>Jun 27, 2025</t>
        </is>
      </c>
      <c r="I304" t="inlineStr">
        <is>
          <t xml:space="preserve">$130.00 </t>
        </is>
      </c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</row>
    <row r="306">
      <c r="A306" t="inlineStr"/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s="1">
        <f>IF(G314=0, ROUND(SUM(J307:J313)/8, 2), )</f>
        <v/>
      </c>
    </row>
    <row r="307">
      <c r="A307" t="inlineStr">
        <is>
          <t>Index</t>
        </is>
      </c>
      <c r="B307" t="inlineStr">
        <is>
          <t>Ticker</t>
        </is>
      </c>
      <c r="C307" t="inlineStr">
        <is>
          <t>Trade Enter</t>
        </is>
      </c>
      <c r="D307" t="inlineStr">
        <is>
          <t>Strike</t>
        </is>
      </c>
      <c r="E307" t="inlineStr">
        <is>
          <t>C/P</t>
        </is>
      </c>
      <c r="F307" t="inlineStr">
        <is>
          <t>Exp Date</t>
        </is>
      </c>
      <c r="G307" t="inlineStr">
        <is>
          <t>Initial Contracts</t>
        </is>
      </c>
      <c r="H307" t="inlineStr">
        <is>
          <t>Trade Exit</t>
        </is>
      </c>
      <c r="I307" t="inlineStr">
        <is>
          <t>$ Gain</t>
        </is>
      </c>
      <c r="J307" t="inlineStr">
        <is>
          <t>Amount</t>
        </is>
      </c>
      <c r="K307" t="inlineStr">
        <is>
          <t>Symbol</t>
        </is>
      </c>
    </row>
    <row r="308">
      <c r="A308" t="n">
        <v>2070</v>
      </c>
      <c r="B308" t="inlineStr">
        <is>
          <t>AAPL</t>
        </is>
      </c>
      <c r="C308" t="inlineStr">
        <is>
          <t>Jun 25, 2025</t>
        </is>
      </c>
      <c r="D308" t="inlineStr">
        <is>
          <t>$202.50</t>
        </is>
      </c>
      <c r="E308" t="inlineStr">
        <is>
          <t>P</t>
        </is>
      </c>
      <c r="F308" t="inlineStr">
        <is>
          <t>Jul 18, 2025</t>
        </is>
      </c>
      <c r="G308" t="n">
        <v>4</v>
      </c>
      <c r="H308" t="inlineStr">
        <is>
          <t>NaN</t>
        </is>
      </c>
      <c r="I308" t="n">
        <v/>
      </c>
      <c r="J308" t="n">
        <v>-1960.46</v>
      </c>
      <c r="K308" t="inlineStr">
        <is>
          <t>AAPL250718P00202500</t>
        </is>
      </c>
    </row>
    <row r="309">
      <c r="A309" t="n">
        <v>2046</v>
      </c>
      <c r="B309" t="inlineStr">
        <is>
          <t>AAPL</t>
        </is>
      </c>
      <c r="C309" t="inlineStr">
        <is>
          <t>Jun 25, 2025</t>
        </is>
      </c>
      <c r="D309" t="inlineStr">
        <is>
          <t>$202.50</t>
        </is>
      </c>
      <c r="E309" t="inlineStr">
        <is>
          <t>P</t>
        </is>
      </c>
      <c r="F309" t="inlineStr">
        <is>
          <t>Jul 18, 2025</t>
        </is>
      </c>
      <c r="G309" t="n">
        <v>4</v>
      </c>
      <c r="H309" t="inlineStr">
        <is>
          <t>NaN</t>
        </is>
      </c>
      <c r="I309" t="n">
        <v/>
      </c>
      <c r="J309" t="n">
        <v>-1960.46</v>
      </c>
      <c r="K309" t="inlineStr">
        <is>
          <t>AAPL250718P00202500</t>
        </is>
      </c>
    </row>
    <row r="310">
      <c r="A310" t="n">
        <v>2027</v>
      </c>
      <c r="B310" t="inlineStr">
        <is>
          <t>AAPL</t>
        </is>
      </c>
      <c r="C310" t="inlineStr">
        <is>
          <t>Jun 26, 2025</t>
        </is>
      </c>
      <c r="D310" t="inlineStr">
        <is>
          <t>$202.50</t>
        </is>
      </c>
      <c r="E310" t="inlineStr">
        <is>
          <t>P</t>
        </is>
      </c>
      <c r="F310" t="inlineStr">
        <is>
          <t>Jul 18, 2025</t>
        </is>
      </c>
      <c r="G310" t="n">
        <v>-2</v>
      </c>
      <c r="H310" t="inlineStr">
        <is>
          <t>Jun 26, 2025</t>
        </is>
      </c>
      <c r="I310" t="n">
        <v/>
      </c>
      <c r="J310" t="n">
        <v>1029.75</v>
      </c>
      <c r="K310" t="inlineStr">
        <is>
          <t>AAPL250718P00202500</t>
        </is>
      </c>
    </row>
    <row r="311">
      <c r="A311" t="n">
        <v>2026</v>
      </c>
      <c r="B311" t="inlineStr">
        <is>
          <t>AAPL</t>
        </is>
      </c>
      <c r="C311" t="inlineStr">
        <is>
          <t>Jun 26, 2025</t>
        </is>
      </c>
      <c r="D311" t="inlineStr">
        <is>
          <t>$202.50</t>
        </is>
      </c>
      <c r="E311" t="inlineStr">
        <is>
          <t>P</t>
        </is>
      </c>
      <c r="F311" t="inlineStr">
        <is>
          <t>Jul 18, 2025</t>
        </is>
      </c>
      <c r="G311" t="n">
        <v>-2</v>
      </c>
      <c r="H311" t="inlineStr">
        <is>
          <t>Jun 26, 2025</t>
        </is>
      </c>
      <c r="I311" t="n">
        <v/>
      </c>
      <c r="J311" t="n">
        <v>1029.75</v>
      </c>
      <c r="K311" t="inlineStr">
        <is>
          <t>AAPL250718P00202500</t>
        </is>
      </c>
    </row>
    <row r="312">
      <c r="A312" t="n">
        <v>1992</v>
      </c>
      <c r="B312" t="inlineStr">
        <is>
          <t>AAPL</t>
        </is>
      </c>
      <c r="C312" t="inlineStr">
        <is>
          <t>Jun 27, 2025</t>
        </is>
      </c>
      <c r="D312" t="inlineStr">
        <is>
          <t>$202.50</t>
        </is>
      </c>
      <c r="E312" t="inlineStr">
        <is>
          <t>P</t>
        </is>
      </c>
      <c r="F312" t="inlineStr">
        <is>
          <t>Jul 18, 2025</t>
        </is>
      </c>
      <c r="G312" t="n">
        <v>-2</v>
      </c>
      <c r="H312" t="inlineStr">
        <is>
          <t>Jun 27, 2025</t>
        </is>
      </c>
      <c r="I312" t="n">
        <v/>
      </c>
      <c r="J312" t="n">
        <v>1019.74</v>
      </c>
      <c r="K312" t="inlineStr">
        <is>
          <t>AAPL250718P00202500</t>
        </is>
      </c>
    </row>
    <row r="313">
      <c r="A313" t="n">
        <v>1983</v>
      </c>
      <c r="B313" t="inlineStr">
        <is>
          <t>AAPL</t>
        </is>
      </c>
      <c r="C313" t="inlineStr">
        <is>
          <t>Jun 27, 2025</t>
        </is>
      </c>
      <c r="D313" t="inlineStr">
        <is>
          <t>$202.50</t>
        </is>
      </c>
      <c r="E313" t="inlineStr">
        <is>
          <t>P</t>
        </is>
      </c>
      <c r="F313" t="inlineStr">
        <is>
          <t>Jul 18, 2025</t>
        </is>
      </c>
      <c r="G313" t="n">
        <v>-2</v>
      </c>
      <c r="H313" t="inlineStr">
        <is>
          <t>Jun 27, 2025</t>
        </is>
      </c>
      <c r="I313" t="n">
        <v/>
      </c>
      <c r="J313" t="n">
        <v>1019.74</v>
      </c>
      <c r="K313" t="inlineStr">
        <is>
          <t>AAPL250718P00202500</t>
        </is>
      </c>
    </row>
    <row r="314">
      <c r="A314" t="inlineStr"/>
      <c r="B314" t="inlineStr"/>
      <c r="C314" t="inlineStr"/>
      <c r="D314" t="inlineStr"/>
      <c r="E314" t="inlineStr"/>
      <c r="F314" t="inlineStr"/>
      <c r="G314" s="2">
        <f>SUM(G307:G313)</f>
        <v/>
      </c>
      <c r="H314" t="inlineStr"/>
      <c r="I314" t="inlineStr"/>
      <c r="J314" s="2">
        <f>SUM(J307:J313)</f>
        <v/>
      </c>
      <c r="K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</row>
    <row r="318">
      <c r="A318" t="inlineStr">
        <is>
          <t>Index</t>
        </is>
      </c>
      <c r="B318" t="inlineStr">
        <is>
          <t>Ticker</t>
        </is>
      </c>
      <c r="C318" t="inlineStr">
        <is>
          <t>Trade Enter</t>
        </is>
      </c>
      <c r="D318" t="inlineStr">
        <is>
          <t>Strike</t>
        </is>
      </c>
      <c r="E318" t="inlineStr">
        <is>
          <t>C/P</t>
        </is>
      </c>
      <c r="F318" t="inlineStr">
        <is>
          <t>Exp Date</t>
        </is>
      </c>
      <c r="G318" t="inlineStr">
        <is>
          <t>Initial Contracts</t>
        </is>
      </c>
      <c r="H318" t="inlineStr">
        <is>
          <t>Trade Exit</t>
        </is>
      </c>
      <c r="I318" t="inlineStr">
        <is>
          <t>$ Gain</t>
        </is>
      </c>
    </row>
    <row r="319">
      <c r="A319" t="n">
        <v>87</v>
      </c>
      <c r="B319" t="inlineStr">
        <is>
          <t>AAPL</t>
        </is>
      </c>
      <c r="C319" t="inlineStr">
        <is>
          <t>Jun 26, 2025</t>
        </is>
      </c>
      <c r="D319" t="inlineStr">
        <is>
          <t>$200.00</t>
        </is>
      </c>
      <c r="E319" t="inlineStr">
        <is>
          <t>P</t>
        </is>
      </c>
      <c r="F319" t="inlineStr">
        <is>
          <t>Jul 18, 2025</t>
        </is>
      </c>
      <c r="G319" t="inlineStr">
        <is>
          <t>4</t>
        </is>
      </c>
      <c r="H319" t="inlineStr">
        <is>
          <t>Jul 01, 2025</t>
        </is>
      </c>
      <c r="I319" t="inlineStr">
        <is>
          <t>($1,792.00)</t>
        </is>
      </c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s="1">
        <f>IF(G329=0, ROUND(SUM(J322:J328)/12, 2), )</f>
        <v/>
      </c>
    </row>
    <row r="322">
      <c r="A322" t="inlineStr">
        <is>
          <t>Index</t>
        </is>
      </c>
      <c r="B322" t="inlineStr">
        <is>
          <t>Ticker</t>
        </is>
      </c>
      <c r="C322" t="inlineStr">
        <is>
          <t>Trade Enter</t>
        </is>
      </c>
      <c r="D322" t="inlineStr">
        <is>
          <t>Strike</t>
        </is>
      </c>
      <c r="E322" t="inlineStr">
        <is>
          <t>C/P</t>
        </is>
      </c>
      <c r="F322" t="inlineStr">
        <is>
          <t>Exp Date</t>
        </is>
      </c>
      <c r="G322" t="inlineStr">
        <is>
          <t>Initial Contracts</t>
        </is>
      </c>
      <c r="H322" t="inlineStr">
        <is>
          <t>Trade Exit</t>
        </is>
      </c>
      <c r="I322" t="inlineStr">
        <is>
          <t>$ Gain</t>
        </is>
      </c>
      <c r="J322" t="inlineStr">
        <is>
          <t>Amount</t>
        </is>
      </c>
      <c r="K322" t="inlineStr">
        <is>
          <t>Symbol</t>
        </is>
      </c>
    </row>
    <row r="323">
      <c r="A323" t="n">
        <v>2023</v>
      </c>
      <c r="B323" t="inlineStr">
        <is>
          <t>AAPL</t>
        </is>
      </c>
      <c r="C323" t="inlineStr">
        <is>
          <t>Jun 26, 2025</t>
        </is>
      </c>
      <c r="D323" t="inlineStr">
        <is>
          <t>$200.00</t>
        </is>
      </c>
      <c r="E323" t="inlineStr">
        <is>
          <t>P</t>
        </is>
      </c>
      <c r="F323" t="inlineStr">
        <is>
          <t>Jul 18, 2025</t>
        </is>
      </c>
      <c r="G323" t="n">
        <v>4</v>
      </c>
      <c r="H323" t="inlineStr">
        <is>
          <t>NaN</t>
        </is>
      </c>
      <c r="I323" t="n">
        <v/>
      </c>
      <c r="J323" t="n">
        <v>-1820.46</v>
      </c>
      <c r="K323" t="inlineStr">
        <is>
          <t>AAPL250718P00200000</t>
        </is>
      </c>
    </row>
    <row r="324">
      <c r="A324" t="n">
        <v>2032</v>
      </c>
      <c r="B324" t="inlineStr">
        <is>
          <t>AAPL</t>
        </is>
      </c>
      <c r="C324" t="inlineStr">
        <is>
          <t>Jun 26, 2025</t>
        </is>
      </c>
      <c r="D324" t="inlineStr">
        <is>
          <t>$200.00</t>
        </is>
      </c>
      <c r="E324" t="inlineStr">
        <is>
          <t>P</t>
        </is>
      </c>
      <c r="F324" t="inlineStr">
        <is>
          <t>Jul 18, 2025</t>
        </is>
      </c>
      <c r="G324" t="n">
        <v>4</v>
      </c>
      <c r="H324" t="inlineStr">
        <is>
          <t>NaN</t>
        </is>
      </c>
      <c r="I324" t="n">
        <v/>
      </c>
      <c r="J324" t="n">
        <v>-1820.46</v>
      </c>
      <c r="K324" t="inlineStr">
        <is>
          <t>AAPL250718P00200000</t>
        </is>
      </c>
    </row>
    <row r="325">
      <c r="A325" t="n">
        <v>1994</v>
      </c>
      <c r="B325" t="inlineStr">
        <is>
          <t>AAPL</t>
        </is>
      </c>
      <c r="C325" t="inlineStr">
        <is>
          <t>Jun 27, 2025</t>
        </is>
      </c>
      <c r="D325" t="inlineStr">
        <is>
          <t>$200.00</t>
        </is>
      </c>
      <c r="E325" t="inlineStr">
        <is>
          <t>P</t>
        </is>
      </c>
      <c r="F325" t="inlineStr">
        <is>
          <t>Jul 18, 2025</t>
        </is>
      </c>
      <c r="G325" t="n">
        <v>2</v>
      </c>
      <c r="H325" t="inlineStr">
        <is>
          <t>NaN</t>
        </is>
      </c>
      <c r="I325" t="n">
        <v/>
      </c>
      <c r="J325" t="n">
        <v>-800.24</v>
      </c>
      <c r="K325" t="inlineStr">
        <is>
          <t>AAPL250718P00200000</t>
        </is>
      </c>
    </row>
    <row r="326">
      <c r="A326" t="n">
        <v>1966</v>
      </c>
      <c r="B326" t="inlineStr">
        <is>
          <t>AAPL</t>
        </is>
      </c>
      <c r="C326" t="inlineStr">
        <is>
          <t>Jun 27, 2025</t>
        </is>
      </c>
      <c r="D326" t="inlineStr">
        <is>
          <t>$200.00</t>
        </is>
      </c>
      <c r="E326" t="inlineStr">
        <is>
          <t>P</t>
        </is>
      </c>
      <c r="F326" t="inlineStr">
        <is>
          <t>Jul 18, 2025</t>
        </is>
      </c>
      <c r="G326" t="n">
        <v>2</v>
      </c>
      <c r="H326" t="inlineStr">
        <is>
          <t>NaN</t>
        </is>
      </c>
      <c r="I326" t="n">
        <v/>
      </c>
      <c r="J326" t="n">
        <v>-800.24</v>
      </c>
      <c r="K326" t="inlineStr">
        <is>
          <t>AAPL250718P00200000</t>
        </is>
      </c>
    </row>
    <row r="327">
      <c r="A327" t="n">
        <v>1924</v>
      </c>
      <c r="B327" t="inlineStr">
        <is>
          <t>AAPL</t>
        </is>
      </c>
      <c r="C327" t="inlineStr">
        <is>
          <t>Jul 01, 2025</t>
        </is>
      </c>
      <c r="D327" t="inlineStr">
        <is>
          <t>$200.00</t>
        </is>
      </c>
      <c r="E327" t="inlineStr">
        <is>
          <t>P</t>
        </is>
      </c>
      <c r="F327" t="inlineStr">
        <is>
          <t>Jul 18, 2025</t>
        </is>
      </c>
      <c r="G327" t="n">
        <v>-6</v>
      </c>
      <c r="H327" t="inlineStr">
        <is>
          <t>Jul 01, 2025</t>
        </is>
      </c>
      <c r="I327" t="n">
        <v/>
      </c>
      <c r="J327" t="n">
        <v>833.3</v>
      </c>
      <c r="K327" t="inlineStr">
        <is>
          <t>AAPL250718P00200000</t>
        </is>
      </c>
    </row>
    <row r="328">
      <c r="A328" t="n">
        <v>1917</v>
      </c>
      <c r="B328" t="inlineStr">
        <is>
          <t>AAPL</t>
        </is>
      </c>
      <c r="C328" t="inlineStr">
        <is>
          <t>Jul 01, 2025</t>
        </is>
      </c>
      <c r="D328" t="inlineStr">
        <is>
          <t>$200.00</t>
        </is>
      </c>
      <c r="E328" t="inlineStr">
        <is>
          <t>P</t>
        </is>
      </c>
      <c r="F328" t="inlineStr">
        <is>
          <t>Jul 18, 2025</t>
        </is>
      </c>
      <c r="G328" t="n">
        <v>-6</v>
      </c>
      <c r="H328" t="inlineStr">
        <is>
          <t>Jul 01, 2025</t>
        </is>
      </c>
      <c r="I328" t="n">
        <v/>
      </c>
      <c r="J328" t="n">
        <v>827.28</v>
      </c>
      <c r="K328" t="inlineStr">
        <is>
          <t>AAPL250718P00200000</t>
        </is>
      </c>
    </row>
    <row r="329">
      <c r="A329" t="inlineStr"/>
      <c r="B329" t="inlineStr"/>
      <c r="C329" t="inlineStr"/>
      <c r="D329" t="inlineStr"/>
      <c r="E329" t="inlineStr"/>
      <c r="F329" t="inlineStr"/>
      <c r="G329" s="2">
        <f>SUM(G322:G328)</f>
        <v/>
      </c>
      <c r="H329" t="inlineStr"/>
      <c r="I329" t="inlineStr"/>
      <c r="J329" s="2">
        <f>SUM(J322:J328)</f>
        <v/>
      </c>
      <c r="K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</row>
    <row r="333">
      <c r="A333" t="inlineStr">
        <is>
          <t>Index</t>
        </is>
      </c>
      <c r="B333" t="inlineStr">
        <is>
          <t>Ticker</t>
        </is>
      </c>
      <c r="C333" t="inlineStr">
        <is>
          <t>Trade Enter</t>
        </is>
      </c>
      <c r="D333" t="inlineStr">
        <is>
          <t>Strike</t>
        </is>
      </c>
      <c r="E333" t="inlineStr">
        <is>
          <t>C/P</t>
        </is>
      </c>
      <c r="F333" t="inlineStr">
        <is>
          <t>Exp Date</t>
        </is>
      </c>
      <c r="G333" t="inlineStr">
        <is>
          <t>Initial Contracts</t>
        </is>
      </c>
      <c r="H333" t="inlineStr">
        <is>
          <t>Trade Exit</t>
        </is>
      </c>
      <c r="I333" t="inlineStr">
        <is>
          <t>$ Gain</t>
        </is>
      </c>
    </row>
    <row r="334">
      <c r="A334" t="n">
        <v>88</v>
      </c>
      <c r="B334" t="inlineStr">
        <is>
          <t>AAPL</t>
        </is>
      </c>
      <c r="C334" t="inlineStr">
        <is>
          <t>Jun 26, 2025</t>
        </is>
      </c>
      <c r="D334" t="inlineStr">
        <is>
          <t>$200.00</t>
        </is>
      </c>
      <c r="E334" t="inlineStr">
        <is>
          <t>C</t>
        </is>
      </c>
      <c r="F334" t="inlineStr">
        <is>
          <t>Jul 18, 2025</t>
        </is>
      </c>
      <c r="G334" t="inlineStr">
        <is>
          <t>2</t>
        </is>
      </c>
      <c r="H334" t="inlineStr">
        <is>
          <t>Jul 01, 2025</t>
        </is>
      </c>
      <c r="I334" t="inlineStr">
        <is>
          <t xml:space="preserve">$1,190.00 </t>
        </is>
      </c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s="1">
        <f>IF(G342=0, ROUND(SUM(J337:J341)/4, 2), )</f>
        <v/>
      </c>
    </row>
    <row r="337">
      <c r="A337" t="inlineStr">
        <is>
          <t>Index</t>
        </is>
      </c>
      <c r="B337" t="inlineStr">
        <is>
          <t>Ticker</t>
        </is>
      </c>
      <c r="C337" t="inlineStr">
        <is>
          <t>Trade Enter</t>
        </is>
      </c>
      <c r="D337" t="inlineStr">
        <is>
          <t>Strike</t>
        </is>
      </c>
      <c r="E337" t="inlineStr">
        <is>
          <t>C/P</t>
        </is>
      </c>
      <c r="F337" t="inlineStr">
        <is>
          <t>Exp Date</t>
        </is>
      </c>
      <c r="G337" t="inlineStr">
        <is>
          <t>Initial Contracts</t>
        </is>
      </c>
      <c r="H337" t="inlineStr">
        <is>
          <t>Trade Exit</t>
        </is>
      </c>
      <c r="I337" t="inlineStr">
        <is>
          <t>$ Gain</t>
        </is>
      </c>
      <c r="J337" t="inlineStr">
        <is>
          <t>Amount</t>
        </is>
      </c>
      <c r="K337" t="inlineStr">
        <is>
          <t>Symbol</t>
        </is>
      </c>
    </row>
    <row r="338">
      <c r="A338" t="n">
        <v>2025</v>
      </c>
      <c r="B338" t="inlineStr">
        <is>
          <t>AAPL</t>
        </is>
      </c>
      <c r="C338" t="inlineStr">
        <is>
          <t>Jun 26, 2025</t>
        </is>
      </c>
      <c r="D338" t="inlineStr">
        <is>
          <t>$200.00</t>
        </is>
      </c>
      <c r="E338" t="inlineStr">
        <is>
          <t>C</t>
        </is>
      </c>
      <c r="F338" t="inlineStr">
        <is>
          <t>Jul 18, 2025</t>
        </is>
      </c>
      <c r="G338" t="n">
        <v>2</v>
      </c>
      <c r="H338" t="inlineStr">
        <is>
          <t>NaN</t>
        </is>
      </c>
      <c r="I338" t="n">
        <v/>
      </c>
      <c r="J338" t="n">
        <v>-1010.24</v>
      </c>
      <c r="K338" t="inlineStr">
        <is>
          <t>AAPL250718C00200000</t>
        </is>
      </c>
    </row>
    <row r="339">
      <c r="A339" t="n">
        <v>2017</v>
      </c>
      <c r="B339" t="inlineStr">
        <is>
          <t>AAPL</t>
        </is>
      </c>
      <c r="C339" t="inlineStr">
        <is>
          <t>Jun 26, 2025</t>
        </is>
      </c>
      <c r="D339" t="inlineStr">
        <is>
          <t>$200.00</t>
        </is>
      </c>
      <c r="E339" t="inlineStr">
        <is>
          <t>C</t>
        </is>
      </c>
      <c r="F339" t="inlineStr">
        <is>
          <t>Jul 18, 2025</t>
        </is>
      </c>
      <c r="G339" t="n">
        <v>2</v>
      </c>
      <c r="H339" t="inlineStr">
        <is>
          <t>NaN</t>
        </is>
      </c>
      <c r="I339" t="n">
        <v/>
      </c>
      <c r="J339" t="n">
        <v>-1010.24</v>
      </c>
      <c r="K339" t="inlineStr">
        <is>
          <t>AAPL250718C00200000</t>
        </is>
      </c>
    </row>
    <row r="340">
      <c r="A340" t="n">
        <v>1911</v>
      </c>
      <c r="B340" t="inlineStr">
        <is>
          <t>AAPL</t>
        </is>
      </c>
      <c r="C340" t="inlineStr">
        <is>
          <t>Jul 01, 2025</t>
        </is>
      </c>
      <c r="D340" t="inlineStr">
        <is>
          <t>$200.00</t>
        </is>
      </c>
      <c r="E340" t="inlineStr">
        <is>
          <t>C</t>
        </is>
      </c>
      <c r="F340" t="inlineStr">
        <is>
          <t>Jul 18, 2025</t>
        </is>
      </c>
      <c r="G340" t="n">
        <v>-2</v>
      </c>
      <c r="H340" t="inlineStr">
        <is>
          <t>Jul 01, 2025</t>
        </is>
      </c>
      <c r="I340" t="n">
        <v/>
      </c>
      <c r="J340" t="n">
        <v>2165.76</v>
      </c>
      <c r="K340" t="inlineStr">
        <is>
          <t>AAPL250718C00200000</t>
        </is>
      </c>
    </row>
    <row r="341">
      <c r="A341" t="n">
        <v>1905</v>
      </c>
      <c r="B341" t="inlineStr">
        <is>
          <t>AAPL</t>
        </is>
      </c>
      <c r="C341" t="inlineStr">
        <is>
          <t>Jul 01, 2025</t>
        </is>
      </c>
      <c r="D341" t="inlineStr">
        <is>
          <t>$200.00</t>
        </is>
      </c>
      <c r="E341" t="inlineStr">
        <is>
          <t>C</t>
        </is>
      </c>
      <c r="F341" t="inlineStr">
        <is>
          <t>Jul 18, 2025</t>
        </is>
      </c>
      <c r="G341" t="n">
        <v>-2</v>
      </c>
      <c r="H341" t="inlineStr">
        <is>
          <t>Jul 01, 2025</t>
        </is>
      </c>
      <c r="I341" t="n">
        <v/>
      </c>
      <c r="J341" t="n">
        <v>2139.76</v>
      </c>
      <c r="K341" t="inlineStr">
        <is>
          <t>AAPL250718C00200000</t>
        </is>
      </c>
    </row>
    <row r="342">
      <c r="A342" t="inlineStr"/>
      <c r="B342" t="inlineStr"/>
      <c r="C342" t="inlineStr"/>
      <c r="D342" t="inlineStr"/>
      <c r="E342" t="inlineStr"/>
      <c r="F342" t="inlineStr"/>
      <c r="G342" s="2">
        <f>SUM(G337:G341)</f>
        <v/>
      </c>
      <c r="H342" t="inlineStr"/>
      <c r="I342" t="inlineStr"/>
      <c r="J342" s="2">
        <f>SUM(J337:J341)</f>
        <v/>
      </c>
      <c r="K342" t="inlineStr"/>
    </row>
    <row r="343">
      <c r="A343" t="inlineStr"/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</row>
    <row r="344">
      <c r="A344" t="inlineStr"/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</row>
    <row r="345">
      <c r="A345" t="inlineStr"/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</row>
    <row r="346">
      <c r="A346" t="inlineStr">
        <is>
          <t>Index</t>
        </is>
      </c>
      <c r="B346" t="inlineStr">
        <is>
          <t>Ticker</t>
        </is>
      </c>
      <c r="C346" t="inlineStr">
        <is>
          <t>Trade Enter</t>
        </is>
      </c>
      <c r="D346" t="inlineStr">
        <is>
          <t>Strike</t>
        </is>
      </c>
      <c r="E346" t="inlineStr">
        <is>
          <t>C/P</t>
        </is>
      </c>
      <c r="F346" t="inlineStr">
        <is>
          <t>Exp Date</t>
        </is>
      </c>
      <c r="G346" t="inlineStr">
        <is>
          <t>Initial Contracts</t>
        </is>
      </c>
      <c r="H346" t="inlineStr">
        <is>
          <t>Trade Exit</t>
        </is>
      </c>
      <c r="I346" t="inlineStr">
        <is>
          <t>$ Gain</t>
        </is>
      </c>
    </row>
    <row r="347">
      <c r="A347" t="n">
        <v>94</v>
      </c>
      <c r="B347" t="inlineStr">
        <is>
          <t>AAPL</t>
        </is>
      </c>
      <c r="C347" t="inlineStr">
        <is>
          <t>Jul 01, 2025</t>
        </is>
      </c>
      <c r="D347" t="inlineStr">
        <is>
          <t>$210.00</t>
        </is>
      </c>
      <c r="E347" t="inlineStr">
        <is>
          <t>P</t>
        </is>
      </c>
      <c r="F347" t="inlineStr">
        <is>
          <t>Jul 11, 2025</t>
        </is>
      </c>
      <c r="G347" t="inlineStr">
        <is>
          <t>6</t>
        </is>
      </c>
      <c r="H347" t="inlineStr">
        <is>
          <t>Jul 03, 2025</t>
        </is>
      </c>
      <c r="I347" t="inlineStr">
        <is>
          <t>($1,806.00)</t>
        </is>
      </c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s="1">
        <f>IF(G360=0, ROUND(SUM(J350:J359)/24, 2), )</f>
        <v/>
      </c>
    </row>
    <row r="350">
      <c r="A350" t="inlineStr">
        <is>
          <t>Index</t>
        </is>
      </c>
      <c r="B350" t="inlineStr">
        <is>
          <t>Ticker</t>
        </is>
      </c>
      <c r="C350" t="inlineStr">
        <is>
          <t>Trade Enter</t>
        </is>
      </c>
      <c r="D350" t="inlineStr">
        <is>
          <t>Strike</t>
        </is>
      </c>
      <c r="E350" t="inlineStr">
        <is>
          <t>C/P</t>
        </is>
      </c>
      <c r="F350" t="inlineStr">
        <is>
          <t>Exp Date</t>
        </is>
      </c>
      <c r="G350" t="inlineStr">
        <is>
          <t>Initial Contracts</t>
        </is>
      </c>
      <c r="H350" t="inlineStr">
        <is>
          <t>Trade Exit</t>
        </is>
      </c>
      <c r="I350" t="inlineStr">
        <is>
          <t>$ Gain</t>
        </is>
      </c>
      <c r="J350" t="inlineStr">
        <is>
          <t>Amount</t>
        </is>
      </c>
      <c r="K350" t="inlineStr">
        <is>
          <t>Symbol</t>
        </is>
      </c>
    </row>
    <row r="351">
      <c r="A351" t="n">
        <v>1930</v>
      </c>
      <c r="B351" t="inlineStr">
        <is>
          <t>AAPL</t>
        </is>
      </c>
      <c r="C351" t="inlineStr">
        <is>
          <t>Jul 01, 2025</t>
        </is>
      </c>
      <c r="D351" t="inlineStr">
        <is>
          <t>$210.00</t>
        </is>
      </c>
      <c r="E351" t="inlineStr">
        <is>
          <t>P</t>
        </is>
      </c>
      <c r="F351" t="inlineStr">
        <is>
          <t>Jul 11, 2025</t>
        </is>
      </c>
      <c r="G351" t="n">
        <v>4</v>
      </c>
      <c r="H351" t="inlineStr">
        <is>
          <t>NaN</t>
        </is>
      </c>
      <c r="I351" t="n">
        <v/>
      </c>
      <c r="J351" t="n">
        <v>-1440.45</v>
      </c>
      <c r="K351" t="inlineStr">
        <is>
          <t>AAPL250711P00210000</t>
        </is>
      </c>
    </row>
    <row r="352">
      <c r="A352" t="n">
        <v>1922</v>
      </c>
      <c r="B352" t="inlineStr">
        <is>
          <t>AAPL</t>
        </is>
      </c>
      <c r="C352" t="inlineStr">
        <is>
          <t>Jul 01, 2025</t>
        </is>
      </c>
      <c r="D352" t="inlineStr">
        <is>
          <t>$210.00</t>
        </is>
      </c>
      <c r="E352" t="inlineStr">
        <is>
          <t>P</t>
        </is>
      </c>
      <c r="F352" t="inlineStr">
        <is>
          <t>Jul 11, 2025</t>
        </is>
      </c>
      <c r="G352" t="n">
        <v>6</v>
      </c>
      <c r="H352" t="inlineStr">
        <is>
          <t>NaN</t>
        </is>
      </c>
      <c r="I352" t="n">
        <v/>
      </c>
      <c r="J352" t="n">
        <v>-2340.68</v>
      </c>
      <c r="K352" t="inlineStr">
        <is>
          <t>AAPL250711P00210000</t>
        </is>
      </c>
    </row>
    <row r="353">
      <c r="A353" t="n">
        <v>1921</v>
      </c>
      <c r="B353" t="inlineStr">
        <is>
          <t>AAPL</t>
        </is>
      </c>
      <c r="C353" t="inlineStr">
        <is>
          <t>Jul 01, 2025</t>
        </is>
      </c>
      <c r="D353" t="inlineStr">
        <is>
          <t>$210.00</t>
        </is>
      </c>
      <c r="E353" t="inlineStr">
        <is>
          <t>P</t>
        </is>
      </c>
      <c r="F353" t="inlineStr">
        <is>
          <t>Jul 11, 2025</t>
        </is>
      </c>
      <c r="G353" t="n">
        <v>6</v>
      </c>
      <c r="H353" t="inlineStr">
        <is>
          <t>NaN</t>
        </is>
      </c>
      <c r="I353" t="n">
        <v/>
      </c>
      <c r="J353" t="n">
        <v>-2340.68</v>
      </c>
      <c r="K353" t="inlineStr">
        <is>
          <t>AAPL250711P00210000</t>
        </is>
      </c>
    </row>
    <row r="354">
      <c r="A354" t="n">
        <v>1864</v>
      </c>
      <c r="B354" t="inlineStr">
        <is>
          <t>AAPL</t>
        </is>
      </c>
      <c r="C354" t="inlineStr">
        <is>
          <t>Jul 02, 2025</t>
        </is>
      </c>
      <c r="D354" t="inlineStr">
        <is>
          <t>$210.00</t>
        </is>
      </c>
      <c r="E354" t="inlineStr">
        <is>
          <t>P</t>
        </is>
      </c>
      <c r="F354" t="inlineStr">
        <is>
          <t>Jul 11, 2025</t>
        </is>
      </c>
      <c r="G354" t="n">
        <v>3</v>
      </c>
      <c r="H354" t="inlineStr">
        <is>
          <t>NaN</t>
        </is>
      </c>
      <c r="I354" t="n">
        <v/>
      </c>
      <c r="J354" t="n">
        <v>-653.36</v>
      </c>
      <c r="K354" t="inlineStr">
        <is>
          <t>AAPL250711P00210000</t>
        </is>
      </c>
    </row>
    <row r="355">
      <c r="A355" t="n">
        <v>1865</v>
      </c>
      <c r="B355" t="inlineStr">
        <is>
          <t>AAPL</t>
        </is>
      </c>
      <c r="C355" t="inlineStr">
        <is>
          <t>Jul 02, 2025</t>
        </is>
      </c>
      <c r="D355" t="inlineStr">
        <is>
          <t>$210.00</t>
        </is>
      </c>
      <c r="E355" t="inlineStr">
        <is>
          <t>P</t>
        </is>
      </c>
      <c r="F355" t="inlineStr">
        <is>
          <t>Jul 11, 2025</t>
        </is>
      </c>
      <c r="G355" t="n">
        <v>2</v>
      </c>
      <c r="H355" t="inlineStr">
        <is>
          <t>NaN</t>
        </is>
      </c>
      <c r="I355" t="n">
        <v/>
      </c>
      <c r="J355" t="n">
        <v>-446.23</v>
      </c>
      <c r="K355" t="inlineStr">
        <is>
          <t>AAPL250711P00210000</t>
        </is>
      </c>
    </row>
    <row r="356">
      <c r="A356" t="n">
        <v>1889</v>
      </c>
      <c r="B356" t="inlineStr">
        <is>
          <t>AAPL</t>
        </is>
      </c>
      <c r="C356" t="inlineStr">
        <is>
          <t>Jul 02, 2025</t>
        </is>
      </c>
      <c r="D356" t="inlineStr">
        <is>
          <t>$210.00</t>
        </is>
      </c>
      <c r="E356" t="inlineStr">
        <is>
          <t>P</t>
        </is>
      </c>
      <c r="F356" t="inlineStr">
        <is>
          <t>Jul 11, 2025</t>
        </is>
      </c>
      <c r="G356" t="n">
        <v>3</v>
      </c>
      <c r="H356" t="inlineStr">
        <is>
          <t>NaN</t>
        </is>
      </c>
      <c r="I356" t="n">
        <v/>
      </c>
      <c r="J356" t="n">
        <v>-648.35</v>
      </c>
      <c r="K356" t="inlineStr">
        <is>
          <t>AAPL250711P00210000</t>
        </is>
      </c>
    </row>
    <row r="357">
      <c r="A357" t="n">
        <v>1854</v>
      </c>
      <c r="B357" t="inlineStr">
        <is>
          <t>AAPL</t>
        </is>
      </c>
      <c r="C357" t="inlineStr">
        <is>
          <t>Jul 03, 2025</t>
        </is>
      </c>
      <c r="D357" t="inlineStr">
        <is>
          <t>$210.00</t>
        </is>
      </c>
      <c r="E357" t="inlineStr">
        <is>
          <t>P</t>
        </is>
      </c>
      <c r="F357" t="inlineStr">
        <is>
          <t>Jul 11, 2025</t>
        </is>
      </c>
      <c r="G357" t="n">
        <v>-9</v>
      </c>
      <c r="H357" t="inlineStr">
        <is>
          <t>Jul 03, 2025</t>
        </is>
      </c>
      <c r="I357" t="n">
        <v/>
      </c>
      <c r="J357" t="n">
        <v>1087.93</v>
      </c>
      <c r="K357" t="inlineStr">
        <is>
          <t>AAPL250711P00210000</t>
        </is>
      </c>
    </row>
    <row r="358">
      <c r="A358" t="n">
        <v>1852</v>
      </c>
      <c r="B358" t="inlineStr">
        <is>
          <t>AAPL</t>
        </is>
      </c>
      <c r="C358" t="inlineStr">
        <is>
          <t>Jul 03, 2025</t>
        </is>
      </c>
      <c r="D358" t="inlineStr">
        <is>
          <t>$210.00</t>
        </is>
      </c>
      <c r="E358" t="inlineStr">
        <is>
          <t>P</t>
        </is>
      </c>
      <c r="F358" t="inlineStr">
        <is>
          <t>Jul 11, 2025</t>
        </is>
      </c>
      <c r="G358" t="n">
        <v>-9</v>
      </c>
      <c r="H358" t="inlineStr">
        <is>
          <t>Jul 03, 2025</t>
        </is>
      </c>
      <c r="I358" t="n">
        <v/>
      </c>
      <c r="J358" t="n">
        <v>1096.96</v>
      </c>
      <c r="K358" t="inlineStr">
        <is>
          <t>AAPL250711P00210000</t>
        </is>
      </c>
    </row>
    <row r="359">
      <c r="A359" t="n">
        <v>1846</v>
      </c>
      <c r="B359" t="inlineStr">
        <is>
          <t>AAPL</t>
        </is>
      </c>
      <c r="C359" t="inlineStr">
        <is>
          <t>Jul 03, 2025</t>
        </is>
      </c>
      <c r="D359" t="inlineStr">
        <is>
          <t>$210.00</t>
        </is>
      </c>
      <c r="E359" t="inlineStr">
        <is>
          <t>P</t>
        </is>
      </c>
      <c r="F359" t="inlineStr">
        <is>
          <t>Jul 11, 2025</t>
        </is>
      </c>
      <c r="G359" t="n">
        <v>-6</v>
      </c>
      <c r="H359" t="inlineStr">
        <is>
          <t>Jul 03, 2025</t>
        </is>
      </c>
      <c r="I359" t="n">
        <v/>
      </c>
      <c r="J359" t="n">
        <v>749.3</v>
      </c>
      <c r="K359" t="inlineStr">
        <is>
          <t>AAPL250711P00210000</t>
        </is>
      </c>
    </row>
    <row r="360">
      <c r="A360" t="inlineStr"/>
      <c r="B360" t="inlineStr"/>
      <c r="C360" t="inlineStr"/>
      <c r="D360" t="inlineStr"/>
      <c r="E360" t="inlineStr"/>
      <c r="F360" t="inlineStr"/>
      <c r="G360" s="2">
        <f>SUM(G350:G359)</f>
        <v/>
      </c>
      <c r="H360" t="inlineStr"/>
      <c r="I360" t="inlineStr"/>
      <c r="J360" s="2">
        <f>SUM(J350:J359)</f>
        <v/>
      </c>
      <c r="K360" t="inlineStr"/>
    </row>
    <row r="361">
      <c r="A361" t="inlineStr"/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</row>
    <row r="364">
      <c r="A364" t="inlineStr">
        <is>
          <t>Index</t>
        </is>
      </c>
      <c r="B364" t="inlineStr">
        <is>
          <t>Ticker</t>
        </is>
      </c>
      <c r="C364" t="inlineStr">
        <is>
          <t>Trade Enter</t>
        </is>
      </c>
      <c r="D364" t="inlineStr">
        <is>
          <t>Strike</t>
        </is>
      </c>
      <c r="E364" t="inlineStr">
        <is>
          <t>C/P</t>
        </is>
      </c>
      <c r="F364" t="inlineStr">
        <is>
          <t>Exp Date</t>
        </is>
      </c>
      <c r="G364" t="inlineStr">
        <is>
          <t>Initial Contracts</t>
        </is>
      </c>
      <c r="H364" t="inlineStr">
        <is>
          <t>Trade Exit</t>
        </is>
      </c>
      <c r="I364" t="inlineStr">
        <is>
          <t>$ Gain</t>
        </is>
      </c>
    </row>
    <row r="365">
      <c r="A365" t="n">
        <v>101</v>
      </c>
      <c r="B365" t="inlineStr">
        <is>
          <t>AAPL</t>
        </is>
      </c>
      <c r="C365" t="inlineStr">
        <is>
          <t>Jul 03, 2025</t>
        </is>
      </c>
      <c r="D365" t="inlineStr">
        <is>
          <t>$215.00</t>
        </is>
      </c>
      <c r="E365" t="inlineStr">
        <is>
          <t>P</t>
        </is>
      </c>
      <c r="F365" t="inlineStr">
        <is>
          <t>Jul 11, 2025</t>
        </is>
      </c>
      <c r="G365" t="inlineStr">
        <is>
          <t>4</t>
        </is>
      </c>
      <c r="H365" t="inlineStr">
        <is>
          <t>Jul 09, 2025</t>
        </is>
      </c>
      <c r="I365" t="inlineStr">
        <is>
          <t xml:space="preserve">$225.00 </t>
        </is>
      </c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s="1">
        <f>IF(G381=0, ROUND(SUM(J368:J380)/12, 2), )</f>
        <v/>
      </c>
    </row>
    <row r="368">
      <c r="A368" t="inlineStr">
        <is>
          <t>Index</t>
        </is>
      </c>
      <c r="B368" t="inlineStr">
        <is>
          <t>Ticker</t>
        </is>
      </c>
      <c r="C368" t="inlineStr">
        <is>
          <t>Trade Enter</t>
        </is>
      </c>
      <c r="D368" t="inlineStr">
        <is>
          <t>Strike</t>
        </is>
      </c>
      <c r="E368" t="inlineStr">
        <is>
          <t>C/P</t>
        </is>
      </c>
      <c r="F368" t="inlineStr">
        <is>
          <t>Exp Date</t>
        </is>
      </c>
      <c r="G368" t="inlineStr">
        <is>
          <t>Initial Contracts</t>
        </is>
      </c>
      <c r="H368" t="inlineStr">
        <is>
          <t>Trade Exit</t>
        </is>
      </c>
      <c r="I368" t="inlineStr">
        <is>
          <t>$ Gain</t>
        </is>
      </c>
      <c r="J368" t="inlineStr">
        <is>
          <t>Amount</t>
        </is>
      </c>
      <c r="K368" t="inlineStr">
        <is>
          <t>Symbol</t>
        </is>
      </c>
    </row>
    <row r="369">
      <c r="A369" t="n">
        <v>1841</v>
      </c>
      <c r="B369" t="inlineStr">
        <is>
          <t>AAPL</t>
        </is>
      </c>
      <c r="C369" t="inlineStr">
        <is>
          <t>Jul 03, 2025</t>
        </is>
      </c>
      <c r="D369" t="inlineStr">
        <is>
          <t>$215.00</t>
        </is>
      </c>
      <c r="E369" t="inlineStr">
        <is>
          <t>P</t>
        </is>
      </c>
      <c r="F369" t="inlineStr">
        <is>
          <t>Jul 11, 2025</t>
        </is>
      </c>
      <c r="G369" t="n">
        <v>4</v>
      </c>
      <c r="H369" t="inlineStr">
        <is>
          <t>NaN</t>
        </is>
      </c>
      <c r="I369" t="n">
        <v/>
      </c>
      <c r="J369" t="n">
        <v>-1260.45</v>
      </c>
      <c r="K369" t="inlineStr">
        <is>
          <t>AAPL250711P00215000</t>
        </is>
      </c>
    </row>
    <row r="370">
      <c r="A370" t="n">
        <v>1842</v>
      </c>
      <c r="B370" t="inlineStr">
        <is>
          <t>AAPL</t>
        </is>
      </c>
      <c r="C370" t="inlineStr">
        <is>
          <t>Jul 03, 2025</t>
        </is>
      </c>
      <c r="D370" t="inlineStr">
        <is>
          <t>$215.00</t>
        </is>
      </c>
      <c r="E370" t="inlineStr">
        <is>
          <t>P</t>
        </is>
      </c>
      <c r="F370" t="inlineStr">
        <is>
          <t>Jul 11, 2025</t>
        </is>
      </c>
      <c r="G370" t="n">
        <v>4</v>
      </c>
      <c r="H370" t="inlineStr">
        <is>
          <t>NaN</t>
        </is>
      </c>
      <c r="I370" t="n">
        <v/>
      </c>
      <c r="J370" t="n">
        <v>-1320.45</v>
      </c>
      <c r="K370" t="inlineStr">
        <is>
          <t>AAPL250711P00215000</t>
        </is>
      </c>
    </row>
    <row r="371">
      <c r="A371" t="n">
        <v>1851</v>
      </c>
      <c r="B371" t="inlineStr">
        <is>
          <t>AAPL</t>
        </is>
      </c>
      <c r="C371" t="inlineStr">
        <is>
          <t>Jul 03, 2025</t>
        </is>
      </c>
      <c r="D371" t="inlineStr">
        <is>
          <t>$215.00</t>
        </is>
      </c>
      <c r="E371" t="inlineStr">
        <is>
          <t>P</t>
        </is>
      </c>
      <c r="F371" t="inlineStr">
        <is>
          <t>Jul 11, 2025</t>
        </is>
      </c>
      <c r="G371" t="n">
        <v>4</v>
      </c>
      <c r="H371" t="inlineStr">
        <is>
          <t>NaN</t>
        </is>
      </c>
      <c r="I371" t="n">
        <v/>
      </c>
      <c r="J371" t="n">
        <v>-1260.46</v>
      </c>
      <c r="K371" t="inlineStr">
        <is>
          <t>AAPL250711P00215000</t>
        </is>
      </c>
    </row>
    <row r="372">
      <c r="A372" t="n">
        <v>1784</v>
      </c>
      <c r="B372" t="inlineStr">
        <is>
          <t>AAPL</t>
        </is>
      </c>
      <c r="C372" t="inlineStr">
        <is>
          <t>Jul 08, 2025</t>
        </is>
      </c>
      <c r="D372" t="inlineStr">
        <is>
          <t>$215.00</t>
        </is>
      </c>
      <c r="E372" t="inlineStr">
        <is>
          <t>P</t>
        </is>
      </c>
      <c r="F372" t="inlineStr">
        <is>
          <t>Jul 11, 2025</t>
        </is>
      </c>
      <c r="G372" t="n">
        <v>-2</v>
      </c>
      <c r="H372" t="inlineStr">
        <is>
          <t>Jul 08, 2025</t>
        </is>
      </c>
      <c r="I372" t="n">
        <v/>
      </c>
      <c r="J372" t="n">
        <v>1209.76</v>
      </c>
      <c r="K372" t="inlineStr">
        <is>
          <t>AAPL250711P00215000</t>
        </is>
      </c>
    </row>
    <row r="373">
      <c r="A373" t="n">
        <v>1795</v>
      </c>
      <c r="B373" t="inlineStr">
        <is>
          <t>AAPL</t>
        </is>
      </c>
      <c r="C373" t="inlineStr">
        <is>
          <t>Jul 08, 2025</t>
        </is>
      </c>
      <c r="D373" t="inlineStr">
        <is>
          <t>$215.00</t>
        </is>
      </c>
      <c r="E373" t="inlineStr">
        <is>
          <t>P</t>
        </is>
      </c>
      <c r="F373" t="inlineStr">
        <is>
          <t>Jul 11, 2025</t>
        </is>
      </c>
      <c r="G373" t="n">
        <v>-2</v>
      </c>
      <c r="H373" t="inlineStr">
        <is>
          <t>Jul 08, 2025</t>
        </is>
      </c>
      <c r="I373" t="n">
        <v/>
      </c>
      <c r="J373" t="n">
        <v>1221.76</v>
      </c>
      <c r="K373" t="inlineStr">
        <is>
          <t>AAPL250711P00215000</t>
        </is>
      </c>
    </row>
    <row r="374">
      <c r="A374" t="n">
        <v>1801</v>
      </c>
      <c r="B374" t="inlineStr">
        <is>
          <t>AAPL</t>
        </is>
      </c>
      <c r="C374" t="inlineStr">
        <is>
          <t>Jul 08, 2025</t>
        </is>
      </c>
      <c r="D374" t="inlineStr">
        <is>
          <t>$215.00</t>
        </is>
      </c>
      <c r="E374" t="inlineStr">
        <is>
          <t>P</t>
        </is>
      </c>
      <c r="F374" t="inlineStr">
        <is>
          <t>Jul 11, 2025</t>
        </is>
      </c>
      <c r="G374" t="n">
        <v>-2</v>
      </c>
      <c r="H374" t="inlineStr">
        <is>
          <t>Jul 08, 2025</t>
        </is>
      </c>
      <c r="I374" t="n">
        <v/>
      </c>
      <c r="J374" t="n">
        <v>1159.74</v>
      </c>
      <c r="K374" t="inlineStr">
        <is>
          <t>AAPL250711P00215000</t>
        </is>
      </c>
    </row>
    <row r="375">
      <c r="A375" t="n">
        <v>1803</v>
      </c>
      <c r="B375" t="inlineStr">
        <is>
          <t>AAPL</t>
        </is>
      </c>
      <c r="C375" t="inlineStr">
        <is>
          <t>Jul 08, 2025</t>
        </is>
      </c>
      <c r="D375" t="inlineStr">
        <is>
          <t>$215.00</t>
        </is>
      </c>
      <c r="E375" t="inlineStr">
        <is>
          <t>P</t>
        </is>
      </c>
      <c r="F375" t="inlineStr">
        <is>
          <t>Jul 11, 2025</t>
        </is>
      </c>
      <c r="G375" t="n">
        <v>-1</v>
      </c>
      <c r="H375" t="inlineStr">
        <is>
          <t>Jul 08, 2025</t>
        </is>
      </c>
      <c r="I375" t="n">
        <v/>
      </c>
      <c r="J375" t="n">
        <v>559.87</v>
      </c>
      <c r="K375" t="inlineStr">
        <is>
          <t>AAPL250711P00215000</t>
        </is>
      </c>
    </row>
    <row r="376">
      <c r="A376" t="n">
        <v>1809</v>
      </c>
      <c r="B376" t="inlineStr">
        <is>
          <t>AAPL</t>
        </is>
      </c>
      <c r="C376" t="inlineStr">
        <is>
          <t>Jul 08, 2025</t>
        </is>
      </c>
      <c r="D376" t="inlineStr">
        <is>
          <t>$215.00</t>
        </is>
      </c>
      <c r="E376" t="inlineStr">
        <is>
          <t>P</t>
        </is>
      </c>
      <c r="F376" t="inlineStr">
        <is>
          <t>Jul 11, 2025</t>
        </is>
      </c>
      <c r="G376" t="n">
        <v>-1</v>
      </c>
      <c r="H376" t="inlineStr">
        <is>
          <t>Jul 08, 2025</t>
        </is>
      </c>
      <c r="I376" t="n">
        <v/>
      </c>
      <c r="J376" t="n">
        <v>559.87</v>
      </c>
      <c r="K376" t="inlineStr">
        <is>
          <t>AAPL250711P00215000</t>
        </is>
      </c>
    </row>
    <row r="377">
      <c r="A377" t="n">
        <v>1785</v>
      </c>
      <c r="B377" t="inlineStr">
        <is>
          <t>AAPL</t>
        </is>
      </c>
      <c r="C377" t="inlineStr">
        <is>
          <t>Jul 08, 2025</t>
        </is>
      </c>
      <c r="D377" t="inlineStr">
        <is>
          <t>$215.00</t>
        </is>
      </c>
      <c r="E377" t="inlineStr">
        <is>
          <t>P</t>
        </is>
      </c>
      <c r="F377" t="inlineStr">
        <is>
          <t>Jul 11, 2025</t>
        </is>
      </c>
      <c r="G377" t="n">
        <v>-1</v>
      </c>
      <c r="H377" t="inlineStr">
        <is>
          <t>Jul 08, 2025</t>
        </is>
      </c>
      <c r="I377" t="n">
        <v/>
      </c>
      <c r="J377" t="n">
        <v>564.87</v>
      </c>
      <c r="K377" t="inlineStr">
        <is>
          <t>AAPL250711P00215000</t>
        </is>
      </c>
    </row>
    <row r="378">
      <c r="A378" t="n">
        <v>1725</v>
      </c>
      <c r="B378" t="inlineStr">
        <is>
          <t>AAPL</t>
        </is>
      </c>
      <c r="C378" t="inlineStr">
        <is>
          <t>Jul 09, 2025</t>
        </is>
      </c>
      <c r="D378" t="inlineStr">
        <is>
          <t>$215.00</t>
        </is>
      </c>
      <c r="E378" t="inlineStr">
        <is>
          <t>P</t>
        </is>
      </c>
      <c r="F378" t="inlineStr">
        <is>
          <t>Jul 11, 2025</t>
        </is>
      </c>
      <c r="G378" t="n">
        <v>-1</v>
      </c>
      <c r="H378" t="inlineStr">
        <is>
          <t>Jul 09, 2025</t>
        </is>
      </c>
      <c r="I378" t="n">
        <v/>
      </c>
      <c r="J378" t="n">
        <v>534.87</v>
      </c>
      <c r="K378" t="inlineStr">
        <is>
          <t>AAPL250711P00215000</t>
        </is>
      </c>
    </row>
    <row r="379">
      <c r="A379" t="n">
        <v>1765</v>
      </c>
      <c r="B379" t="inlineStr">
        <is>
          <t>AAPL</t>
        </is>
      </c>
      <c r="C379" t="inlineStr">
        <is>
          <t>Jul 09, 2025</t>
        </is>
      </c>
      <c r="D379" t="inlineStr">
        <is>
          <t>$215.00</t>
        </is>
      </c>
      <c r="E379" t="inlineStr">
        <is>
          <t>P</t>
        </is>
      </c>
      <c r="F379" t="inlineStr">
        <is>
          <t>Jul 11, 2025</t>
        </is>
      </c>
      <c r="G379" t="n">
        <v>-1</v>
      </c>
      <c r="H379" t="inlineStr">
        <is>
          <t>Jul 09, 2025</t>
        </is>
      </c>
      <c r="I379" t="n">
        <v/>
      </c>
      <c r="J379" t="n">
        <v>537.87</v>
      </c>
      <c r="K379" t="inlineStr">
        <is>
          <t>AAPL250711P00215000</t>
        </is>
      </c>
    </row>
    <row r="380">
      <c r="A380" t="n">
        <v>1761</v>
      </c>
      <c r="B380" t="inlineStr">
        <is>
          <t>AAPL</t>
        </is>
      </c>
      <c r="C380" t="inlineStr">
        <is>
          <t>Jul 09, 2025</t>
        </is>
      </c>
      <c r="D380" t="inlineStr">
        <is>
          <t>$215.00</t>
        </is>
      </c>
      <c r="E380" t="inlineStr">
        <is>
          <t>P</t>
        </is>
      </c>
      <c r="F380" t="inlineStr">
        <is>
          <t>Jul 11, 2025</t>
        </is>
      </c>
      <c r="G380" t="n">
        <v>-1</v>
      </c>
      <c r="H380" t="inlineStr">
        <is>
          <t>Jul 09, 2025</t>
        </is>
      </c>
      <c r="I380" t="n">
        <v/>
      </c>
      <c r="J380" t="n">
        <v>529.87</v>
      </c>
      <c r="K380" t="inlineStr">
        <is>
          <t>AAPL250711P00215000</t>
        </is>
      </c>
    </row>
    <row r="381">
      <c r="A381" t="inlineStr"/>
      <c r="B381" t="inlineStr"/>
      <c r="C381" t="inlineStr"/>
      <c r="D381" t="inlineStr"/>
      <c r="E381" t="inlineStr"/>
      <c r="F381" t="inlineStr"/>
      <c r="G381" s="2">
        <f>SUM(G368:G380)</f>
        <v/>
      </c>
      <c r="H381" t="inlineStr"/>
      <c r="I381" t="inlineStr"/>
      <c r="J381" s="2">
        <f>SUM(J368:J380)</f>
        <v/>
      </c>
      <c r="K381" t="inlineStr"/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</row>
    <row r="385">
      <c r="A385" t="inlineStr">
        <is>
          <t>Index</t>
        </is>
      </c>
      <c r="B385" t="inlineStr">
        <is>
          <t>Ticker</t>
        </is>
      </c>
      <c r="C385" t="inlineStr">
        <is>
          <t>Trade Enter</t>
        </is>
      </c>
      <c r="D385" t="inlineStr">
        <is>
          <t>Strike</t>
        </is>
      </c>
      <c r="E385" t="inlineStr">
        <is>
          <t>C/P</t>
        </is>
      </c>
      <c r="F385" t="inlineStr">
        <is>
          <t>Exp Date</t>
        </is>
      </c>
      <c r="G385" t="inlineStr">
        <is>
          <t>Initial Contracts</t>
        </is>
      </c>
      <c r="H385" t="inlineStr">
        <is>
          <t>Trade Exit</t>
        </is>
      </c>
      <c r="I385" t="inlineStr">
        <is>
          <t>$ Gain</t>
        </is>
      </c>
    </row>
    <row r="386">
      <c r="A386" t="n">
        <v>106</v>
      </c>
      <c r="B386" t="inlineStr">
        <is>
          <t>AAPL</t>
        </is>
      </c>
      <c r="C386" t="inlineStr">
        <is>
          <t>Jul 08, 2025</t>
        </is>
      </c>
      <c r="D386" t="inlineStr">
        <is>
          <t>$210.00</t>
        </is>
      </c>
      <c r="E386" t="inlineStr">
        <is>
          <t>C</t>
        </is>
      </c>
      <c r="F386" t="inlineStr">
        <is>
          <t>Jan 16, 2026</t>
        </is>
      </c>
      <c r="G386" t="inlineStr">
        <is>
          <t>2</t>
        </is>
      </c>
      <c r="H386" t="inlineStr">
        <is>
          <t>Jul 16, 2025</t>
        </is>
      </c>
      <c r="I386" t="inlineStr">
        <is>
          <t xml:space="preserve">$11.67 </t>
        </is>
      </c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s="1">
        <f>IF(G403=0, ROUND(SUM(J389:J402)/8, 2), )</f>
        <v/>
      </c>
    </row>
    <row r="389">
      <c r="A389" t="inlineStr">
        <is>
          <t>Index</t>
        </is>
      </c>
      <c r="B389" t="inlineStr">
        <is>
          <t>Ticker</t>
        </is>
      </c>
      <c r="C389" t="inlineStr">
        <is>
          <t>Trade Enter</t>
        </is>
      </c>
      <c r="D389" t="inlineStr">
        <is>
          <t>Strike</t>
        </is>
      </c>
      <c r="E389" t="inlineStr">
        <is>
          <t>C/P</t>
        </is>
      </c>
      <c r="F389" t="inlineStr">
        <is>
          <t>Exp Date</t>
        </is>
      </c>
      <c r="G389" t="inlineStr">
        <is>
          <t>Initial Contracts</t>
        </is>
      </c>
      <c r="H389" t="inlineStr">
        <is>
          <t>Trade Exit</t>
        </is>
      </c>
      <c r="I389" t="inlineStr">
        <is>
          <t>$ Gain</t>
        </is>
      </c>
      <c r="J389" t="inlineStr">
        <is>
          <t>Amount</t>
        </is>
      </c>
      <c r="K389" t="inlineStr">
        <is>
          <t>Symbol</t>
        </is>
      </c>
    </row>
    <row r="390">
      <c r="A390" t="n">
        <v>1772</v>
      </c>
      <c r="B390" t="inlineStr">
        <is>
          <t>AAPL</t>
        </is>
      </c>
      <c r="C390" t="inlineStr">
        <is>
          <t>Jul 08, 2025</t>
        </is>
      </c>
      <c r="D390" t="inlineStr">
        <is>
          <t>$210.00</t>
        </is>
      </c>
      <c r="E390" t="inlineStr">
        <is>
          <t>C</t>
        </is>
      </c>
      <c r="F390" t="inlineStr">
        <is>
          <t>Jan 16, 2026</t>
        </is>
      </c>
      <c r="G390" t="n">
        <v>2</v>
      </c>
      <c r="H390" t="inlineStr">
        <is>
          <t>NaN</t>
        </is>
      </c>
      <c r="I390" t="n">
        <v/>
      </c>
      <c r="J390" t="n">
        <v>-3694.24</v>
      </c>
      <c r="K390" t="inlineStr">
        <is>
          <t>AAPL260116C00210000</t>
        </is>
      </c>
    </row>
    <row r="391">
      <c r="A391" t="n">
        <v>1781</v>
      </c>
      <c r="B391" t="inlineStr">
        <is>
          <t>AAPL</t>
        </is>
      </c>
      <c r="C391" t="inlineStr">
        <is>
          <t>Jul 08, 2025</t>
        </is>
      </c>
      <c r="D391" t="inlineStr">
        <is>
          <t>$210.00</t>
        </is>
      </c>
      <c r="E391" t="inlineStr">
        <is>
          <t>C</t>
        </is>
      </c>
      <c r="F391" t="inlineStr">
        <is>
          <t>Jan 16, 2026</t>
        </is>
      </c>
      <c r="G391" t="n">
        <v>2</v>
      </c>
      <c r="H391" t="inlineStr">
        <is>
          <t>NaN</t>
        </is>
      </c>
      <c r="I391" t="n">
        <v/>
      </c>
      <c r="J391" t="n">
        <v>-3704.23</v>
      </c>
      <c r="K391" t="inlineStr">
        <is>
          <t>AAPL260116C00210000</t>
        </is>
      </c>
    </row>
    <row r="392">
      <c r="A392" t="n">
        <v>1808</v>
      </c>
      <c r="B392" t="inlineStr">
        <is>
          <t>AAPL</t>
        </is>
      </c>
      <c r="C392" t="inlineStr">
        <is>
          <t>Jul 08, 2025</t>
        </is>
      </c>
      <c r="D392" t="inlineStr">
        <is>
          <t>$210.00</t>
        </is>
      </c>
      <c r="E392" t="inlineStr">
        <is>
          <t>C</t>
        </is>
      </c>
      <c r="F392" t="inlineStr">
        <is>
          <t>Jan 16, 2026</t>
        </is>
      </c>
      <c r="G392" t="n">
        <v>2</v>
      </c>
      <c r="H392" t="inlineStr">
        <is>
          <t>NaN</t>
        </is>
      </c>
      <c r="I392" t="n">
        <v/>
      </c>
      <c r="J392" t="n">
        <v>-3720.24</v>
      </c>
      <c r="K392" t="inlineStr">
        <is>
          <t>AAPL260116C00210000</t>
        </is>
      </c>
    </row>
    <row r="393">
      <c r="A393" t="n">
        <v>1760</v>
      </c>
      <c r="B393" t="inlineStr">
        <is>
          <t>AAPL</t>
        </is>
      </c>
      <c r="C393" t="inlineStr">
        <is>
          <t>Jul 09, 2025</t>
        </is>
      </c>
      <c r="D393" t="inlineStr">
        <is>
          <t>$210.00</t>
        </is>
      </c>
      <c r="E393" t="inlineStr">
        <is>
          <t>C</t>
        </is>
      </c>
      <c r="F393" t="inlineStr">
        <is>
          <t>Jan 16, 2026</t>
        </is>
      </c>
      <c r="G393" t="n">
        <v>1</v>
      </c>
      <c r="H393" t="inlineStr">
        <is>
          <t>NaN</t>
        </is>
      </c>
      <c r="I393" t="n">
        <v/>
      </c>
      <c r="J393" t="n">
        <v>-1870.12</v>
      </c>
      <c r="K393" t="inlineStr">
        <is>
          <t>AAPL260116C00210000</t>
        </is>
      </c>
    </row>
    <row r="394">
      <c r="A394" t="n">
        <v>1743</v>
      </c>
      <c r="B394" t="inlineStr">
        <is>
          <t>AAPL</t>
        </is>
      </c>
      <c r="C394" t="inlineStr">
        <is>
          <t>Jul 09, 2025</t>
        </is>
      </c>
      <c r="D394" t="inlineStr">
        <is>
          <t>$210.00</t>
        </is>
      </c>
      <c r="E394" t="inlineStr">
        <is>
          <t>C</t>
        </is>
      </c>
      <c r="F394" t="inlineStr">
        <is>
          <t>Jan 16, 2026</t>
        </is>
      </c>
      <c r="G394" t="n">
        <v>1</v>
      </c>
      <c r="H394" t="inlineStr">
        <is>
          <t>NaN</t>
        </is>
      </c>
      <c r="I394" t="n">
        <v/>
      </c>
      <c r="J394" t="n">
        <v>-1866.12</v>
      </c>
      <c r="K394" t="inlineStr">
        <is>
          <t>AAPL260116C00210000</t>
        </is>
      </c>
    </row>
    <row r="395">
      <c r="A395" t="n">
        <v>1676</v>
      </c>
      <c r="B395" t="inlineStr">
        <is>
          <t>AAPL</t>
        </is>
      </c>
      <c r="C395" t="inlineStr">
        <is>
          <t>Jul 10, 2025</t>
        </is>
      </c>
      <c r="D395" t="inlineStr">
        <is>
          <t>$210.00</t>
        </is>
      </c>
      <c r="E395" t="inlineStr">
        <is>
          <t>C</t>
        </is>
      </c>
      <c r="F395" t="inlineStr">
        <is>
          <t>Jan 16, 2026</t>
        </is>
      </c>
      <c r="G395" t="n">
        <v>-1</v>
      </c>
      <c r="H395" t="inlineStr">
        <is>
          <t>Jul 10, 2025</t>
        </is>
      </c>
      <c r="I395" t="n">
        <v/>
      </c>
      <c r="J395" t="n">
        <v>1981.87</v>
      </c>
      <c r="K395" t="inlineStr">
        <is>
          <t>AAPL260116C00210000</t>
        </is>
      </c>
    </row>
    <row r="396">
      <c r="A396" t="n">
        <v>1683</v>
      </c>
      <c r="B396" t="inlineStr">
        <is>
          <t>AAPL</t>
        </is>
      </c>
      <c r="C396" t="inlineStr">
        <is>
          <t>Jul 10, 2025</t>
        </is>
      </c>
      <c r="D396" t="inlineStr">
        <is>
          <t>$210.00</t>
        </is>
      </c>
      <c r="E396" t="inlineStr">
        <is>
          <t>C</t>
        </is>
      </c>
      <c r="F396" t="inlineStr">
        <is>
          <t>Jan 16, 2026</t>
        </is>
      </c>
      <c r="G396" t="n">
        <v>-1</v>
      </c>
      <c r="H396" t="inlineStr">
        <is>
          <t>Jul 10, 2025</t>
        </is>
      </c>
      <c r="I396" t="n">
        <v/>
      </c>
      <c r="J396" t="n">
        <v>1982.87</v>
      </c>
      <c r="K396" t="inlineStr">
        <is>
          <t>AAPL260116C00210000</t>
        </is>
      </c>
    </row>
    <row r="397">
      <c r="A397" t="n">
        <v>1557</v>
      </c>
      <c r="B397" t="inlineStr">
        <is>
          <t>AAPL</t>
        </is>
      </c>
      <c r="C397" t="inlineStr">
        <is>
          <t>Jul 15, 2025</t>
        </is>
      </c>
      <c r="D397" t="inlineStr">
        <is>
          <t>$210.00</t>
        </is>
      </c>
      <c r="E397" t="inlineStr">
        <is>
          <t>C</t>
        </is>
      </c>
      <c r="F397" t="inlineStr">
        <is>
          <t>Jan 16, 2026</t>
        </is>
      </c>
      <c r="G397" t="n">
        <v>-1</v>
      </c>
      <c r="H397" t="inlineStr">
        <is>
          <t>Jul 15, 2025</t>
        </is>
      </c>
      <c r="I397" t="n">
        <v/>
      </c>
      <c r="J397" t="n">
        <v>1776.87</v>
      </c>
      <c r="K397" t="inlineStr">
        <is>
          <t>AAPL260116C00210000</t>
        </is>
      </c>
    </row>
    <row r="398">
      <c r="A398" t="n">
        <v>1519</v>
      </c>
      <c r="B398" t="inlineStr">
        <is>
          <t>AAPL</t>
        </is>
      </c>
      <c r="C398" t="inlineStr">
        <is>
          <t>Jul 15, 2025</t>
        </is>
      </c>
      <c r="D398" t="inlineStr">
        <is>
          <t>$210.00</t>
        </is>
      </c>
      <c r="E398" t="inlineStr">
        <is>
          <t>C</t>
        </is>
      </c>
      <c r="F398" t="inlineStr">
        <is>
          <t>Jan 16, 2026</t>
        </is>
      </c>
      <c r="G398" t="n">
        <v>-1</v>
      </c>
      <c r="H398" t="inlineStr">
        <is>
          <t>Jul 15, 2025</t>
        </is>
      </c>
      <c r="I398" t="n">
        <v/>
      </c>
      <c r="J398" t="n">
        <v>1777.87</v>
      </c>
      <c r="K398" t="inlineStr">
        <is>
          <t>AAPL260116C00210000</t>
        </is>
      </c>
    </row>
    <row r="399">
      <c r="A399" t="n">
        <v>1488</v>
      </c>
      <c r="B399" t="inlineStr">
        <is>
          <t>AAPL</t>
        </is>
      </c>
      <c r="C399" t="inlineStr">
        <is>
          <t>Jul 16, 2025</t>
        </is>
      </c>
      <c r="D399" t="inlineStr">
        <is>
          <t>$210.00</t>
        </is>
      </c>
      <c r="E399" t="inlineStr">
        <is>
          <t>C</t>
        </is>
      </c>
      <c r="F399" t="inlineStr">
        <is>
          <t>Jan 16, 2026</t>
        </is>
      </c>
      <c r="G399" t="n">
        <v>-1</v>
      </c>
      <c r="H399" t="inlineStr">
        <is>
          <t>Jul 16, 2025</t>
        </is>
      </c>
      <c r="I399" t="n">
        <v/>
      </c>
      <c r="J399" t="n">
        <v>1869.87</v>
      </c>
      <c r="K399" t="inlineStr">
        <is>
          <t>AAPL260116C00210000</t>
        </is>
      </c>
    </row>
    <row r="400">
      <c r="A400" t="n">
        <v>1469</v>
      </c>
      <c r="B400" t="inlineStr">
        <is>
          <t>AAPL</t>
        </is>
      </c>
      <c r="C400" t="inlineStr">
        <is>
          <t>Jul 16, 2025</t>
        </is>
      </c>
      <c r="D400" t="inlineStr">
        <is>
          <t>$210.00</t>
        </is>
      </c>
      <c r="E400" t="inlineStr">
        <is>
          <t>C</t>
        </is>
      </c>
      <c r="F400" t="inlineStr">
        <is>
          <t>Jan 16, 2026</t>
        </is>
      </c>
      <c r="G400" t="n">
        <v>-1</v>
      </c>
      <c r="H400" t="inlineStr">
        <is>
          <t>Jul 16, 2025</t>
        </is>
      </c>
      <c r="I400" t="n">
        <v/>
      </c>
      <c r="J400" t="n">
        <v>1854.87</v>
      </c>
      <c r="K400" t="inlineStr">
        <is>
          <t>AAPL260116C00210000</t>
        </is>
      </c>
    </row>
    <row r="401">
      <c r="A401" t="n">
        <v>1493</v>
      </c>
      <c r="B401" t="inlineStr">
        <is>
          <t>AAPL</t>
        </is>
      </c>
      <c r="C401" t="inlineStr">
        <is>
          <t>Jul 16, 2025</t>
        </is>
      </c>
      <c r="D401" t="inlineStr">
        <is>
          <t>$210.00</t>
        </is>
      </c>
      <c r="E401" t="inlineStr">
        <is>
          <t>C</t>
        </is>
      </c>
      <c r="F401" t="inlineStr">
        <is>
          <t>Jan 16, 2026</t>
        </is>
      </c>
      <c r="G401" t="n">
        <v>-1</v>
      </c>
      <c r="H401" t="inlineStr">
        <is>
          <t>Jul 16, 2025</t>
        </is>
      </c>
      <c r="I401" t="n">
        <v/>
      </c>
      <c r="J401" t="n">
        <v>1870.87</v>
      </c>
      <c r="K401" t="inlineStr">
        <is>
          <t>AAPL260116C00210000</t>
        </is>
      </c>
    </row>
    <row r="402">
      <c r="A402" t="n">
        <v>330</v>
      </c>
      <c r="B402" t="inlineStr">
        <is>
          <t>AAPL</t>
        </is>
      </c>
      <c r="C402" t="inlineStr">
        <is>
          <t>Aug 14, 2025</t>
        </is>
      </c>
      <c r="D402" t="inlineStr">
        <is>
          <t>$210.00</t>
        </is>
      </c>
      <c r="E402" t="inlineStr">
        <is>
          <t>C</t>
        </is>
      </c>
      <c r="F402" t="inlineStr">
        <is>
          <t>Jan 16, 2026</t>
        </is>
      </c>
      <c r="G402" t="n">
        <v>-1</v>
      </c>
      <c r="H402" t="inlineStr">
        <is>
          <t>Aug 14, 2025</t>
        </is>
      </c>
      <c r="I402" t="n">
        <v/>
      </c>
      <c r="J402" t="n">
        <v>3097.88</v>
      </c>
      <c r="K402" t="inlineStr">
        <is>
          <t>AAPL260116C00210000</t>
        </is>
      </c>
    </row>
    <row r="403">
      <c r="A403" t="inlineStr"/>
      <c r="B403" t="inlineStr"/>
      <c r="C403" t="inlineStr"/>
      <c r="D403" t="inlineStr"/>
      <c r="E403" t="inlineStr"/>
      <c r="F403" t="inlineStr"/>
      <c r="G403" s="2">
        <f>SUM(G389:G402)</f>
        <v/>
      </c>
      <c r="H403" t="inlineStr"/>
      <c r="I403" t="inlineStr"/>
      <c r="J403" s="2">
        <f>SUM(J389:J402)</f>
        <v/>
      </c>
      <c r="K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</row>
    <row r="405">
      <c r="A405" t="inlineStr"/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</row>
    <row r="407">
      <c r="A407" t="inlineStr">
        <is>
          <t>Index</t>
        </is>
      </c>
      <c r="B407" t="inlineStr">
        <is>
          <t>Ticker</t>
        </is>
      </c>
      <c r="C407" t="inlineStr">
        <is>
          <t>Trade Enter</t>
        </is>
      </c>
      <c r="D407" t="inlineStr">
        <is>
          <t>Strike</t>
        </is>
      </c>
      <c r="E407" t="inlineStr">
        <is>
          <t>C/P</t>
        </is>
      </c>
      <c r="F407" t="inlineStr">
        <is>
          <t>Exp Date</t>
        </is>
      </c>
      <c r="G407" t="inlineStr">
        <is>
          <t>Initial Contracts</t>
        </is>
      </c>
      <c r="H407" t="inlineStr">
        <is>
          <t>Trade Exit</t>
        </is>
      </c>
      <c r="I407" t="inlineStr">
        <is>
          <t>$ Gain</t>
        </is>
      </c>
    </row>
    <row r="408">
      <c r="A408" t="n">
        <v>112</v>
      </c>
      <c r="B408" t="inlineStr">
        <is>
          <t>AAPL</t>
        </is>
      </c>
      <c r="C408" t="inlineStr">
        <is>
          <t>Jul 09, 2025</t>
        </is>
      </c>
      <c r="D408" t="inlineStr">
        <is>
          <t>$210.00</t>
        </is>
      </c>
      <c r="E408" t="inlineStr">
        <is>
          <t>P</t>
        </is>
      </c>
      <c r="F408" t="inlineStr">
        <is>
          <t>Jul 18, 2025</t>
        </is>
      </c>
      <c r="G408" t="inlineStr">
        <is>
          <t>1</t>
        </is>
      </c>
      <c r="H408" t="inlineStr">
        <is>
          <t>Jul 15, 2025</t>
        </is>
      </c>
      <c r="I408" t="inlineStr">
        <is>
          <t>($130.00)</t>
        </is>
      </c>
    </row>
    <row r="409">
      <c r="A409" t="inlineStr"/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</row>
    <row r="410">
      <c r="A410" t="inlineStr"/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s="1">
        <f>IF(G416=0, ROUND(SUM(J411:J415)/2, 2), )</f>
        <v/>
      </c>
    </row>
    <row r="411">
      <c r="A411" t="inlineStr">
        <is>
          <t>Index</t>
        </is>
      </c>
      <c r="B411" t="inlineStr">
        <is>
          <t>Ticker</t>
        </is>
      </c>
      <c r="C411" t="inlineStr">
        <is>
          <t>Trade Enter</t>
        </is>
      </c>
      <c r="D411" t="inlineStr">
        <is>
          <t>Strike</t>
        </is>
      </c>
      <c r="E411" t="inlineStr">
        <is>
          <t>C/P</t>
        </is>
      </c>
      <c r="F411" t="inlineStr">
        <is>
          <t>Exp Date</t>
        </is>
      </c>
      <c r="G411" t="inlineStr">
        <is>
          <t>Initial Contracts</t>
        </is>
      </c>
      <c r="H411" t="inlineStr">
        <is>
          <t>Trade Exit</t>
        </is>
      </c>
      <c r="I411" t="inlineStr">
        <is>
          <t>$ Gain</t>
        </is>
      </c>
      <c r="J411" t="inlineStr">
        <is>
          <t>Amount</t>
        </is>
      </c>
      <c r="K411" t="inlineStr">
        <is>
          <t>Symbol</t>
        </is>
      </c>
    </row>
    <row r="412">
      <c r="A412" t="n">
        <v>1754</v>
      </c>
      <c r="B412" t="inlineStr">
        <is>
          <t>AAPL</t>
        </is>
      </c>
      <c r="C412" t="inlineStr">
        <is>
          <t>Jul 09, 2025</t>
        </is>
      </c>
      <c r="D412" t="inlineStr">
        <is>
          <t>$210.00</t>
        </is>
      </c>
      <c r="E412" t="inlineStr">
        <is>
          <t>P</t>
        </is>
      </c>
      <c r="F412" t="inlineStr">
        <is>
          <t>Jul 18, 2025</t>
        </is>
      </c>
      <c r="G412" t="n">
        <v>1</v>
      </c>
      <c r="H412" t="inlineStr">
        <is>
          <t>NaN</t>
        </is>
      </c>
      <c r="I412" t="n">
        <v/>
      </c>
      <c r="J412" t="n">
        <v>-301.12</v>
      </c>
      <c r="K412" t="inlineStr">
        <is>
          <t>AAPL250718P00210000</t>
        </is>
      </c>
    </row>
    <row r="413">
      <c r="A413" t="n">
        <v>1753</v>
      </c>
      <c r="B413" t="inlineStr">
        <is>
          <t>AAPL</t>
        </is>
      </c>
      <c r="C413" t="inlineStr">
        <is>
          <t>Jul 09, 2025</t>
        </is>
      </c>
      <c r="D413" t="inlineStr">
        <is>
          <t>$210.00</t>
        </is>
      </c>
      <c r="E413" t="inlineStr">
        <is>
          <t>P</t>
        </is>
      </c>
      <c r="F413" t="inlineStr">
        <is>
          <t>Jul 18, 2025</t>
        </is>
      </c>
      <c r="G413" t="n">
        <v>1</v>
      </c>
      <c r="H413" t="inlineStr">
        <is>
          <t>NaN</t>
        </is>
      </c>
      <c r="I413" t="n">
        <v/>
      </c>
      <c r="J413" t="n">
        <v>-300.12</v>
      </c>
      <c r="K413" t="inlineStr">
        <is>
          <t>AAPL250718P00210000</t>
        </is>
      </c>
    </row>
    <row r="414">
      <c r="A414" t="n">
        <v>1549</v>
      </c>
      <c r="B414" t="inlineStr">
        <is>
          <t>AAPL</t>
        </is>
      </c>
      <c r="C414" t="inlineStr">
        <is>
          <t>Jul 15, 2025</t>
        </is>
      </c>
      <c r="D414" t="inlineStr">
        <is>
          <t>$210.00</t>
        </is>
      </c>
      <c r="E414" t="inlineStr">
        <is>
          <t>P</t>
        </is>
      </c>
      <c r="F414" t="inlineStr">
        <is>
          <t>Jul 18, 2025</t>
        </is>
      </c>
      <c r="G414" t="n">
        <v>-1</v>
      </c>
      <c r="H414" t="inlineStr">
        <is>
          <t>Jul 15, 2025</t>
        </is>
      </c>
      <c r="I414" t="n">
        <v/>
      </c>
      <c r="J414" t="n">
        <v>168.87</v>
      </c>
      <c r="K414" t="inlineStr">
        <is>
          <t>AAPL250718P00210000</t>
        </is>
      </c>
    </row>
    <row r="415">
      <c r="A415" t="n">
        <v>1530</v>
      </c>
      <c r="B415" t="inlineStr">
        <is>
          <t>AAPL</t>
        </is>
      </c>
      <c r="C415" t="inlineStr">
        <is>
          <t>Jul 15, 2025</t>
        </is>
      </c>
      <c r="D415" t="inlineStr">
        <is>
          <t>$210.00</t>
        </is>
      </c>
      <c r="E415" t="inlineStr">
        <is>
          <t>P</t>
        </is>
      </c>
      <c r="F415" t="inlineStr">
        <is>
          <t>Jul 18, 2025</t>
        </is>
      </c>
      <c r="G415" t="n">
        <v>-1</v>
      </c>
      <c r="H415" t="inlineStr">
        <is>
          <t>Jul 15, 2025</t>
        </is>
      </c>
      <c r="I415" t="n">
        <v/>
      </c>
      <c r="J415" t="n">
        <v>167.87</v>
      </c>
      <c r="K415" t="inlineStr">
        <is>
          <t>AAPL250718P00210000</t>
        </is>
      </c>
    </row>
    <row r="416">
      <c r="A416" t="inlineStr"/>
      <c r="B416" t="inlineStr"/>
      <c r="C416" t="inlineStr"/>
      <c r="D416" t="inlineStr"/>
      <c r="E416" t="inlineStr"/>
      <c r="F416" t="inlineStr"/>
      <c r="G416" s="2">
        <f>SUM(G411:G415)</f>
        <v/>
      </c>
      <c r="H416" t="inlineStr"/>
      <c r="I416" t="inlineStr"/>
      <c r="J416" s="2">
        <f>SUM(J411:J415)</f>
        <v/>
      </c>
      <c r="K416" t="inlineStr"/>
    </row>
    <row r="417">
      <c r="A417" t="inlineStr"/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</row>
    <row r="419">
      <c r="A419" t="inlineStr"/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</row>
    <row r="420">
      <c r="A420" t="inlineStr">
        <is>
          <t>Index</t>
        </is>
      </c>
      <c r="B420" t="inlineStr">
        <is>
          <t>Ticker</t>
        </is>
      </c>
      <c r="C420" t="inlineStr">
        <is>
          <t>Trade Enter</t>
        </is>
      </c>
      <c r="D420" t="inlineStr">
        <is>
          <t>Strike</t>
        </is>
      </c>
      <c r="E420" t="inlineStr">
        <is>
          <t>C/P</t>
        </is>
      </c>
      <c r="F420" t="inlineStr">
        <is>
          <t>Exp Date</t>
        </is>
      </c>
      <c r="G420" t="inlineStr">
        <is>
          <t>Initial Contracts</t>
        </is>
      </c>
      <c r="H420" t="inlineStr">
        <is>
          <t>Trade Exit</t>
        </is>
      </c>
      <c r="I420" t="inlineStr">
        <is>
          <t>$ Gain</t>
        </is>
      </c>
    </row>
    <row r="421">
      <c r="A421" t="n">
        <v>128</v>
      </c>
      <c r="B421" t="inlineStr">
        <is>
          <t>AAPL</t>
        </is>
      </c>
      <c r="C421" t="inlineStr">
        <is>
          <t>Jul 15, 2025</t>
        </is>
      </c>
      <c r="D421" t="inlineStr">
        <is>
          <t>$210.00</t>
        </is>
      </c>
      <c r="E421" t="inlineStr">
        <is>
          <t>C</t>
        </is>
      </c>
      <c r="F421" t="inlineStr">
        <is>
          <t>Sep 19, 2025</t>
        </is>
      </c>
      <c r="G421" t="inlineStr">
        <is>
          <t>5</t>
        </is>
      </c>
      <c r="H421" t="inlineStr">
        <is>
          <t>Jul 18, 2025</t>
        </is>
      </c>
      <c r="I421" t="inlineStr">
        <is>
          <t xml:space="preserve">$240.00 </t>
        </is>
      </c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s="1">
        <f>IF(G434=0, ROUND(SUM(J424:J433)/15, 2), )</f>
        <v/>
      </c>
    </row>
    <row r="424">
      <c r="A424" t="inlineStr">
        <is>
          <t>Index</t>
        </is>
      </c>
      <c r="B424" t="inlineStr">
        <is>
          <t>Ticker</t>
        </is>
      </c>
      <c r="C424" t="inlineStr">
        <is>
          <t>Trade Enter</t>
        </is>
      </c>
      <c r="D424" t="inlineStr">
        <is>
          <t>Strike</t>
        </is>
      </c>
      <c r="E424" t="inlineStr">
        <is>
          <t>C/P</t>
        </is>
      </c>
      <c r="F424" t="inlineStr">
        <is>
          <t>Exp Date</t>
        </is>
      </c>
      <c r="G424" t="inlineStr">
        <is>
          <t>Initial Contracts</t>
        </is>
      </c>
      <c r="H424" t="inlineStr">
        <is>
          <t>Trade Exit</t>
        </is>
      </c>
      <c r="I424" t="inlineStr">
        <is>
          <t>$ Gain</t>
        </is>
      </c>
      <c r="J424" t="inlineStr">
        <is>
          <t>Amount</t>
        </is>
      </c>
      <c r="K424" t="inlineStr">
        <is>
          <t>Symbol</t>
        </is>
      </c>
    </row>
    <row r="425">
      <c r="A425" t="n">
        <v>1579</v>
      </c>
      <c r="B425" t="inlineStr">
        <is>
          <t>AAPL</t>
        </is>
      </c>
      <c r="C425" t="inlineStr">
        <is>
          <t>Jul 15, 2025</t>
        </is>
      </c>
      <c r="D425" t="inlineStr">
        <is>
          <t>$210.00</t>
        </is>
      </c>
      <c r="E425" t="inlineStr">
        <is>
          <t>C</t>
        </is>
      </c>
      <c r="F425" t="inlineStr">
        <is>
          <t>Sep 19, 2025</t>
        </is>
      </c>
      <c r="G425" t="n">
        <v>5</v>
      </c>
      <c r="H425" t="inlineStr">
        <is>
          <t>NaN</t>
        </is>
      </c>
      <c r="I425" t="n">
        <v/>
      </c>
      <c r="J425" t="n">
        <v>-5250.56</v>
      </c>
      <c r="K425" t="inlineStr">
        <is>
          <t>AAPL250919C00210000</t>
        </is>
      </c>
    </row>
    <row r="426">
      <c r="A426" t="n">
        <v>1563</v>
      </c>
      <c r="B426" t="inlineStr">
        <is>
          <t>AAPL</t>
        </is>
      </c>
      <c r="C426" t="inlineStr">
        <is>
          <t>Jul 15, 2025</t>
        </is>
      </c>
      <c r="D426" t="inlineStr">
        <is>
          <t>$210.00</t>
        </is>
      </c>
      <c r="E426" t="inlineStr">
        <is>
          <t>C</t>
        </is>
      </c>
      <c r="F426" t="inlineStr">
        <is>
          <t>Sep 19, 2025</t>
        </is>
      </c>
      <c r="G426" t="n">
        <v>5</v>
      </c>
      <c r="H426" t="inlineStr">
        <is>
          <t>NaN</t>
        </is>
      </c>
      <c r="I426" t="n">
        <v/>
      </c>
      <c r="J426" t="n">
        <v>-5150.56</v>
      </c>
      <c r="K426" t="inlineStr">
        <is>
          <t>AAPL250919C00210000</t>
        </is>
      </c>
    </row>
    <row r="427">
      <c r="A427" t="n">
        <v>1529</v>
      </c>
      <c r="B427" t="inlineStr">
        <is>
          <t>AAPL</t>
        </is>
      </c>
      <c r="C427" t="inlineStr">
        <is>
          <t>Jul 15, 2025</t>
        </is>
      </c>
      <c r="D427" t="inlineStr">
        <is>
          <t>$210.00</t>
        </is>
      </c>
      <c r="E427" t="inlineStr">
        <is>
          <t>C</t>
        </is>
      </c>
      <c r="F427" t="inlineStr">
        <is>
          <t>Sep 19, 2025</t>
        </is>
      </c>
      <c r="G427" t="n">
        <v>5</v>
      </c>
      <c r="H427" t="inlineStr">
        <is>
          <t>NaN</t>
        </is>
      </c>
      <c r="I427" t="n">
        <v/>
      </c>
      <c r="J427" t="n">
        <v>-5300.57</v>
      </c>
      <c r="K427" t="inlineStr">
        <is>
          <t>AAPL250919C00210000</t>
        </is>
      </c>
    </row>
    <row r="428">
      <c r="A428" t="n">
        <v>1517</v>
      </c>
      <c r="B428" t="inlineStr">
        <is>
          <t>AAPL</t>
        </is>
      </c>
      <c r="C428" t="inlineStr">
        <is>
          <t>Jul 16, 2025</t>
        </is>
      </c>
      <c r="D428" t="inlineStr">
        <is>
          <t>$210.00</t>
        </is>
      </c>
      <c r="E428" t="inlineStr">
        <is>
          <t>C</t>
        </is>
      </c>
      <c r="F428" t="inlineStr">
        <is>
          <t>Sep 19, 2025</t>
        </is>
      </c>
      <c r="G428" t="n">
        <v>-1</v>
      </c>
      <c r="H428" t="inlineStr">
        <is>
          <t>Jul 16, 2025</t>
        </is>
      </c>
      <c r="I428" t="n">
        <v/>
      </c>
      <c r="J428" t="n">
        <v>1044.87</v>
      </c>
      <c r="K428" t="inlineStr">
        <is>
          <t>AAPL250919C00210000</t>
        </is>
      </c>
    </row>
    <row r="429">
      <c r="A429" t="n">
        <v>1457</v>
      </c>
      <c r="B429" t="inlineStr">
        <is>
          <t>AAPL</t>
        </is>
      </c>
      <c r="C429" t="inlineStr">
        <is>
          <t>Jul 17, 2025</t>
        </is>
      </c>
      <c r="D429" t="inlineStr">
        <is>
          <t>$210.00</t>
        </is>
      </c>
      <c r="E429" t="inlineStr">
        <is>
          <t>C</t>
        </is>
      </c>
      <c r="F429" t="inlineStr">
        <is>
          <t>Sep 19, 2025</t>
        </is>
      </c>
      <c r="G429" t="n">
        <v>-1</v>
      </c>
      <c r="H429" t="inlineStr">
        <is>
          <t>Jul 17, 2025</t>
        </is>
      </c>
      <c r="I429" t="n">
        <v/>
      </c>
      <c r="J429" t="n">
        <v>1077.87</v>
      </c>
      <c r="K429" t="inlineStr">
        <is>
          <t>AAPL250919C00210000</t>
        </is>
      </c>
    </row>
    <row r="430">
      <c r="A430" t="n">
        <v>1442</v>
      </c>
      <c r="B430" t="inlineStr">
        <is>
          <t>AAPL</t>
        </is>
      </c>
      <c r="C430" t="inlineStr">
        <is>
          <t>Jul 17, 2025</t>
        </is>
      </c>
      <c r="D430" t="inlineStr">
        <is>
          <t>$210.00</t>
        </is>
      </c>
      <c r="E430" t="inlineStr">
        <is>
          <t>C</t>
        </is>
      </c>
      <c r="F430" t="inlineStr">
        <is>
          <t>Sep 19, 2025</t>
        </is>
      </c>
      <c r="G430" t="n">
        <v>-1</v>
      </c>
      <c r="H430" t="inlineStr">
        <is>
          <t>Jul 17, 2025</t>
        </is>
      </c>
      <c r="I430" t="n">
        <v/>
      </c>
      <c r="J430" t="n">
        <v>1078.87</v>
      </c>
      <c r="K430" t="inlineStr">
        <is>
          <t>AAPL250919C00210000</t>
        </is>
      </c>
    </row>
    <row r="431">
      <c r="A431" t="n">
        <v>1315</v>
      </c>
      <c r="B431" t="inlineStr">
        <is>
          <t>AAPL</t>
        </is>
      </c>
      <c r="C431" t="inlineStr">
        <is>
          <t>Jul 18, 2025</t>
        </is>
      </c>
      <c r="D431" t="inlineStr">
        <is>
          <t>$210.00</t>
        </is>
      </c>
      <c r="E431" t="inlineStr">
        <is>
          <t>C</t>
        </is>
      </c>
      <c r="F431" t="inlineStr">
        <is>
          <t>Sep 19, 2025</t>
        </is>
      </c>
      <c r="G431" t="n">
        <v>-4</v>
      </c>
      <c r="H431" t="inlineStr">
        <is>
          <t>Jul 18, 2025</t>
        </is>
      </c>
      <c r="I431" t="n">
        <v/>
      </c>
      <c r="J431" t="n">
        <v>4219.52</v>
      </c>
      <c r="K431" t="inlineStr">
        <is>
          <t>AAPL250919C00210000</t>
        </is>
      </c>
    </row>
    <row r="432">
      <c r="A432" t="n">
        <v>1267</v>
      </c>
      <c r="B432" t="inlineStr">
        <is>
          <t>AAPL</t>
        </is>
      </c>
      <c r="C432" t="inlineStr">
        <is>
          <t>Jul 18, 2025</t>
        </is>
      </c>
      <c r="D432" t="inlineStr">
        <is>
          <t>$210.00</t>
        </is>
      </c>
      <c r="E432" t="inlineStr">
        <is>
          <t>C</t>
        </is>
      </c>
      <c r="F432" t="inlineStr">
        <is>
          <t>Sep 19, 2025</t>
        </is>
      </c>
      <c r="G432" t="n">
        <v>-4</v>
      </c>
      <c r="H432" t="inlineStr">
        <is>
          <t>Jul 18, 2025</t>
        </is>
      </c>
      <c r="I432" t="n">
        <v/>
      </c>
      <c r="J432" t="n">
        <v>4247.54</v>
      </c>
      <c r="K432" t="inlineStr">
        <is>
          <t>AAPL250919C00210000</t>
        </is>
      </c>
    </row>
    <row r="433">
      <c r="A433" t="n">
        <v>1268</v>
      </c>
      <c r="B433" t="inlineStr">
        <is>
          <t>AAPL</t>
        </is>
      </c>
      <c r="C433" t="inlineStr">
        <is>
          <t>Jul 18, 2025</t>
        </is>
      </c>
      <c r="D433" t="inlineStr">
        <is>
          <t>$210.00</t>
        </is>
      </c>
      <c r="E433" t="inlineStr">
        <is>
          <t>C</t>
        </is>
      </c>
      <c r="F433" t="inlineStr">
        <is>
          <t>Sep 19, 2025</t>
        </is>
      </c>
      <c r="G433" t="n">
        <v>-4</v>
      </c>
      <c r="H433" t="inlineStr">
        <is>
          <t>Jul 18, 2025</t>
        </is>
      </c>
      <c r="I433" t="n">
        <v/>
      </c>
      <c r="J433" t="n">
        <v>3979.54</v>
      </c>
      <c r="K433" t="inlineStr">
        <is>
          <t>AAPL250919C00210000</t>
        </is>
      </c>
    </row>
    <row r="434">
      <c r="A434" t="inlineStr"/>
      <c r="B434" t="inlineStr"/>
      <c r="C434" t="inlineStr"/>
      <c r="D434" t="inlineStr"/>
      <c r="E434" t="inlineStr"/>
      <c r="F434" t="inlineStr"/>
      <c r="G434" s="2">
        <f>SUM(G424:G433)</f>
        <v/>
      </c>
      <c r="H434" t="inlineStr"/>
      <c r="I434" t="inlineStr"/>
      <c r="J434" s="2">
        <f>SUM(J424:J433)</f>
        <v/>
      </c>
      <c r="K434" t="inlineStr"/>
    </row>
    <row r="435">
      <c r="A435" t="inlineStr"/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</row>
    <row r="438">
      <c r="A438" t="inlineStr">
        <is>
          <t>Index</t>
        </is>
      </c>
      <c r="B438" t="inlineStr">
        <is>
          <t>Ticker</t>
        </is>
      </c>
      <c r="C438" t="inlineStr">
        <is>
          <t>Trade Enter</t>
        </is>
      </c>
      <c r="D438" t="inlineStr">
        <is>
          <t>Strike</t>
        </is>
      </c>
      <c r="E438" t="inlineStr">
        <is>
          <t>C/P</t>
        </is>
      </c>
      <c r="F438" t="inlineStr">
        <is>
          <t>Exp Date</t>
        </is>
      </c>
      <c r="G438" t="inlineStr">
        <is>
          <t>Initial Contracts</t>
        </is>
      </c>
      <c r="H438" t="inlineStr">
        <is>
          <t>Trade Exit</t>
        </is>
      </c>
      <c r="I438" t="inlineStr">
        <is>
          <t>$ Gain</t>
        </is>
      </c>
    </row>
    <row r="439">
      <c r="A439" t="n">
        <v>129</v>
      </c>
      <c r="B439" t="inlineStr">
        <is>
          <t>AAPL</t>
        </is>
      </c>
      <c r="C439" t="inlineStr">
        <is>
          <t>Jul 15, 2025</t>
        </is>
      </c>
      <c r="D439" t="inlineStr">
        <is>
          <t>$212.50</t>
        </is>
      </c>
      <c r="E439" t="inlineStr">
        <is>
          <t>P</t>
        </is>
      </c>
      <c r="F439" t="inlineStr">
        <is>
          <t>Jul 25, 2025</t>
        </is>
      </c>
      <c r="G439" t="inlineStr">
        <is>
          <t>1</t>
        </is>
      </c>
      <c r="H439" t="inlineStr">
        <is>
          <t>Jul 18, 2025</t>
        </is>
      </c>
      <c r="I439" t="inlineStr">
        <is>
          <t>($110.00)</t>
        </is>
      </c>
    </row>
    <row r="440">
      <c r="A440" t="inlineStr"/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s="1">
        <f>IF(G449=0, ROUND(SUM(J442:J448)/3, 2), )</f>
        <v/>
      </c>
    </row>
    <row r="442">
      <c r="A442" t="inlineStr">
        <is>
          <t>Index</t>
        </is>
      </c>
      <c r="B442" t="inlineStr">
        <is>
          <t>Ticker</t>
        </is>
      </c>
      <c r="C442" t="inlineStr">
        <is>
          <t>Trade Enter</t>
        </is>
      </c>
      <c r="D442" t="inlineStr">
        <is>
          <t>Strike</t>
        </is>
      </c>
      <c r="E442" t="inlineStr">
        <is>
          <t>C/P</t>
        </is>
      </c>
      <c r="F442" t="inlineStr">
        <is>
          <t>Exp Date</t>
        </is>
      </c>
      <c r="G442" t="inlineStr">
        <is>
          <t>Initial Contracts</t>
        </is>
      </c>
      <c r="H442" t="inlineStr">
        <is>
          <t>Trade Exit</t>
        </is>
      </c>
      <c r="I442" t="inlineStr">
        <is>
          <t>$ Gain</t>
        </is>
      </c>
      <c r="J442" t="inlineStr">
        <is>
          <t>Amount</t>
        </is>
      </c>
      <c r="K442" t="inlineStr">
        <is>
          <t>Symbol</t>
        </is>
      </c>
    </row>
    <row r="443">
      <c r="A443" t="n">
        <v>1561</v>
      </c>
      <c r="B443" t="inlineStr">
        <is>
          <t>AAPL</t>
        </is>
      </c>
      <c r="C443" t="inlineStr">
        <is>
          <t>Jul 15, 2025</t>
        </is>
      </c>
      <c r="D443" t="inlineStr">
        <is>
          <t>$212.50</t>
        </is>
      </c>
      <c r="E443" t="inlineStr">
        <is>
          <t>P</t>
        </is>
      </c>
      <c r="F443" t="inlineStr">
        <is>
          <t>Jul 25, 2025</t>
        </is>
      </c>
      <c r="G443" t="n">
        <v>1</v>
      </c>
      <c r="H443" t="inlineStr">
        <is>
          <t>NaN</t>
        </is>
      </c>
      <c r="I443" t="n">
        <v/>
      </c>
      <c r="J443" t="n">
        <v>-438.12</v>
      </c>
      <c r="K443" t="inlineStr">
        <is>
          <t>AAPL250725P00212500</t>
        </is>
      </c>
    </row>
    <row r="444">
      <c r="A444" t="n">
        <v>1547</v>
      </c>
      <c r="B444" t="inlineStr">
        <is>
          <t>AAPL</t>
        </is>
      </c>
      <c r="C444" t="inlineStr">
        <is>
          <t>Jul 15, 2025</t>
        </is>
      </c>
      <c r="D444" t="inlineStr">
        <is>
          <t>$212.50</t>
        </is>
      </c>
      <c r="E444" t="inlineStr">
        <is>
          <t>P</t>
        </is>
      </c>
      <c r="F444" t="inlineStr">
        <is>
          <t>Jul 25, 2025</t>
        </is>
      </c>
      <c r="G444" t="n">
        <v>1</v>
      </c>
      <c r="H444" t="inlineStr">
        <is>
          <t>NaN</t>
        </is>
      </c>
      <c r="I444" t="n">
        <v/>
      </c>
      <c r="J444" t="n">
        <v>-450.12</v>
      </c>
      <c r="K444" t="inlineStr">
        <is>
          <t>AAPL250725P00212500</t>
        </is>
      </c>
    </row>
    <row r="445">
      <c r="A445" t="n">
        <v>1538</v>
      </c>
      <c r="B445" t="inlineStr">
        <is>
          <t>AAPL</t>
        </is>
      </c>
      <c r="C445" t="inlineStr">
        <is>
          <t>Jul 15, 2025</t>
        </is>
      </c>
      <c r="D445" t="inlineStr">
        <is>
          <t>$212.50</t>
        </is>
      </c>
      <c r="E445" t="inlineStr">
        <is>
          <t>P</t>
        </is>
      </c>
      <c r="F445" t="inlineStr">
        <is>
          <t>Jul 25, 2025</t>
        </is>
      </c>
      <c r="G445" t="n">
        <v>1</v>
      </c>
      <c r="H445" t="inlineStr">
        <is>
          <t>NaN</t>
        </is>
      </c>
      <c r="I445" t="n">
        <v/>
      </c>
      <c r="J445" t="n">
        <v>-436.12</v>
      </c>
      <c r="K445" t="inlineStr">
        <is>
          <t>AAPL250725P00212500</t>
        </is>
      </c>
    </row>
    <row r="446">
      <c r="A446" t="n">
        <v>1390</v>
      </c>
      <c r="B446" t="inlineStr">
        <is>
          <t>AAPL</t>
        </is>
      </c>
      <c r="C446" t="inlineStr">
        <is>
          <t>Jul 18, 2025</t>
        </is>
      </c>
      <c r="D446" t="inlineStr">
        <is>
          <t>$212.50</t>
        </is>
      </c>
      <c r="E446" t="inlineStr">
        <is>
          <t>P</t>
        </is>
      </c>
      <c r="F446" t="inlineStr">
        <is>
          <t>Jul 25, 2025</t>
        </is>
      </c>
      <c r="G446" t="n">
        <v>-1</v>
      </c>
      <c r="H446" t="inlineStr">
        <is>
          <t>Jul 18, 2025</t>
        </is>
      </c>
      <c r="I446" t="n">
        <v/>
      </c>
      <c r="J446" t="n">
        <v>324.87</v>
      </c>
      <c r="K446" t="inlineStr">
        <is>
          <t>AAPL250725P00212500</t>
        </is>
      </c>
    </row>
    <row r="447">
      <c r="A447" t="n">
        <v>1373</v>
      </c>
      <c r="B447" t="inlineStr">
        <is>
          <t>AAPL</t>
        </is>
      </c>
      <c r="C447" t="inlineStr">
        <is>
          <t>Jul 18, 2025</t>
        </is>
      </c>
      <c r="D447" t="inlineStr">
        <is>
          <t>$212.50</t>
        </is>
      </c>
      <c r="E447" t="inlineStr">
        <is>
          <t>P</t>
        </is>
      </c>
      <c r="F447" t="inlineStr">
        <is>
          <t>Jul 25, 2025</t>
        </is>
      </c>
      <c r="G447" t="n">
        <v>-1</v>
      </c>
      <c r="H447" t="inlineStr">
        <is>
          <t>Jul 18, 2025</t>
        </is>
      </c>
      <c r="I447" t="n">
        <v/>
      </c>
      <c r="J447" t="n">
        <v>399.87</v>
      </c>
      <c r="K447" t="inlineStr">
        <is>
          <t>AAPL250725P00212500</t>
        </is>
      </c>
    </row>
    <row r="448">
      <c r="A448" t="n">
        <v>1275</v>
      </c>
      <c r="B448" t="inlineStr">
        <is>
          <t>AAPL</t>
        </is>
      </c>
      <c r="C448" t="inlineStr">
        <is>
          <t>Jul 18, 2025</t>
        </is>
      </c>
      <c r="D448" t="inlineStr">
        <is>
          <t>$212.50</t>
        </is>
      </c>
      <c r="E448" t="inlineStr">
        <is>
          <t>P</t>
        </is>
      </c>
      <c r="F448" t="inlineStr">
        <is>
          <t>Jul 25, 2025</t>
        </is>
      </c>
      <c r="G448" t="n">
        <v>-1</v>
      </c>
      <c r="H448" t="inlineStr">
        <is>
          <t>Jul 18, 2025</t>
        </is>
      </c>
      <c r="I448" t="n">
        <v/>
      </c>
      <c r="J448" t="n">
        <v>324.87</v>
      </c>
      <c r="K448" t="inlineStr">
        <is>
          <t>AAPL250725P00212500</t>
        </is>
      </c>
    </row>
    <row r="449">
      <c r="A449" t="inlineStr"/>
      <c r="B449" t="inlineStr"/>
      <c r="C449" t="inlineStr"/>
      <c r="D449" t="inlineStr"/>
      <c r="E449" t="inlineStr"/>
      <c r="F449" t="inlineStr"/>
      <c r="G449" s="2">
        <f>SUM(G442:G448)</f>
        <v/>
      </c>
      <c r="H449" t="inlineStr"/>
      <c r="I449" t="inlineStr"/>
      <c r="J449" s="2">
        <f>SUM(J442:J448)</f>
        <v/>
      </c>
      <c r="K449" t="inlineStr"/>
    </row>
    <row r="450">
      <c r="A450" t="inlineStr"/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</row>
    <row r="453">
      <c r="A453" t="inlineStr">
        <is>
          <t>Index</t>
        </is>
      </c>
      <c r="B453" t="inlineStr">
        <is>
          <t>Ticker</t>
        </is>
      </c>
      <c r="C453" t="inlineStr">
        <is>
          <t>Trade Enter</t>
        </is>
      </c>
      <c r="D453" t="inlineStr">
        <is>
          <t>Strike</t>
        </is>
      </c>
      <c r="E453" t="inlineStr">
        <is>
          <t>C/P</t>
        </is>
      </c>
      <c r="F453" t="inlineStr">
        <is>
          <t>Exp Date</t>
        </is>
      </c>
      <c r="G453" t="inlineStr">
        <is>
          <t>Initial Contracts</t>
        </is>
      </c>
      <c r="H453" t="inlineStr">
        <is>
          <t>Trade Exit</t>
        </is>
      </c>
      <c r="I453" t="inlineStr">
        <is>
          <t>$ Gain</t>
        </is>
      </c>
    </row>
    <row r="454">
      <c r="A454" t="n">
        <v>155</v>
      </c>
      <c r="B454" t="inlineStr">
        <is>
          <t>AAPL</t>
        </is>
      </c>
      <c r="C454" t="inlineStr">
        <is>
          <t>Jul 18, 2025</t>
        </is>
      </c>
      <c r="D454" t="inlineStr">
        <is>
          <t>$215.00</t>
        </is>
      </c>
      <c r="E454" t="inlineStr">
        <is>
          <t>P</t>
        </is>
      </c>
      <c r="F454" t="inlineStr">
        <is>
          <t>Aug 15, 2025</t>
        </is>
      </c>
      <c r="G454" t="inlineStr">
        <is>
          <t>1</t>
        </is>
      </c>
      <c r="H454" t="inlineStr">
        <is>
          <t>Jul 29, 2025</t>
        </is>
      </c>
      <c r="I454" t="inlineStr">
        <is>
          <t xml:space="preserve">$112.50 </t>
        </is>
      </c>
    </row>
    <row r="455">
      <c r="A455" t="inlineStr"/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</row>
    <row r="456">
      <c r="A456" t="inlineStr"/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s="1">
        <f>IF(G475=0, ROUND(SUM(J457:J474)/9, 2), )</f>
        <v/>
      </c>
    </row>
    <row r="457">
      <c r="A457" t="inlineStr">
        <is>
          <t>Index</t>
        </is>
      </c>
      <c r="B457" t="inlineStr">
        <is>
          <t>Ticker</t>
        </is>
      </c>
      <c r="C457" t="inlineStr">
        <is>
          <t>Trade Enter</t>
        </is>
      </c>
      <c r="D457" t="inlineStr">
        <is>
          <t>Strike</t>
        </is>
      </c>
      <c r="E457" t="inlineStr">
        <is>
          <t>C/P</t>
        </is>
      </c>
      <c r="F457" t="inlineStr">
        <is>
          <t>Exp Date</t>
        </is>
      </c>
      <c r="G457" t="inlineStr">
        <is>
          <t>Initial Contracts</t>
        </is>
      </c>
      <c r="H457" t="inlineStr">
        <is>
          <t>Trade Exit</t>
        </is>
      </c>
      <c r="I457" t="inlineStr">
        <is>
          <t>$ Gain</t>
        </is>
      </c>
      <c r="J457" t="inlineStr">
        <is>
          <t>Amount</t>
        </is>
      </c>
      <c r="K457" t="inlineStr">
        <is>
          <t>Symbol</t>
        </is>
      </c>
    </row>
    <row r="458">
      <c r="A458" t="n">
        <v>1357</v>
      </c>
      <c r="B458" t="inlineStr">
        <is>
          <t>AAPL</t>
        </is>
      </c>
      <c r="C458" t="inlineStr">
        <is>
          <t>Jul 18, 2025</t>
        </is>
      </c>
      <c r="D458" t="inlineStr">
        <is>
          <t>$215.00</t>
        </is>
      </c>
      <c r="E458" t="inlineStr">
        <is>
          <t>P</t>
        </is>
      </c>
      <c r="F458" t="inlineStr">
        <is>
          <t>Aug 15, 2025</t>
        </is>
      </c>
      <c r="G458" t="n">
        <v>1</v>
      </c>
      <c r="H458" t="inlineStr">
        <is>
          <t>NaN</t>
        </is>
      </c>
      <c r="I458" t="n">
        <v/>
      </c>
      <c r="J458" t="n">
        <v>-865.12</v>
      </c>
      <c r="K458" t="inlineStr">
        <is>
          <t>AAPL250815P00215000</t>
        </is>
      </c>
    </row>
    <row r="459">
      <c r="A459" t="n">
        <v>1313</v>
      </c>
      <c r="B459" t="inlineStr">
        <is>
          <t>AAPL</t>
        </is>
      </c>
      <c r="C459" t="inlineStr">
        <is>
          <t>Jul 18, 2025</t>
        </is>
      </c>
      <c r="D459" t="inlineStr">
        <is>
          <t>$215.00</t>
        </is>
      </c>
      <c r="E459" t="inlineStr">
        <is>
          <t>P</t>
        </is>
      </c>
      <c r="F459" t="inlineStr">
        <is>
          <t>Aug 15, 2025</t>
        </is>
      </c>
      <c r="G459" t="n">
        <v>1</v>
      </c>
      <c r="H459" t="inlineStr">
        <is>
          <t>NaN</t>
        </is>
      </c>
      <c r="I459" t="n">
        <v/>
      </c>
      <c r="J459" t="n">
        <v>-875.12</v>
      </c>
      <c r="K459" t="inlineStr">
        <is>
          <t>AAPL250815P00215000</t>
        </is>
      </c>
    </row>
    <row r="460">
      <c r="A460" t="n">
        <v>1288</v>
      </c>
      <c r="B460" t="inlineStr">
        <is>
          <t>AAPL</t>
        </is>
      </c>
      <c r="C460" t="inlineStr">
        <is>
          <t>Jul 18, 2025</t>
        </is>
      </c>
      <c r="D460" t="inlineStr">
        <is>
          <t>$215.00</t>
        </is>
      </c>
      <c r="E460" t="inlineStr">
        <is>
          <t>P</t>
        </is>
      </c>
      <c r="F460" t="inlineStr">
        <is>
          <t>Aug 15, 2025</t>
        </is>
      </c>
      <c r="G460" t="n">
        <v>1</v>
      </c>
      <c r="H460" t="inlineStr">
        <is>
          <t>NaN</t>
        </is>
      </c>
      <c r="I460" t="n">
        <v/>
      </c>
      <c r="J460" t="n">
        <v>-878.12</v>
      </c>
      <c r="K460" t="inlineStr">
        <is>
          <t>AAPL250815P00215000</t>
        </is>
      </c>
    </row>
    <row r="461">
      <c r="A461" t="n">
        <v>1258</v>
      </c>
      <c r="B461" t="inlineStr">
        <is>
          <t>AAPL</t>
        </is>
      </c>
      <c r="C461" t="inlineStr">
        <is>
          <t>Jul 18, 2025</t>
        </is>
      </c>
      <c r="D461" t="inlineStr">
        <is>
          <t>$215.00</t>
        </is>
      </c>
      <c r="E461" t="inlineStr">
        <is>
          <t>P</t>
        </is>
      </c>
      <c r="F461" t="inlineStr">
        <is>
          <t>Aug 15, 2025</t>
        </is>
      </c>
      <c r="G461" t="n">
        <v>1</v>
      </c>
      <c r="H461" t="inlineStr">
        <is>
          <t>NaN</t>
        </is>
      </c>
      <c r="I461" t="n">
        <v/>
      </c>
      <c r="J461" t="n">
        <v>-880.12</v>
      </c>
      <c r="K461" t="inlineStr">
        <is>
          <t>AAPL250815P00215000</t>
        </is>
      </c>
    </row>
    <row r="462">
      <c r="A462" t="n">
        <v>1303</v>
      </c>
      <c r="B462" t="inlineStr">
        <is>
          <t>AAPL</t>
        </is>
      </c>
      <c r="C462" t="inlineStr">
        <is>
          <t>Jul 18, 2025</t>
        </is>
      </c>
      <c r="D462" t="inlineStr">
        <is>
          <t>$215.00</t>
        </is>
      </c>
      <c r="E462" t="inlineStr">
        <is>
          <t>P</t>
        </is>
      </c>
      <c r="F462" t="inlineStr">
        <is>
          <t>Aug 15, 2025</t>
        </is>
      </c>
      <c r="G462" t="n">
        <v>1</v>
      </c>
      <c r="H462" t="inlineStr">
        <is>
          <t>NaN</t>
        </is>
      </c>
      <c r="I462" t="n">
        <v/>
      </c>
      <c r="J462" t="n">
        <v>-878.12</v>
      </c>
      <c r="K462" t="inlineStr">
        <is>
          <t>AAPL250815P00215000</t>
        </is>
      </c>
    </row>
    <row r="463">
      <c r="A463" t="n">
        <v>1276</v>
      </c>
      <c r="B463" t="inlineStr">
        <is>
          <t>AAPL</t>
        </is>
      </c>
      <c r="C463" t="inlineStr">
        <is>
          <t>Jul 18, 2025</t>
        </is>
      </c>
      <c r="D463" t="inlineStr">
        <is>
          <t>$215.00</t>
        </is>
      </c>
      <c r="E463" t="inlineStr">
        <is>
          <t>P</t>
        </is>
      </c>
      <c r="F463" t="inlineStr">
        <is>
          <t>Aug 15, 2025</t>
        </is>
      </c>
      <c r="G463" t="n">
        <v>1</v>
      </c>
      <c r="H463" t="inlineStr">
        <is>
          <t>NaN</t>
        </is>
      </c>
      <c r="I463" t="n">
        <v/>
      </c>
      <c r="J463" t="n">
        <v>-870.12</v>
      </c>
      <c r="K463" t="inlineStr">
        <is>
          <t>AAPL250815P00215000</t>
        </is>
      </c>
    </row>
    <row r="464">
      <c r="A464" t="n">
        <v>1213</v>
      </c>
      <c r="B464" t="inlineStr">
        <is>
          <t>AAPL</t>
        </is>
      </c>
      <c r="C464" t="inlineStr">
        <is>
          <t>Jul 21, 2025</t>
        </is>
      </c>
      <c r="D464" t="inlineStr">
        <is>
          <t>$215.00</t>
        </is>
      </c>
      <c r="E464" t="inlineStr">
        <is>
          <t>P</t>
        </is>
      </c>
      <c r="F464" t="inlineStr">
        <is>
          <t>Aug 15, 2025</t>
        </is>
      </c>
      <c r="G464" t="n">
        <v>-1</v>
      </c>
      <c r="H464" t="inlineStr">
        <is>
          <t>Jul 21, 2025</t>
        </is>
      </c>
      <c r="I464" t="n">
        <v/>
      </c>
      <c r="J464" t="n">
        <v>754.87</v>
      </c>
      <c r="K464" t="inlineStr">
        <is>
          <t>AAPL250815P00215000</t>
        </is>
      </c>
    </row>
    <row r="465">
      <c r="A465" t="n">
        <v>1250</v>
      </c>
      <c r="B465" t="inlineStr">
        <is>
          <t>AAPL</t>
        </is>
      </c>
      <c r="C465" t="inlineStr">
        <is>
          <t>Jul 21, 2025</t>
        </is>
      </c>
      <c r="D465" t="inlineStr">
        <is>
          <t>$215.00</t>
        </is>
      </c>
      <c r="E465" t="inlineStr">
        <is>
          <t>P</t>
        </is>
      </c>
      <c r="F465" t="inlineStr">
        <is>
          <t>Aug 15, 2025</t>
        </is>
      </c>
      <c r="G465" t="n">
        <v>-1</v>
      </c>
      <c r="H465" t="inlineStr">
        <is>
          <t>Jul 21, 2025</t>
        </is>
      </c>
      <c r="I465" t="n">
        <v/>
      </c>
      <c r="J465" t="n">
        <v>754.87</v>
      </c>
      <c r="K465" t="inlineStr">
        <is>
          <t>AAPL250815P00215000</t>
        </is>
      </c>
    </row>
    <row r="466">
      <c r="A466" t="n">
        <v>1256</v>
      </c>
      <c r="B466" t="inlineStr">
        <is>
          <t>AAPL</t>
        </is>
      </c>
      <c r="C466" t="inlineStr">
        <is>
          <t>Jul 21, 2025</t>
        </is>
      </c>
      <c r="D466" t="inlineStr">
        <is>
          <t>$215.00</t>
        </is>
      </c>
      <c r="E466" t="inlineStr">
        <is>
          <t>P</t>
        </is>
      </c>
      <c r="F466" t="inlineStr">
        <is>
          <t>Aug 15, 2025</t>
        </is>
      </c>
      <c r="G466" t="n">
        <v>-1</v>
      </c>
      <c r="H466" t="inlineStr">
        <is>
          <t>Jul 21, 2025</t>
        </is>
      </c>
      <c r="I466" t="n">
        <v/>
      </c>
      <c r="J466" t="n">
        <v>754.87</v>
      </c>
      <c r="K466" t="inlineStr">
        <is>
          <t>AAPL250815P00215000</t>
        </is>
      </c>
    </row>
    <row r="467">
      <c r="A467" t="n">
        <v>1131</v>
      </c>
      <c r="B467" t="inlineStr">
        <is>
          <t>AAPL</t>
        </is>
      </c>
      <c r="C467" t="inlineStr">
        <is>
          <t>Jul 25, 2025</t>
        </is>
      </c>
      <c r="D467" t="inlineStr">
        <is>
          <t>$215.00</t>
        </is>
      </c>
      <c r="E467" t="inlineStr">
        <is>
          <t>P</t>
        </is>
      </c>
      <c r="F467" t="inlineStr">
        <is>
          <t>Aug 15, 2025</t>
        </is>
      </c>
      <c r="G467" t="n">
        <v>1</v>
      </c>
      <c r="H467" t="inlineStr">
        <is>
          <t>NaN</t>
        </is>
      </c>
      <c r="I467" t="n">
        <v/>
      </c>
      <c r="J467" t="n">
        <v>-655.12</v>
      </c>
      <c r="K467" t="inlineStr">
        <is>
          <t>AAPL250815P00215000</t>
        </is>
      </c>
    </row>
    <row r="468">
      <c r="A468" t="n">
        <v>1130</v>
      </c>
      <c r="B468" t="inlineStr">
        <is>
          <t>AAPL</t>
        </is>
      </c>
      <c r="C468" t="inlineStr">
        <is>
          <t>Jul 25, 2025</t>
        </is>
      </c>
      <c r="D468" t="inlineStr">
        <is>
          <t>$215.00</t>
        </is>
      </c>
      <c r="E468" t="inlineStr">
        <is>
          <t>P</t>
        </is>
      </c>
      <c r="F468" t="inlineStr">
        <is>
          <t>Aug 15, 2025</t>
        </is>
      </c>
      <c r="G468" t="n">
        <v>1</v>
      </c>
      <c r="H468" t="inlineStr">
        <is>
          <t>NaN</t>
        </is>
      </c>
      <c r="I468" t="n">
        <v/>
      </c>
      <c r="J468" t="n">
        <v>-656.12</v>
      </c>
      <c r="K468" t="inlineStr">
        <is>
          <t>AAPL250815P00215000</t>
        </is>
      </c>
    </row>
    <row r="469">
      <c r="A469" t="n">
        <v>1098</v>
      </c>
      <c r="B469" t="inlineStr">
        <is>
          <t>AAPL</t>
        </is>
      </c>
      <c r="C469" t="inlineStr">
        <is>
          <t>Jul 25, 2025</t>
        </is>
      </c>
      <c r="D469" t="inlineStr">
        <is>
          <t>$215.00</t>
        </is>
      </c>
      <c r="E469" t="inlineStr">
        <is>
          <t>P</t>
        </is>
      </c>
      <c r="F469" t="inlineStr">
        <is>
          <t>Aug 15, 2025</t>
        </is>
      </c>
      <c r="G469" t="n">
        <v>1</v>
      </c>
      <c r="H469" t="inlineStr">
        <is>
          <t>NaN</t>
        </is>
      </c>
      <c r="I469" t="n">
        <v/>
      </c>
      <c r="J469" t="n">
        <v>-656.12</v>
      </c>
      <c r="K469" t="inlineStr">
        <is>
          <t>AAPL250815P00215000</t>
        </is>
      </c>
    </row>
    <row r="470">
      <c r="A470" t="n">
        <v>1057</v>
      </c>
      <c r="B470" t="inlineStr">
        <is>
          <t>AAPL</t>
        </is>
      </c>
      <c r="C470" t="inlineStr">
        <is>
          <t>Jul 28, 2025</t>
        </is>
      </c>
      <c r="D470" t="inlineStr">
        <is>
          <t>$215.00</t>
        </is>
      </c>
      <c r="E470" t="inlineStr">
        <is>
          <t>P</t>
        </is>
      </c>
      <c r="F470" t="inlineStr">
        <is>
          <t>Aug 15, 2025</t>
        </is>
      </c>
      <c r="G470" t="n">
        <v>-1</v>
      </c>
      <c r="H470" t="inlineStr">
        <is>
          <t>Jul 28, 2025</t>
        </is>
      </c>
      <c r="I470" t="n">
        <v/>
      </c>
      <c r="J470" t="n">
        <v>599.87</v>
      </c>
      <c r="K470" t="inlineStr">
        <is>
          <t>AAPL250815P00215000</t>
        </is>
      </c>
    </row>
    <row r="471">
      <c r="A471" t="n">
        <v>1070</v>
      </c>
      <c r="B471" t="inlineStr">
        <is>
          <t>AAPL</t>
        </is>
      </c>
      <c r="C471" t="inlineStr">
        <is>
          <t>Jul 28, 2025</t>
        </is>
      </c>
      <c r="D471" t="inlineStr">
        <is>
          <t>$215.00</t>
        </is>
      </c>
      <c r="E471" t="inlineStr">
        <is>
          <t>P</t>
        </is>
      </c>
      <c r="F471" t="inlineStr">
        <is>
          <t>Aug 15, 2025</t>
        </is>
      </c>
      <c r="G471" t="n">
        <v>-1</v>
      </c>
      <c r="H471" t="inlineStr">
        <is>
          <t>Jul 28, 2025</t>
        </is>
      </c>
      <c r="I471" t="n">
        <v/>
      </c>
      <c r="J471" t="n">
        <v>599.87</v>
      </c>
      <c r="K471" t="inlineStr">
        <is>
          <t>AAPL250815P00215000</t>
        </is>
      </c>
    </row>
    <row r="472">
      <c r="A472" t="n">
        <v>957</v>
      </c>
      <c r="B472" t="inlineStr">
        <is>
          <t>AAPL</t>
        </is>
      </c>
      <c r="C472" t="inlineStr">
        <is>
          <t>Jul 30, 2025</t>
        </is>
      </c>
      <c r="D472" t="inlineStr">
        <is>
          <t>$215.00</t>
        </is>
      </c>
      <c r="E472" t="inlineStr">
        <is>
          <t>P</t>
        </is>
      </c>
      <c r="F472" t="inlineStr">
        <is>
          <t>Aug 15, 2025</t>
        </is>
      </c>
      <c r="G472" t="n">
        <v>-1</v>
      </c>
      <c r="H472" t="inlineStr">
        <is>
          <t>Jul 30, 2025</t>
        </is>
      </c>
      <c r="I472" t="n">
        <v/>
      </c>
      <c r="J472" t="n">
        <v>874.87</v>
      </c>
      <c r="K472" t="inlineStr">
        <is>
          <t>AAPL250815P00215000</t>
        </is>
      </c>
    </row>
    <row r="473">
      <c r="A473" t="n">
        <v>958</v>
      </c>
      <c r="B473" t="inlineStr">
        <is>
          <t>AAPL</t>
        </is>
      </c>
      <c r="C473" t="inlineStr">
        <is>
          <t>Jul 30, 2025</t>
        </is>
      </c>
      <c r="D473" t="inlineStr">
        <is>
          <t>$215.00</t>
        </is>
      </c>
      <c r="E473" t="inlineStr">
        <is>
          <t>P</t>
        </is>
      </c>
      <c r="F473" t="inlineStr">
        <is>
          <t>Aug 15, 2025</t>
        </is>
      </c>
      <c r="G473" t="n">
        <v>-2</v>
      </c>
      <c r="H473" t="inlineStr">
        <is>
          <t>Jul 30, 2025</t>
        </is>
      </c>
      <c r="I473" t="n">
        <v/>
      </c>
      <c r="J473" t="n">
        <v>1751.76</v>
      </c>
      <c r="K473" t="inlineStr">
        <is>
          <t>AAPL250815P00215000</t>
        </is>
      </c>
    </row>
    <row r="474">
      <c r="A474" t="n">
        <v>960</v>
      </c>
      <c r="B474" t="inlineStr">
        <is>
          <t>AAPL</t>
        </is>
      </c>
      <c r="C474" t="inlineStr">
        <is>
          <t>Jul 30, 2025</t>
        </is>
      </c>
      <c r="D474" t="inlineStr">
        <is>
          <t>$215.00</t>
        </is>
      </c>
      <c r="E474" t="inlineStr">
        <is>
          <t>P</t>
        </is>
      </c>
      <c r="F474" t="inlineStr">
        <is>
          <t>Aug 15, 2025</t>
        </is>
      </c>
      <c r="G474" t="n">
        <v>-1</v>
      </c>
      <c r="H474" t="inlineStr">
        <is>
          <t>Jul 30, 2025</t>
        </is>
      </c>
      <c r="I474" t="n">
        <v/>
      </c>
      <c r="J474" t="n">
        <v>874.87</v>
      </c>
      <c r="K474" t="inlineStr">
        <is>
          <t>AAPL250815P00215000</t>
        </is>
      </c>
    </row>
    <row r="475">
      <c r="A475" t="inlineStr"/>
      <c r="B475" t="inlineStr"/>
      <c r="C475" t="inlineStr"/>
      <c r="D475" t="inlineStr"/>
      <c r="E475" t="inlineStr"/>
      <c r="F475" t="inlineStr"/>
      <c r="G475" s="2">
        <f>SUM(G457:G474)</f>
        <v/>
      </c>
      <c r="H475" t="inlineStr"/>
      <c r="I475" t="inlineStr"/>
      <c r="J475" s="2">
        <f>SUM(J457:J474)</f>
        <v/>
      </c>
      <c r="K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</row>
    <row r="479">
      <c r="A479" t="inlineStr">
        <is>
          <t>Index</t>
        </is>
      </c>
      <c r="B479" t="inlineStr">
        <is>
          <t>Ticker</t>
        </is>
      </c>
      <c r="C479" t="inlineStr">
        <is>
          <t>Trade Enter</t>
        </is>
      </c>
      <c r="D479" t="inlineStr">
        <is>
          <t>Strike</t>
        </is>
      </c>
      <c r="E479" t="inlineStr">
        <is>
          <t>C/P</t>
        </is>
      </c>
      <c r="F479" t="inlineStr">
        <is>
          <t>Exp Date</t>
        </is>
      </c>
      <c r="G479" t="inlineStr">
        <is>
          <t>Initial Contracts</t>
        </is>
      </c>
      <c r="H479" t="inlineStr">
        <is>
          <t>Trade Exit</t>
        </is>
      </c>
      <c r="I479" t="inlineStr">
        <is>
          <t>$ Gain</t>
        </is>
      </c>
    </row>
    <row r="480">
      <c r="A480" t="n">
        <v>156</v>
      </c>
      <c r="B480" t="inlineStr">
        <is>
          <t>AAPL</t>
        </is>
      </c>
      <c r="C480" t="inlineStr">
        <is>
          <t>Jul 18, 2025</t>
        </is>
      </c>
      <c r="D480" t="inlineStr">
        <is>
          <t>$200.00</t>
        </is>
      </c>
      <c r="E480" t="inlineStr">
        <is>
          <t>C</t>
        </is>
      </c>
      <c r="F480" t="inlineStr">
        <is>
          <t>Oct 17, 2025</t>
        </is>
      </c>
      <c r="G480" t="inlineStr">
        <is>
          <t>2</t>
        </is>
      </c>
      <c r="H480" t="inlineStr">
        <is>
          <t>Aug 01, 2025</t>
        </is>
      </c>
      <c r="I480" t="inlineStr">
        <is>
          <t>($2,381.25)</t>
        </is>
      </c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s="1">
        <f>IF(G503=0, ROUND(SUM(J483:J502)/16, 2), )</f>
        <v/>
      </c>
    </row>
    <row r="483">
      <c r="A483" t="inlineStr">
        <is>
          <t>Index</t>
        </is>
      </c>
      <c r="B483" t="inlineStr">
        <is>
          <t>Ticker</t>
        </is>
      </c>
      <c r="C483" t="inlineStr">
        <is>
          <t>Trade Enter</t>
        </is>
      </c>
      <c r="D483" t="inlineStr">
        <is>
          <t>Strike</t>
        </is>
      </c>
      <c r="E483" t="inlineStr">
        <is>
          <t>C/P</t>
        </is>
      </c>
      <c r="F483" t="inlineStr">
        <is>
          <t>Exp Date</t>
        </is>
      </c>
      <c r="G483" t="inlineStr">
        <is>
          <t>Initial Contracts</t>
        </is>
      </c>
      <c r="H483" t="inlineStr">
        <is>
          <t>Trade Exit</t>
        </is>
      </c>
      <c r="I483" t="inlineStr">
        <is>
          <t>$ Gain</t>
        </is>
      </c>
      <c r="J483" t="inlineStr">
        <is>
          <t>Amount</t>
        </is>
      </c>
      <c r="K483" t="inlineStr">
        <is>
          <t>Symbol</t>
        </is>
      </c>
    </row>
    <row r="484">
      <c r="A484" t="n">
        <v>1352</v>
      </c>
      <c r="B484" t="inlineStr">
        <is>
          <t>AAPL</t>
        </is>
      </c>
      <c r="C484" t="inlineStr">
        <is>
          <t>Jul 18, 2025</t>
        </is>
      </c>
      <c r="D484" t="inlineStr">
        <is>
          <t>$200.00</t>
        </is>
      </c>
      <c r="E484" t="inlineStr">
        <is>
          <t>C</t>
        </is>
      </c>
      <c r="F484" t="inlineStr">
        <is>
          <t>Oct 17, 2025</t>
        </is>
      </c>
      <c r="G484" t="n">
        <v>2</v>
      </c>
      <c r="H484" t="inlineStr">
        <is>
          <t>NaN</t>
        </is>
      </c>
      <c r="I484" t="n">
        <v/>
      </c>
      <c r="J484" t="n">
        <v>-3850.24</v>
      </c>
      <c r="K484" t="inlineStr">
        <is>
          <t>AAPL251017C00200000</t>
        </is>
      </c>
    </row>
    <row r="485">
      <c r="A485" t="n">
        <v>1346</v>
      </c>
      <c r="B485" t="inlineStr">
        <is>
          <t>AAPL</t>
        </is>
      </c>
      <c r="C485" t="inlineStr">
        <is>
          <t>Jul 18, 2025</t>
        </is>
      </c>
      <c r="D485" t="inlineStr">
        <is>
          <t>$200.00</t>
        </is>
      </c>
      <c r="E485" t="inlineStr">
        <is>
          <t>C</t>
        </is>
      </c>
      <c r="F485" t="inlineStr">
        <is>
          <t>Oct 17, 2025</t>
        </is>
      </c>
      <c r="G485" t="n">
        <v>2</v>
      </c>
      <c r="H485" t="inlineStr">
        <is>
          <t>NaN</t>
        </is>
      </c>
      <c r="I485" t="n">
        <v/>
      </c>
      <c r="J485" t="n">
        <v>-3780.23</v>
      </c>
      <c r="K485" t="inlineStr">
        <is>
          <t>AAPL251017C00200000</t>
        </is>
      </c>
    </row>
    <row r="486">
      <c r="A486" t="n">
        <v>1344</v>
      </c>
      <c r="B486" t="inlineStr">
        <is>
          <t>AAPL</t>
        </is>
      </c>
      <c r="C486" t="inlineStr">
        <is>
          <t>Jul 18, 2025</t>
        </is>
      </c>
      <c r="D486" t="inlineStr">
        <is>
          <t>$200.00</t>
        </is>
      </c>
      <c r="E486" t="inlineStr">
        <is>
          <t>C</t>
        </is>
      </c>
      <c r="F486" t="inlineStr">
        <is>
          <t>Oct 17, 2025</t>
        </is>
      </c>
      <c r="G486" t="n">
        <v>2</v>
      </c>
      <c r="H486" t="inlineStr">
        <is>
          <t>NaN</t>
        </is>
      </c>
      <c r="I486" t="n">
        <v/>
      </c>
      <c r="J486" t="n">
        <v>-3770.24</v>
      </c>
      <c r="K486" t="inlineStr">
        <is>
          <t>AAPL251017C00200000</t>
        </is>
      </c>
    </row>
    <row r="487">
      <c r="A487" t="n">
        <v>1342</v>
      </c>
      <c r="B487" t="inlineStr">
        <is>
          <t>AAPL</t>
        </is>
      </c>
      <c r="C487" t="inlineStr">
        <is>
          <t>Jul 18, 2025</t>
        </is>
      </c>
      <c r="D487" t="inlineStr">
        <is>
          <t>$200.00</t>
        </is>
      </c>
      <c r="E487" t="inlineStr">
        <is>
          <t>C</t>
        </is>
      </c>
      <c r="F487" t="inlineStr">
        <is>
          <t>Oct 17, 2025</t>
        </is>
      </c>
      <c r="G487" t="n">
        <v>2</v>
      </c>
      <c r="H487" t="inlineStr">
        <is>
          <t>NaN</t>
        </is>
      </c>
      <c r="I487" t="n">
        <v/>
      </c>
      <c r="J487" t="n">
        <v>-3850.23</v>
      </c>
      <c r="K487" t="inlineStr">
        <is>
          <t>AAPL251017C00200000</t>
        </is>
      </c>
    </row>
    <row r="488">
      <c r="A488" t="n">
        <v>1336</v>
      </c>
      <c r="B488" t="inlineStr">
        <is>
          <t>AAPL</t>
        </is>
      </c>
      <c r="C488" t="inlineStr">
        <is>
          <t>Jul 18, 2025</t>
        </is>
      </c>
      <c r="D488" t="inlineStr">
        <is>
          <t>$200.00</t>
        </is>
      </c>
      <c r="E488" t="inlineStr">
        <is>
          <t>C</t>
        </is>
      </c>
      <c r="F488" t="inlineStr">
        <is>
          <t>Oct 17, 2025</t>
        </is>
      </c>
      <c r="G488" t="n">
        <v>2</v>
      </c>
      <c r="H488" t="inlineStr">
        <is>
          <t>NaN</t>
        </is>
      </c>
      <c r="I488" t="n">
        <v/>
      </c>
      <c r="J488" t="n">
        <v>-3796.24</v>
      </c>
      <c r="K488" t="inlineStr">
        <is>
          <t>AAPL251017C00200000</t>
        </is>
      </c>
    </row>
    <row r="489">
      <c r="A489" t="n">
        <v>1332</v>
      </c>
      <c r="B489" t="inlineStr">
        <is>
          <t>AAPL</t>
        </is>
      </c>
      <c r="C489" t="inlineStr">
        <is>
          <t>Jul 18, 2025</t>
        </is>
      </c>
      <c r="D489" t="inlineStr">
        <is>
          <t>$200.00</t>
        </is>
      </c>
      <c r="E489" t="inlineStr">
        <is>
          <t>C</t>
        </is>
      </c>
      <c r="F489" t="inlineStr">
        <is>
          <t>Oct 17, 2025</t>
        </is>
      </c>
      <c r="G489" t="n">
        <v>2</v>
      </c>
      <c r="H489" t="inlineStr">
        <is>
          <t>NaN</t>
        </is>
      </c>
      <c r="I489" t="n">
        <v/>
      </c>
      <c r="J489" t="n">
        <v>-3850.23</v>
      </c>
      <c r="K489" t="inlineStr">
        <is>
          <t>AAPL251017C00200000</t>
        </is>
      </c>
    </row>
    <row r="490">
      <c r="A490" t="n">
        <v>1231</v>
      </c>
      <c r="B490" t="inlineStr">
        <is>
          <t>AAPL</t>
        </is>
      </c>
      <c r="C490" t="inlineStr">
        <is>
          <t>Jul 21, 2025</t>
        </is>
      </c>
      <c r="D490" t="inlineStr">
        <is>
          <t>$200.00</t>
        </is>
      </c>
      <c r="E490" t="inlineStr">
        <is>
          <t>C</t>
        </is>
      </c>
      <c r="F490" t="inlineStr">
        <is>
          <t>Oct 17, 2025</t>
        </is>
      </c>
      <c r="G490" t="n">
        <v>-1</v>
      </c>
      <c r="H490" t="inlineStr">
        <is>
          <t>Jul 21, 2025</t>
        </is>
      </c>
      <c r="I490" t="n">
        <v/>
      </c>
      <c r="J490" t="n">
        <v>2039.87</v>
      </c>
      <c r="K490" t="inlineStr">
        <is>
          <t>AAPL251017C00200000</t>
        </is>
      </c>
    </row>
    <row r="491">
      <c r="A491" t="n">
        <v>1234</v>
      </c>
      <c r="B491" t="inlineStr">
        <is>
          <t>AAPL</t>
        </is>
      </c>
      <c r="C491" t="inlineStr">
        <is>
          <t>Jul 21, 2025</t>
        </is>
      </c>
      <c r="D491" t="inlineStr">
        <is>
          <t>$200.00</t>
        </is>
      </c>
      <c r="E491" t="inlineStr">
        <is>
          <t>C</t>
        </is>
      </c>
      <c r="F491" t="inlineStr">
        <is>
          <t>Oct 17, 2025</t>
        </is>
      </c>
      <c r="G491" t="n">
        <v>-1</v>
      </c>
      <c r="H491" t="inlineStr">
        <is>
          <t>Jul 21, 2025</t>
        </is>
      </c>
      <c r="I491" t="n">
        <v/>
      </c>
      <c r="J491" t="n">
        <v>2043.87</v>
      </c>
      <c r="K491" t="inlineStr">
        <is>
          <t>AAPL251017C00200000</t>
        </is>
      </c>
    </row>
    <row r="492">
      <c r="A492" t="n">
        <v>1218</v>
      </c>
      <c r="B492" t="inlineStr">
        <is>
          <t>AAPL</t>
        </is>
      </c>
      <c r="C492" t="inlineStr">
        <is>
          <t>Jul 21, 2025</t>
        </is>
      </c>
      <c r="D492" t="inlineStr">
        <is>
          <t>$200.00</t>
        </is>
      </c>
      <c r="E492" t="inlineStr">
        <is>
          <t>C</t>
        </is>
      </c>
      <c r="F492" t="inlineStr">
        <is>
          <t>Oct 17, 2025</t>
        </is>
      </c>
      <c r="G492" t="n">
        <v>-1</v>
      </c>
      <c r="H492" t="inlineStr">
        <is>
          <t>Jul 21, 2025</t>
        </is>
      </c>
      <c r="I492" t="n">
        <v/>
      </c>
      <c r="J492" t="n">
        <v>1985.87</v>
      </c>
      <c r="K492" t="inlineStr">
        <is>
          <t>AAPL251017C00200000</t>
        </is>
      </c>
    </row>
    <row r="493">
      <c r="A493" t="n">
        <v>1239</v>
      </c>
      <c r="B493" t="inlineStr">
        <is>
          <t>AAPL</t>
        </is>
      </c>
      <c r="C493" t="inlineStr">
        <is>
          <t>Jul 21, 2025</t>
        </is>
      </c>
      <c r="D493" t="inlineStr">
        <is>
          <t>$200.00</t>
        </is>
      </c>
      <c r="E493" t="inlineStr">
        <is>
          <t>C</t>
        </is>
      </c>
      <c r="F493" t="inlineStr">
        <is>
          <t>Oct 17, 2025</t>
        </is>
      </c>
      <c r="G493" t="n">
        <v>-1</v>
      </c>
      <c r="H493" t="inlineStr">
        <is>
          <t>Jul 21, 2025</t>
        </is>
      </c>
      <c r="I493" t="n">
        <v/>
      </c>
      <c r="J493" t="n">
        <v>1979.87</v>
      </c>
      <c r="K493" t="inlineStr">
        <is>
          <t>AAPL251017C00200000</t>
        </is>
      </c>
    </row>
    <row r="494">
      <c r="A494" t="n">
        <v>1254</v>
      </c>
      <c r="B494" t="inlineStr">
        <is>
          <t>AAPL</t>
        </is>
      </c>
      <c r="C494" t="inlineStr">
        <is>
          <t>Jul 21, 2025</t>
        </is>
      </c>
      <c r="D494" t="inlineStr">
        <is>
          <t>$200.00</t>
        </is>
      </c>
      <c r="E494" t="inlineStr">
        <is>
          <t>C</t>
        </is>
      </c>
      <c r="F494" t="inlineStr">
        <is>
          <t>Oct 17, 2025</t>
        </is>
      </c>
      <c r="G494" t="n">
        <v>-1</v>
      </c>
      <c r="H494" t="inlineStr">
        <is>
          <t>Jul 21, 2025</t>
        </is>
      </c>
      <c r="I494" t="n">
        <v/>
      </c>
      <c r="J494" t="n">
        <v>1994.87</v>
      </c>
      <c r="K494" t="inlineStr">
        <is>
          <t>AAPL251017C00200000</t>
        </is>
      </c>
    </row>
    <row r="495">
      <c r="A495" t="n">
        <v>1235</v>
      </c>
      <c r="B495" t="inlineStr">
        <is>
          <t>AAPL</t>
        </is>
      </c>
      <c r="C495" t="inlineStr">
        <is>
          <t>Jul 21, 2025</t>
        </is>
      </c>
      <c r="D495" t="inlineStr">
        <is>
          <t>$200.00</t>
        </is>
      </c>
      <c r="E495" t="inlineStr">
        <is>
          <t>C</t>
        </is>
      </c>
      <c r="F495" t="inlineStr">
        <is>
          <t>Oct 17, 2025</t>
        </is>
      </c>
      <c r="G495" t="n">
        <v>-1</v>
      </c>
      <c r="H495" t="inlineStr">
        <is>
          <t>Jul 21, 2025</t>
        </is>
      </c>
      <c r="I495" t="n">
        <v/>
      </c>
      <c r="J495" t="n">
        <v>2039.87</v>
      </c>
      <c r="K495" t="inlineStr">
        <is>
          <t>AAPL251017C00200000</t>
        </is>
      </c>
    </row>
    <row r="496">
      <c r="A496" t="n">
        <v>1094</v>
      </c>
      <c r="B496" t="inlineStr">
        <is>
          <t>AAPL</t>
        </is>
      </c>
      <c r="C496" t="inlineStr">
        <is>
          <t>Jul 25, 2025</t>
        </is>
      </c>
      <c r="D496" t="inlineStr">
        <is>
          <t>$200.00</t>
        </is>
      </c>
      <c r="E496" t="inlineStr">
        <is>
          <t>C</t>
        </is>
      </c>
      <c r="F496" t="inlineStr">
        <is>
          <t>Oct 17, 2025</t>
        </is>
      </c>
      <c r="G496" t="n">
        <v>1</v>
      </c>
      <c r="H496" t="inlineStr">
        <is>
          <t>NaN</t>
        </is>
      </c>
      <c r="I496" t="n">
        <v/>
      </c>
      <c r="J496" t="n">
        <v>-2115.12</v>
      </c>
      <c r="K496" t="inlineStr">
        <is>
          <t>AAPL251017C00200000</t>
        </is>
      </c>
    </row>
    <row r="497">
      <c r="A497" t="n">
        <v>1086</v>
      </c>
      <c r="B497" t="inlineStr">
        <is>
          <t>AAPL</t>
        </is>
      </c>
      <c r="C497" t="inlineStr">
        <is>
          <t>Jul 25, 2025</t>
        </is>
      </c>
      <c r="D497" t="inlineStr">
        <is>
          <t>$200.00</t>
        </is>
      </c>
      <c r="E497" t="inlineStr">
        <is>
          <t>C</t>
        </is>
      </c>
      <c r="F497" t="inlineStr">
        <is>
          <t>Oct 17, 2025</t>
        </is>
      </c>
      <c r="G497" t="n">
        <v>1</v>
      </c>
      <c r="H497" t="inlineStr">
        <is>
          <t>NaN</t>
        </is>
      </c>
      <c r="I497" t="n">
        <v/>
      </c>
      <c r="J497" t="n">
        <v>-2106.12</v>
      </c>
      <c r="K497" t="inlineStr">
        <is>
          <t>AAPL251017C00200000</t>
        </is>
      </c>
    </row>
    <row r="498">
      <c r="A498" t="n">
        <v>1081</v>
      </c>
      <c r="B498" t="inlineStr">
        <is>
          <t>AAPL</t>
        </is>
      </c>
      <c r="C498" t="inlineStr">
        <is>
          <t>Jul 25, 2025</t>
        </is>
      </c>
      <c r="D498" t="inlineStr">
        <is>
          <t>$200.00</t>
        </is>
      </c>
      <c r="E498" t="inlineStr">
        <is>
          <t>C</t>
        </is>
      </c>
      <c r="F498" t="inlineStr">
        <is>
          <t>Oct 17, 2025</t>
        </is>
      </c>
      <c r="G498" t="n">
        <v>2</v>
      </c>
      <c r="H498" t="inlineStr">
        <is>
          <t>NaN</t>
        </is>
      </c>
      <c r="I498" t="n">
        <v/>
      </c>
      <c r="J498" t="n">
        <v>-4220.24</v>
      </c>
      <c r="K498" t="inlineStr">
        <is>
          <t>AAPL251017C00200000</t>
        </is>
      </c>
    </row>
    <row r="499">
      <c r="A499" t="n">
        <v>1032</v>
      </c>
      <c r="B499" t="inlineStr">
        <is>
          <t>AAPL</t>
        </is>
      </c>
      <c r="C499" t="inlineStr">
        <is>
          <t>Jul 28, 2025</t>
        </is>
      </c>
      <c r="D499" t="inlineStr">
        <is>
          <t>$200.00</t>
        </is>
      </c>
      <c r="E499" t="inlineStr">
        <is>
          <t>C</t>
        </is>
      </c>
      <c r="F499" t="inlineStr">
        <is>
          <t>Oct 17, 2025</t>
        </is>
      </c>
      <c r="G499" t="n">
        <v>-1</v>
      </c>
      <c r="H499" t="inlineStr">
        <is>
          <t>Jul 28, 2025</t>
        </is>
      </c>
      <c r="I499" t="n">
        <v/>
      </c>
      <c r="J499" t="n">
        <v>2081.87</v>
      </c>
      <c r="K499" t="inlineStr">
        <is>
          <t>AAPL251017C00200000</t>
        </is>
      </c>
    </row>
    <row r="500">
      <c r="A500" t="n">
        <v>1069</v>
      </c>
      <c r="B500" t="inlineStr">
        <is>
          <t>AAPL</t>
        </is>
      </c>
      <c r="C500" t="inlineStr">
        <is>
          <t>Jul 28, 2025</t>
        </is>
      </c>
      <c r="D500" t="inlineStr">
        <is>
          <t>$200.00</t>
        </is>
      </c>
      <c r="E500" t="inlineStr">
        <is>
          <t>C</t>
        </is>
      </c>
      <c r="F500" t="inlineStr">
        <is>
          <t>Oct 17, 2025</t>
        </is>
      </c>
      <c r="G500" t="n">
        <v>-1</v>
      </c>
      <c r="H500" t="inlineStr">
        <is>
          <t>Jul 28, 2025</t>
        </is>
      </c>
      <c r="I500" t="n">
        <v/>
      </c>
      <c r="J500" t="n">
        <v>2069.87</v>
      </c>
      <c r="K500" t="inlineStr">
        <is>
          <t>AAPL251017C00200000</t>
        </is>
      </c>
    </row>
    <row r="501">
      <c r="A501" t="n">
        <v>1061</v>
      </c>
      <c r="B501" t="inlineStr">
        <is>
          <t>AAPL</t>
        </is>
      </c>
      <c r="C501" t="inlineStr">
        <is>
          <t>Jul 28, 2025</t>
        </is>
      </c>
      <c r="D501" t="inlineStr">
        <is>
          <t>$200.00</t>
        </is>
      </c>
      <c r="E501" t="inlineStr">
        <is>
          <t>C</t>
        </is>
      </c>
      <c r="F501" t="inlineStr">
        <is>
          <t>Oct 17, 2025</t>
        </is>
      </c>
      <c r="G501" t="n">
        <v>-1</v>
      </c>
      <c r="H501" t="inlineStr">
        <is>
          <t>Jul 28, 2025</t>
        </is>
      </c>
      <c r="I501" t="n">
        <v/>
      </c>
      <c r="J501" t="n">
        <v>2069.87</v>
      </c>
      <c r="K501" t="inlineStr">
        <is>
          <t>AAPL251017C00200000</t>
        </is>
      </c>
    </row>
    <row r="502">
      <c r="A502" t="n">
        <v>814</v>
      </c>
      <c r="B502" t="inlineStr">
        <is>
          <t>AAPL</t>
        </is>
      </c>
      <c r="C502" t="inlineStr">
        <is>
          <t>Aug 01, 2025</t>
        </is>
      </c>
      <c r="D502" t="inlineStr">
        <is>
          <t>$200.00</t>
        </is>
      </c>
      <c r="E502" t="inlineStr">
        <is>
          <t>C</t>
        </is>
      </c>
      <c r="F502" t="inlineStr">
        <is>
          <t>Oct 17, 2025</t>
        </is>
      </c>
      <c r="G502" t="n">
        <v>-7</v>
      </c>
      <c r="H502" t="inlineStr">
        <is>
          <t>Aug 01, 2025</t>
        </is>
      </c>
      <c r="I502" t="n">
        <v/>
      </c>
      <c r="J502" t="n">
        <v>11059.19</v>
      </c>
      <c r="K502" t="inlineStr">
        <is>
          <t>AAPL251017C00200000</t>
        </is>
      </c>
    </row>
    <row r="503">
      <c r="A503" t="inlineStr"/>
      <c r="B503" t="inlineStr"/>
      <c r="C503" t="inlineStr"/>
      <c r="D503" t="inlineStr"/>
      <c r="E503" t="inlineStr"/>
      <c r="F503" t="inlineStr"/>
      <c r="G503" s="2">
        <f>SUM(G483:G502)</f>
        <v/>
      </c>
      <c r="H503" t="inlineStr"/>
      <c r="I503" t="inlineStr"/>
      <c r="J503" s="2">
        <f>SUM(J483:J502)</f>
        <v/>
      </c>
      <c r="K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</row>
    <row r="505">
      <c r="A505" t="inlineStr"/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</row>
    <row r="506">
      <c r="A506" t="inlineStr"/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</row>
    <row r="507">
      <c r="A507" t="inlineStr">
        <is>
          <t>Index</t>
        </is>
      </c>
      <c r="B507" t="inlineStr">
        <is>
          <t>Ticker</t>
        </is>
      </c>
      <c r="C507" t="inlineStr">
        <is>
          <t>Trade Enter</t>
        </is>
      </c>
      <c r="D507" t="inlineStr">
        <is>
          <t>Strike</t>
        </is>
      </c>
      <c r="E507" t="inlineStr">
        <is>
          <t>C/P</t>
        </is>
      </c>
      <c r="F507" t="inlineStr">
        <is>
          <t>Exp Date</t>
        </is>
      </c>
      <c r="G507" t="inlineStr">
        <is>
          <t>Initial Contracts</t>
        </is>
      </c>
      <c r="H507" t="inlineStr">
        <is>
          <t>Trade Exit</t>
        </is>
      </c>
      <c r="I507" t="inlineStr">
        <is>
          <t>$ Gain</t>
        </is>
      </c>
    </row>
    <row r="508">
      <c r="A508" t="n">
        <v>205</v>
      </c>
      <c r="B508" t="inlineStr">
        <is>
          <t>AAPL</t>
        </is>
      </c>
      <c r="C508" t="inlineStr">
        <is>
          <t>Jul 30, 2025</t>
        </is>
      </c>
      <c r="D508" t="inlineStr">
        <is>
          <t>$212.50</t>
        </is>
      </c>
      <c r="E508" t="inlineStr">
        <is>
          <t>P</t>
        </is>
      </c>
      <c r="F508" t="inlineStr">
        <is>
          <t>Aug 08, 2025</t>
        </is>
      </c>
      <c r="G508" t="inlineStr">
        <is>
          <t>2</t>
        </is>
      </c>
      <c r="H508" t="inlineStr">
        <is>
          <t>Aug 01, 2025</t>
        </is>
      </c>
      <c r="I508" t="inlineStr">
        <is>
          <t xml:space="preserve">$155.00 </t>
        </is>
      </c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s="1">
        <f>IF(G518=0, ROUND(SUM(J511:J517)/6, 2), )</f>
        <v/>
      </c>
    </row>
    <row r="511">
      <c r="A511" t="inlineStr">
        <is>
          <t>Index</t>
        </is>
      </c>
      <c r="B511" t="inlineStr">
        <is>
          <t>Ticker</t>
        </is>
      </c>
      <c r="C511" t="inlineStr">
        <is>
          <t>Trade Enter</t>
        </is>
      </c>
      <c r="D511" t="inlineStr">
        <is>
          <t>Strike</t>
        </is>
      </c>
      <c r="E511" t="inlineStr">
        <is>
          <t>C/P</t>
        </is>
      </c>
      <c r="F511" t="inlineStr">
        <is>
          <t>Exp Date</t>
        </is>
      </c>
      <c r="G511" t="inlineStr">
        <is>
          <t>Initial Contracts</t>
        </is>
      </c>
      <c r="H511" t="inlineStr">
        <is>
          <t>Trade Exit</t>
        </is>
      </c>
      <c r="I511" t="inlineStr">
        <is>
          <t>$ Gain</t>
        </is>
      </c>
      <c r="J511" t="inlineStr">
        <is>
          <t>Amount</t>
        </is>
      </c>
      <c r="K511" t="inlineStr">
        <is>
          <t>Symbol</t>
        </is>
      </c>
    </row>
    <row r="512">
      <c r="A512" t="n">
        <v>953</v>
      </c>
      <c r="B512" t="inlineStr">
        <is>
          <t>AAPL</t>
        </is>
      </c>
      <c r="C512" t="inlineStr">
        <is>
          <t>Jul 30, 2025</t>
        </is>
      </c>
      <c r="D512" t="inlineStr">
        <is>
          <t>$212.50</t>
        </is>
      </c>
      <c r="E512" t="inlineStr">
        <is>
          <t>P</t>
        </is>
      </c>
      <c r="F512" t="inlineStr">
        <is>
          <t>Aug 08, 2025</t>
        </is>
      </c>
      <c r="G512" t="n">
        <v>2</v>
      </c>
      <c r="H512" t="inlineStr">
        <is>
          <t>NaN</t>
        </is>
      </c>
      <c r="I512" t="n">
        <v/>
      </c>
      <c r="J512" t="n">
        <v>-1500.23</v>
      </c>
      <c r="K512" t="inlineStr">
        <is>
          <t>AAPL250808P00212500</t>
        </is>
      </c>
    </row>
    <row r="513">
      <c r="A513" t="n">
        <v>956</v>
      </c>
      <c r="B513" t="inlineStr">
        <is>
          <t>AAPL</t>
        </is>
      </c>
      <c r="C513" t="inlineStr">
        <is>
          <t>Jul 30, 2025</t>
        </is>
      </c>
      <c r="D513" t="inlineStr">
        <is>
          <t>$212.50</t>
        </is>
      </c>
      <c r="E513" t="inlineStr">
        <is>
          <t>P</t>
        </is>
      </c>
      <c r="F513" t="inlineStr">
        <is>
          <t>Aug 08, 2025</t>
        </is>
      </c>
      <c r="G513" t="n">
        <v>2</v>
      </c>
      <c r="H513" t="inlineStr">
        <is>
          <t>NaN</t>
        </is>
      </c>
      <c r="I513" t="n">
        <v/>
      </c>
      <c r="J513" t="n">
        <v>-1520.24</v>
      </c>
      <c r="K513" t="inlineStr">
        <is>
          <t>AAPL250808P00212500</t>
        </is>
      </c>
    </row>
    <row r="514">
      <c r="A514" t="n">
        <v>969</v>
      </c>
      <c r="B514" t="inlineStr">
        <is>
          <t>AAPL</t>
        </is>
      </c>
      <c r="C514" t="inlineStr">
        <is>
          <t>Jul 30, 2025</t>
        </is>
      </c>
      <c r="D514" t="inlineStr">
        <is>
          <t>$212.50</t>
        </is>
      </c>
      <c r="E514" t="inlineStr">
        <is>
          <t>P</t>
        </is>
      </c>
      <c r="F514" t="inlineStr">
        <is>
          <t>Aug 08, 2025</t>
        </is>
      </c>
      <c r="G514" t="n">
        <v>2</v>
      </c>
      <c r="H514" t="inlineStr">
        <is>
          <t>NaN</t>
        </is>
      </c>
      <c r="I514" t="n">
        <v/>
      </c>
      <c r="J514" t="n">
        <v>-1516.24</v>
      </c>
      <c r="K514" t="inlineStr">
        <is>
          <t>AAPL250808P00212500</t>
        </is>
      </c>
    </row>
    <row r="515">
      <c r="A515" t="n">
        <v>872</v>
      </c>
      <c r="B515" t="inlineStr">
        <is>
          <t>AAPL</t>
        </is>
      </c>
      <c r="C515" t="inlineStr">
        <is>
          <t>Aug 01, 2025</t>
        </is>
      </c>
      <c r="D515" t="inlineStr">
        <is>
          <t>$212.50</t>
        </is>
      </c>
      <c r="E515" t="inlineStr">
        <is>
          <t>P</t>
        </is>
      </c>
      <c r="F515" t="inlineStr">
        <is>
          <t>Aug 08, 2025</t>
        </is>
      </c>
      <c r="G515" t="n">
        <v>-2</v>
      </c>
      <c r="H515" t="inlineStr">
        <is>
          <t>Aug 01, 2025</t>
        </is>
      </c>
      <c r="I515" t="n">
        <v/>
      </c>
      <c r="J515" t="n">
        <v>1449.76</v>
      </c>
      <c r="K515" t="inlineStr">
        <is>
          <t>AAPL250808P00212500</t>
        </is>
      </c>
    </row>
    <row r="516">
      <c r="A516" t="n">
        <v>801</v>
      </c>
      <c r="B516" t="inlineStr">
        <is>
          <t>AAPL</t>
        </is>
      </c>
      <c r="C516" t="inlineStr">
        <is>
          <t>Aug 01, 2025</t>
        </is>
      </c>
      <c r="D516" t="inlineStr">
        <is>
          <t>$212.50</t>
        </is>
      </c>
      <c r="E516" t="inlineStr">
        <is>
          <t>P</t>
        </is>
      </c>
      <c r="F516" t="inlineStr">
        <is>
          <t>Aug 08, 2025</t>
        </is>
      </c>
      <c r="G516" t="n">
        <v>-2</v>
      </c>
      <c r="H516" t="inlineStr">
        <is>
          <t>Aug 01, 2025</t>
        </is>
      </c>
      <c r="I516" t="n">
        <v/>
      </c>
      <c r="J516" t="n">
        <v>1489.76</v>
      </c>
      <c r="K516" t="inlineStr">
        <is>
          <t>AAPL250808P00212500</t>
        </is>
      </c>
    </row>
    <row r="517">
      <c r="A517" t="n">
        <v>821</v>
      </c>
      <c r="B517" t="inlineStr">
        <is>
          <t>AAPL</t>
        </is>
      </c>
      <c r="C517" t="inlineStr">
        <is>
          <t>Aug 01, 2025</t>
        </is>
      </c>
      <c r="D517" t="inlineStr">
        <is>
          <t>$212.50</t>
        </is>
      </c>
      <c r="E517" t="inlineStr">
        <is>
          <t>P</t>
        </is>
      </c>
      <c r="F517" t="inlineStr">
        <is>
          <t>Aug 08, 2025</t>
        </is>
      </c>
      <c r="G517" t="n">
        <v>-2</v>
      </c>
      <c r="H517" t="inlineStr">
        <is>
          <t>Aug 01, 2025</t>
        </is>
      </c>
      <c r="I517" t="n">
        <v/>
      </c>
      <c r="J517" t="n">
        <v>1441.76</v>
      </c>
      <c r="K517" t="inlineStr">
        <is>
          <t>AAPL250808P00212500</t>
        </is>
      </c>
    </row>
    <row r="518">
      <c r="A518" t="inlineStr"/>
      <c r="B518" t="inlineStr"/>
      <c r="C518" t="inlineStr"/>
      <c r="D518" t="inlineStr"/>
      <c r="E518" t="inlineStr"/>
      <c r="F518" t="inlineStr"/>
      <c r="G518" s="2">
        <f>SUM(G511:G517)</f>
        <v/>
      </c>
      <c r="H518" t="inlineStr"/>
      <c r="I518" t="inlineStr"/>
      <c r="J518" s="2">
        <f>SUM(J511:J517)</f>
        <v/>
      </c>
      <c r="K518" t="inlineStr"/>
    </row>
    <row r="519">
      <c r="A519" t="inlineStr"/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</row>
    <row r="520">
      <c r="A520" t="inlineStr"/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</row>
    <row r="521">
      <c r="A521" t="inlineStr"/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</row>
    <row r="522">
      <c r="A522" t="inlineStr">
        <is>
          <t>Index</t>
        </is>
      </c>
      <c r="B522" t="inlineStr">
        <is>
          <t>Ticker</t>
        </is>
      </c>
      <c r="C522" t="inlineStr">
        <is>
          <t>Trade Enter</t>
        </is>
      </c>
      <c r="D522" t="inlineStr">
        <is>
          <t>Strike</t>
        </is>
      </c>
      <c r="E522" t="inlineStr">
        <is>
          <t>C/P</t>
        </is>
      </c>
      <c r="F522" t="inlineStr">
        <is>
          <t>Exp Date</t>
        </is>
      </c>
      <c r="G522" t="inlineStr">
        <is>
          <t>Initial Contracts</t>
        </is>
      </c>
      <c r="H522" t="inlineStr">
        <is>
          <t>Trade Exit</t>
        </is>
      </c>
      <c r="I522" t="inlineStr">
        <is>
          <t>$ Gain</t>
        </is>
      </c>
    </row>
    <row r="523">
      <c r="A523" t="n">
        <v>206</v>
      </c>
      <c r="B523" t="inlineStr">
        <is>
          <t>AAPL</t>
        </is>
      </c>
      <c r="C523" t="inlineStr">
        <is>
          <t>Jul 30, 2025</t>
        </is>
      </c>
      <c r="D523" t="inlineStr">
        <is>
          <t>$205.00</t>
        </is>
      </c>
      <c r="E523" t="inlineStr">
        <is>
          <t>C</t>
        </is>
      </c>
      <c r="F523" t="inlineStr">
        <is>
          <t>Aug 08, 2025</t>
        </is>
      </c>
      <c r="G523" t="inlineStr">
        <is>
          <t>1</t>
        </is>
      </c>
      <c r="H523" t="inlineStr">
        <is>
          <t>Jul 31, 2025</t>
        </is>
      </c>
      <c r="I523" t="inlineStr">
        <is>
          <t xml:space="preserve">$30.00 </t>
        </is>
      </c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s="1">
        <f>IF(G533=0, ROUND(SUM(J526:J532)/3, 2), )</f>
        <v/>
      </c>
    </row>
    <row r="526">
      <c r="A526" t="inlineStr">
        <is>
          <t>Index</t>
        </is>
      </c>
      <c r="B526" t="inlineStr">
        <is>
          <t>Ticker</t>
        </is>
      </c>
      <c r="C526" t="inlineStr">
        <is>
          <t>Trade Enter</t>
        </is>
      </c>
      <c r="D526" t="inlineStr">
        <is>
          <t>Strike</t>
        </is>
      </c>
      <c r="E526" t="inlineStr">
        <is>
          <t>C/P</t>
        </is>
      </c>
      <c r="F526" t="inlineStr">
        <is>
          <t>Exp Date</t>
        </is>
      </c>
      <c r="G526" t="inlineStr">
        <is>
          <t>Initial Contracts</t>
        </is>
      </c>
      <c r="H526" t="inlineStr">
        <is>
          <t>Trade Exit</t>
        </is>
      </c>
      <c r="I526" t="inlineStr">
        <is>
          <t>$ Gain</t>
        </is>
      </c>
      <c r="J526" t="inlineStr">
        <is>
          <t>Amount</t>
        </is>
      </c>
      <c r="K526" t="inlineStr">
        <is>
          <t>Symbol</t>
        </is>
      </c>
    </row>
    <row r="527">
      <c r="A527" t="n">
        <v>961</v>
      </c>
      <c r="B527" t="inlineStr">
        <is>
          <t>AAPL</t>
        </is>
      </c>
      <c r="C527" t="inlineStr">
        <is>
          <t>Jul 30, 2025</t>
        </is>
      </c>
      <c r="D527" t="inlineStr">
        <is>
          <t>$205.00</t>
        </is>
      </c>
      <c r="E527" t="inlineStr">
        <is>
          <t>C</t>
        </is>
      </c>
      <c r="F527" t="inlineStr">
        <is>
          <t>Aug 08, 2025</t>
        </is>
      </c>
      <c r="G527" t="n">
        <v>1</v>
      </c>
      <c r="H527" t="inlineStr">
        <is>
          <t>NaN</t>
        </is>
      </c>
      <c r="I527" t="n">
        <v/>
      </c>
      <c r="J527" t="n">
        <v>-745.12</v>
      </c>
      <c r="K527" t="inlineStr">
        <is>
          <t>AAPL250808C00205000</t>
        </is>
      </c>
    </row>
    <row r="528">
      <c r="A528" t="n">
        <v>962</v>
      </c>
      <c r="B528" t="inlineStr">
        <is>
          <t>AAPL</t>
        </is>
      </c>
      <c r="C528" t="inlineStr">
        <is>
          <t>Jul 30, 2025</t>
        </is>
      </c>
      <c r="D528" t="inlineStr">
        <is>
          <t>$205.00</t>
        </is>
      </c>
      <c r="E528" t="inlineStr">
        <is>
          <t>C</t>
        </is>
      </c>
      <c r="F528" t="inlineStr">
        <is>
          <t>Aug 08, 2025</t>
        </is>
      </c>
      <c r="G528" t="n">
        <v>1</v>
      </c>
      <c r="H528" t="inlineStr">
        <is>
          <t>NaN</t>
        </is>
      </c>
      <c r="I528" t="n">
        <v/>
      </c>
      <c r="J528" t="n">
        <v>-745.12</v>
      </c>
      <c r="K528" t="inlineStr">
        <is>
          <t>AAPL250808C00205000</t>
        </is>
      </c>
    </row>
    <row r="529">
      <c r="A529" t="n">
        <v>974</v>
      </c>
      <c r="B529" t="inlineStr">
        <is>
          <t>AAPL</t>
        </is>
      </c>
      <c r="C529" t="inlineStr">
        <is>
          <t>Jul 30, 2025</t>
        </is>
      </c>
      <c r="D529" t="inlineStr">
        <is>
          <t>$205.00</t>
        </is>
      </c>
      <c r="E529" t="inlineStr">
        <is>
          <t>C</t>
        </is>
      </c>
      <c r="F529" t="inlineStr">
        <is>
          <t>Aug 08, 2025</t>
        </is>
      </c>
      <c r="G529" t="n">
        <v>1</v>
      </c>
      <c r="H529" t="inlineStr">
        <is>
          <t>NaN</t>
        </is>
      </c>
      <c r="I529" t="n">
        <v/>
      </c>
      <c r="J529" t="n">
        <v>-745.12</v>
      </c>
      <c r="K529" t="inlineStr">
        <is>
          <t>AAPL250808C00205000</t>
        </is>
      </c>
    </row>
    <row r="530">
      <c r="A530" t="n">
        <v>883</v>
      </c>
      <c r="B530" t="inlineStr">
        <is>
          <t>AAPL</t>
        </is>
      </c>
      <c r="C530" t="inlineStr">
        <is>
          <t>Jul 31, 2025</t>
        </is>
      </c>
      <c r="D530" t="inlineStr">
        <is>
          <t>$205.00</t>
        </is>
      </c>
      <c r="E530" t="inlineStr">
        <is>
          <t>C</t>
        </is>
      </c>
      <c r="F530" t="inlineStr">
        <is>
          <t>Aug 08, 2025</t>
        </is>
      </c>
      <c r="G530" t="n">
        <v>-1</v>
      </c>
      <c r="H530" t="inlineStr">
        <is>
          <t>Jul 31, 2025</t>
        </is>
      </c>
      <c r="I530" t="n">
        <v/>
      </c>
      <c r="J530" t="n">
        <v>775.87</v>
      </c>
      <c r="K530" t="inlineStr">
        <is>
          <t>AAPL250808C00205000</t>
        </is>
      </c>
    </row>
    <row r="531">
      <c r="A531" t="n">
        <v>924</v>
      </c>
      <c r="B531" t="inlineStr">
        <is>
          <t>AAPL</t>
        </is>
      </c>
      <c r="C531" t="inlineStr">
        <is>
          <t>Jul 31, 2025</t>
        </is>
      </c>
      <c r="D531" t="inlineStr">
        <is>
          <t>$205.00</t>
        </is>
      </c>
      <c r="E531" t="inlineStr">
        <is>
          <t>C</t>
        </is>
      </c>
      <c r="F531" t="inlineStr">
        <is>
          <t>Aug 08, 2025</t>
        </is>
      </c>
      <c r="G531" t="n">
        <v>-1</v>
      </c>
      <c r="H531" t="inlineStr">
        <is>
          <t>Jul 31, 2025</t>
        </is>
      </c>
      <c r="I531" t="n">
        <v/>
      </c>
      <c r="J531" t="n">
        <v>774.87</v>
      </c>
      <c r="K531" t="inlineStr">
        <is>
          <t>AAPL250808C00205000</t>
        </is>
      </c>
    </row>
    <row r="532">
      <c r="A532" t="n">
        <v>895</v>
      </c>
      <c r="B532" t="inlineStr">
        <is>
          <t>AAPL</t>
        </is>
      </c>
      <c r="C532" t="inlineStr">
        <is>
          <t>Jul 31, 2025</t>
        </is>
      </c>
      <c r="D532" t="inlineStr">
        <is>
          <t>$205.00</t>
        </is>
      </c>
      <c r="E532" t="inlineStr">
        <is>
          <t>C</t>
        </is>
      </c>
      <c r="F532" t="inlineStr">
        <is>
          <t>Aug 08, 2025</t>
        </is>
      </c>
      <c r="G532" t="n">
        <v>-1</v>
      </c>
      <c r="H532" t="inlineStr">
        <is>
          <t>Jul 31, 2025</t>
        </is>
      </c>
      <c r="I532" t="n">
        <v/>
      </c>
      <c r="J532" t="n">
        <v>777.87</v>
      </c>
      <c r="K532" t="inlineStr">
        <is>
          <t>AAPL250808C00205000</t>
        </is>
      </c>
    </row>
    <row r="533">
      <c r="A533" t="inlineStr"/>
      <c r="B533" t="inlineStr"/>
      <c r="C533" t="inlineStr"/>
      <c r="D533" t="inlineStr"/>
      <c r="E533" t="inlineStr"/>
      <c r="F533" t="inlineStr"/>
      <c r="G533" s="2">
        <f>SUM(G526:G532)</f>
        <v/>
      </c>
      <c r="H533" t="inlineStr"/>
      <c r="I533" t="inlineStr"/>
      <c r="J533" s="2">
        <f>SUM(J526:J532)</f>
        <v/>
      </c>
      <c r="K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</row>
    <row r="535">
      <c r="A535" t="inlineStr"/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</row>
    <row r="536">
      <c r="A536" t="inlineStr"/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</row>
    <row r="537">
      <c r="A537" t="inlineStr">
        <is>
          <t>Index</t>
        </is>
      </c>
      <c r="B537" t="inlineStr">
        <is>
          <t>Ticker</t>
        </is>
      </c>
      <c r="C537" t="inlineStr">
        <is>
          <t>Trade Enter</t>
        </is>
      </c>
      <c r="D537" t="inlineStr">
        <is>
          <t>Strike</t>
        </is>
      </c>
      <c r="E537" t="inlineStr">
        <is>
          <t>C/P</t>
        </is>
      </c>
      <c r="F537" t="inlineStr">
        <is>
          <t>Exp Date</t>
        </is>
      </c>
      <c r="G537" t="inlineStr">
        <is>
          <t>Initial Contracts</t>
        </is>
      </c>
      <c r="H537" t="inlineStr">
        <is>
          <t>Trade Exit</t>
        </is>
      </c>
      <c r="I537" t="inlineStr">
        <is>
          <t>$ Gain</t>
        </is>
      </c>
    </row>
    <row r="538">
      <c r="A538" t="n">
        <v>225</v>
      </c>
      <c r="B538" t="inlineStr">
        <is>
          <t>AAPL</t>
        </is>
      </c>
      <c r="C538" t="inlineStr">
        <is>
          <t>Aug 01, 2025</t>
        </is>
      </c>
      <c r="D538" t="inlineStr">
        <is>
          <t>$190.00</t>
        </is>
      </c>
      <c r="E538" t="inlineStr">
        <is>
          <t>P</t>
        </is>
      </c>
      <c r="F538" t="inlineStr">
        <is>
          <t>Oct 17, 2025</t>
        </is>
      </c>
      <c r="G538" t="inlineStr">
        <is>
          <t>1</t>
        </is>
      </c>
      <c r="H538" t="inlineStr">
        <is>
          <t>Aug 06, 2025</t>
        </is>
      </c>
      <c r="I538" t="inlineStr">
        <is>
          <t>($366.66)</t>
        </is>
      </c>
    </row>
    <row r="539">
      <c r="A539" t="inlineStr"/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s="1">
        <f>IF(G554=0, ROUND(SUM(J541:J553)/9, 2), )</f>
        <v/>
      </c>
    </row>
    <row r="541">
      <c r="A541" t="inlineStr">
        <is>
          <t>Index</t>
        </is>
      </c>
      <c r="B541" t="inlineStr">
        <is>
          <t>Ticker</t>
        </is>
      </c>
      <c r="C541" t="inlineStr">
        <is>
          <t>Trade Enter</t>
        </is>
      </c>
      <c r="D541" t="inlineStr">
        <is>
          <t>Strike</t>
        </is>
      </c>
      <c r="E541" t="inlineStr">
        <is>
          <t>C/P</t>
        </is>
      </c>
      <c r="F541" t="inlineStr">
        <is>
          <t>Exp Date</t>
        </is>
      </c>
      <c r="G541" t="inlineStr">
        <is>
          <t>Initial Contracts</t>
        </is>
      </c>
      <c r="H541" t="inlineStr">
        <is>
          <t>Trade Exit</t>
        </is>
      </c>
      <c r="I541" t="inlineStr">
        <is>
          <t>$ Gain</t>
        </is>
      </c>
      <c r="J541" t="inlineStr">
        <is>
          <t>Amount</t>
        </is>
      </c>
      <c r="K541" t="inlineStr">
        <is>
          <t>Symbol</t>
        </is>
      </c>
    </row>
    <row r="542">
      <c r="A542" t="n">
        <v>834</v>
      </c>
      <c r="B542" t="inlineStr">
        <is>
          <t>AAPL</t>
        </is>
      </c>
      <c r="C542" t="inlineStr">
        <is>
          <t>Aug 01, 2025</t>
        </is>
      </c>
      <c r="D542" t="inlineStr">
        <is>
          <t>$190.00</t>
        </is>
      </c>
      <c r="E542" t="inlineStr">
        <is>
          <t>P</t>
        </is>
      </c>
      <c r="F542" t="inlineStr">
        <is>
          <t>Oct 17, 2025</t>
        </is>
      </c>
      <c r="G542" t="n">
        <v>1</v>
      </c>
      <c r="H542" t="inlineStr">
        <is>
          <t>NaN</t>
        </is>
      </c>
      <c r="I542" t="n">
        <v/>
      </c>
      <c r="J542" t="n">
        <v>-525.11</v>
      </c>
      <c r="K542" t="inlineStr">
        <is>
          <t>AAPL251017P00190000</t>
        </is>
      </c>
    </row>
    <row r="543">
      <c r="A543" t="n">
        <v>817</v>
      </c>
      <c r="B543" t="inlineStr">
        <is>
          <t>AAPL</t>
        </is>
      </c>
      <c r="C543" t="inlineStr">
        <is>
          <t>Aug 01, 2025</t>
        </is>
      </c>
      <c r="D543" t="inlineStr">
        <is>
          <t>$190.00</t>
        </is>
      </c>
      <c r="E543" t="inlineStr">
        <is>
          <t>P</t>
        </is>
      </c>
      <c r="F543" t="inlineStr">
        <is>
          <t>Oct 17, 2025</t>
        </is>
      </c>
      <c r="G543" t="n">
        <v>1</v>
      </c>
      <c r="H543" t="inlineStr">
        <is>
          <t>NaN</t>
        </is>
      </c>
      <c r="I543" t="n">
        <v/>
      </c>
      <c r="J543" t="n">
        <v>-525.11</v>
      </c>
      <c r="K543" t="inlineStr">
        <is>
          <t>AAPL251017P00190000</t>
        </is>
      </c>
    </row>
    <row r="544">
      <c r="A544" t="n">
        <v>816</v>
      </c>
      <c r="B544" t="inlineStr">
        <is>
          <t>AAPL</t>
        </is>
      </c>
      <c r="C544" t="inlineStr">
        <is>
          <t>Aug 01, 2025</t>
        </is>
      </c>
      <c r="D544" t="inlineStr">
        <is>
          <t>$190.00</t>
        </is>
      </c>
      <c r="E544" t="inlineStr">
        <is>
          <t>P</t>
        </is>
      </c>
      <c r="F544" t="inlineStr">
        <is>
          <t>Oct 17, 2025</t>
        </is>
      </c>
      <c r="G544" t="n">
        <v>1</v>
      </c>
      <c r="H544" t="inlineStr">
        <is>
          <t>NaN</t>
        </is>
      </c>
      <c r="I544" t="n">
        <v/>
      </c>
      <c r="J544" t="n">
        <v>-525.11</v>
      </c>
      <c r="K544" t="inlineStr">
        <is>
          <t>AAPL251017P00190000</t>
        </is>
      </c>
    </row>
    <row r="545">
      <c r="A545" t="n">
        <v>741</v>
      </c>
      <c r="B545" t="inlineStr">
        <is>
          <t>AAPL</t>
        </is>
      </c>
      <c r="C545" t="inlineStr">
        <is>
          <t>Aug 04, 2025</t>
        </is>
      </c>
      <c r="D545" t="inlineStr">
        <is>
          <t>$190.00</t>
        </is>
      </c>
      <c r="E545" t="inlineStr">
        <is>
          <t>P</t>
        </is>
      </c>
      <c r="F545" t="inlineStr">
        <is>
          <t>Oct 17, 2025</t>
        </is>
      </c>
      <c r="G545" t="n">
        <v>2</v>
      </c>
      <c r="H545" t="inlineStr">
        <is>
          <t>NaN</t>
        </is>
      </c>
      <c r="I545" t="n">
        <v/>
      </c>
      <c r="J545" t="n">
        <v>-746.22</v>
      </c>
      <c r="K545" t="inlineStr">
        <is>
          <t>AAPL251017P00190000</t>
        </is>
      </c>
    </row>
    <row r="546">
      <c r="A546" t="n">
        <v>748</v>
      </c>
      <c r="B546" t="inlineStr">
        <is>
          <t>AAPL</t>
        </is>
      </c>
      <c r="C546" t="inlineStr">
        <is>
          <t>Aug 04, 2025</t>
        </is>
      </c>
      <c r="D546" t="inlineStr">
        <is>
          <t>$190.00</t>
        </is>
      </c>
      <c r="E546" t="inlineStr">
        <is>
          <t>P</t>
        </is>
      </c>
      <c r="F546" t="inlineStr">
        <is>
          <t>Oct 17, 2025</t>
        </is>
      </c>
      <c r="G546" t="n">
        <v>2</v>
      </c>
      <c r="H546" t="inlineStr">
        <is>
          <t>NaN</t>
        </is>
      </c>
      <c r="I546" t="n">
        <v/>
      </c>
      <c r="J546" t="n">
        <v>-744.23</v>
      </c>
      <c r="K546" t="inlineStr">
        <is>
          <t>AAPL251017P00190000</t>
        </is>
      </c>
    </row>
    <row r="547">
      <c r="A547" t="n">
        <v>747</v>
      </c>
      <c r="B547" t="inlineStr">
        <is>
          <t>AAPL</t>
        </is>
      </c>
      <c r="C547" t="inlineStr">
        <is>
          <t>Aug 04, 2025</t>
        </is>
      </c>
      <c r="D547" t="inlineStr">
        <is>
          <t>$190.00</t>
        </is>
      </c>
      <c r="E547" t="inlineStr">
        <is>
          <t>P</t>
        </is>
      </c>
      <c r="F547" t="inlineStr">
        <is>
          <t>Oct 17, 2025</t>
        </is>
      </c>
      <c r="G547" t="n">
        <v>2</v>
      </c>
      <c r="H547" t="inlineStr">
        <is>
          <t>NaN</t>
        </is>
      </c>
      <c r="I547" t="n">
        <v/>
      </c>
      <c r="J547" t="n">
        <v>-742.22</v>
      </c>
      <c r="K547" t="inlineStr">
        <is>
          <t>AAPL251017P00190000</t>
        </is>
      </c>
    </row>
    <row r="548">
      <c r="A548" t="n">
        <v>721</v>
      </c>
      <c r="B548" t="inlineStr">
        <is>
          <t>AAPL</t>
        </is>
      </c>
      <c r="C548" t="inlineStr">
        <is>
          <t>Aug 05, 2025</t>
        </is>
      </c>
      <c r="D548" t="inlineStr">
        <is>
          <t>$190.00</t>
        </is>
      </c>
      <c r="E548" t="inlineStr">
        <is>
          <t>P</t>
        </is>
      </c>
      <c r="F548" t="inlineStr">
        <is>
          <t>Oct 17, 2025</t>
        </is>
      </c>
      <c r="G548" t="n">
        <v>-1</v>
      </c>
      <c r="H548" t="inlineStr">
        <is>
          <t>Aug 05, 2025</t>
        </is>
      </c>
      <c r="I548" t="n">
        <v/>
      </c>
      <c r="J548" t="n">
        <v>399.88</v>
      </c>
      <c r="K548" t="inlineStr">
        <is>
          <t>AAPL251017P00190000</t>
        </is>
      </c>
    </row>
    <row r="549">
      <c r="A549" t="n">
        <v>736</v>
      </c>
      <c r="B549" t="inlineStr">
        <is>
          <t>AAPL</t>
        </is>
      </c>
      <c r="C549" t="inlineStr">
        <is>
          <t>Aug 05, 2025</t>
        </is>
      </c>
      <c r="D549" t="inlineStr">
        <is>
          <t>$190.00</t>
        </is>
      </c>
      <c r="E549" t="inlineStr">
        <is>
          <t>P</t>
        </is>
      </c>
      <c r="F549" t="inlineStr">
        <is>
          <t>Oct 17, 2025</t>
        </is>
      </c>
      <c r="G549" t="n">
        <v>-1</v>
      </c>
      <c r="H549" t="inlineStr">
        <is>
          <t>Aug 05, 2025</t>
        </is>
      </c>
      <c r="I549" t="n">
        <v/>
      </c>
      <c r="J549" t="n">
        <v>399.88</v>
      </c>
      <c r="K549" t="inlineStr">
        <is>
          <t>AAPL251017P00190000</t>
        </is>
      </c>
    </row>
    <row r="550">
      <c r="A550" t="n">
        <v>730</v>
      </c>
      <c r="B550" t="inlineStr">
        <is>
          <t>AAPL</t>
        </is>
      </c>
      <c r="C550" t="inlineStr">
        <is>
          <t>Aug 05, 2025</t>
        </is>
      </c>
      <c r="D550" t="inlineStr">
        <is>
          <t>$190.00</t>
        </is>
      </c>
      <c r="E550" t="inlineStr">
        <is>
          <t>P</t>
        </is>
      </c>
      <c r="F550" t="inlineStr">
        <is>
          <t>Oct 17, 2025</t>
        </is>
      </c>
      <c r="G550" t="n">
        <v>-1</v>
      </c>
      <c r="H550" t="inlineStr">
        <is>
          <t>Aug 05, 2025</t>
        </is>
      </c>
      <c r="I550" t="n">
        <v/>
      </c>
      <c r="J550" t="n">
        <v>399.88</v>
      </c>
      <c r="K550" t="inlineStr">
        <is>
          <t>AAPL251017P00190000</t>
        </is>
      </c>
    </row>
    <row r="551">
      <c r="A551" t="n">
        <v>658</v>
      </c>
      <c r="B551" t="inlineStr">
        <is>
          <t>AAPL</t>
        </is>
      </c>
      <c r="C551" t="inlineStr">
        <is>
          <t>Aug 06, 2025</t>
        </is>
      </c>
      <c r="D551" t="inlineStr">
        <is>
          <t>$190.00</t>
        </is>
      </c>
      <c r="E551" t="inlineStr">
        <is>
          <t>P</t>
        </is>
      </c>
      <c r="F551" t="inlineStr">
        <is>
          <t>Oct 17, 2025</t>
        </is>
      </c>
      <c r="G551" t="n">
        <v>-2</v>
      </c>
      <c r="H551" t="inlineStr">
        <is>
          <t>Aug 06, 2025</t>
        </is>
      </c>
      <c r="I551" t="n">
        <v/>
      </c>
      <c r="J551" t="n">
        <v>475.76</v>
      </c>
      <c r="K551" t="inlineStr">
        <is>
          <t>AAPL251017P00190000</t>
        </is>
      </c>
    </row>
    <row r="552">
      <c r="A552" t="n">
        <v>659</v>
      </c>
      <c r="B552" t="inlineStr">
        <is>
          <t>AAPL</t>
        </is>
      </c>
      <c r="C552" t="inlineStr">
        <is>
          <t>Aug 06, 2025</t>
        </is>
      </c>
      <c r="D552" t="inlineStr">
        <is>
          <t>$190.00</t>
        </is>
      </c>
      <c r="E552" t="inlineStr">
        <is>
          <t>P</t>
        </is>
      </c>
      <c r="F552" t="inlineStr">
        <is>
          <t>Oct 17, 2025</t>
        </is>
      </c>
      <c r="G552" t="n">
        <v>-2</v>
      </c>
      <c r="H552" t="inlineStr">
        <is>
          <t>Aug 06, 2025</t>
        </is>
      </c>
      <c r="I552" t="n">
        <v/>
      </c>
      <c r="J552" t="n">
        <v>473.76</v>
      </c>
      <c r="K552" t="inlineStr">
        <is>
          <t>AAPL251017P00190000</t>
        </is>
      </c>
    </row>
    <row r="553">
      <c r="A553" t="n">
        <v>699</v>
      </c>
      <c r="B553" t="inlineStr">
        <is>
          <t>AAPL</t>
        </is>
      </c>
      <c r="C553" t="inlineStr">
        <is>
          <t>Aug 06, 2025</t>
        </is>
      </c>
      <c r="D553" t="inlineStr">
        <is>
          <t>$190.00</t>
        </is>
      </c>
      <c r="E553" t="inlineStr">
        <is>
          <t>P</t>
        </is>
      </c>
      <c r="F553" t="inlineStr">
        <is>
          <t>Oct 17, 2025</t>
        </is>
      </c>
      <c r="G553" t="n">
        <v>-2</v>
      </c>
      <c r="H553" t="inlineStr">
        <is>
          <t>Aug 06, 2025</t>
        </is>
      </c>
      <c r="I553" t="n">
        <v/>
      </c>
      <c r="J553" t="n">
        <v>475.76</v>
      </c>
      <c r="K553" t="inlineStr">
        <is>
          <t>AAPL251017P00190000</t>
        </is>
      </c>
    </row>
    <row r="554">
      <c r="A554" t="inlineStr"/>
      <c r="B554" t="inlineStr"/>
      <c r="C554" t="inlineStr"/>
      <c r="D554" t="inlineStr"/>
      <c r="E554" t="inlineStr"/>
      <c r="F554" t="inlineStr"/>
      <c r="G554" s="2">
        <f>SUM(G541:G553)</f>
        <v/>
      </c>
      <c r="H554" t="inlineStr"/>
      <c r="I554" t="inlineStr"/>
      <c r="J554" s="2">
        <f>SUM(J541:J553)</f>
        <v/>
      </c>
      <c r="K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</row>
    <row r="557">
      <c r="A557" t="inlineStr"/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</row>
    <row r="558">
      <c r="A558" t="inlineStr">
        <is>
          <t>Index</t>
        </is>
      </c>
      <c r="B558" t="inlineStr">
        <is>
          <t>Ticker</t>
        </is>
      </c>
      <c r="C558" t="inlineStr">
        <is>
          <t>Trade Enter</t>
        </is>
      </c>
      <c r="D558" t="inlineStr">
        <is>
          <t>Strike</t>
        </is>
      </c>
      <c r="E558" t="inlineStr">
        <is>
          <t>C/P</t>
        </is>
      </c>
      <c r="F558" t="inlineStr">
        <is>
          <t>Exp Date</t>
        </is>
      </c>
      <c r="G558" t="inlineStr">
        <is>
          <t>Initial Contracts</t>
        </is>
      </c>
      <c r="H558" t="inlineStr">
        <is>
          <t>Trade Exit</t>
        </is>
      </c>
      <c r="I558" t="inlineStr">
        <is>
          <t>$ Gain</t>
        </is>
      </c>
    </row>
    <row r="559">
      <c r="A559" t="n">
        <v>242</v>
      </c>
      <c r="B559" t="inlineStr">
        <is>
          <t>AAPL</t>
        </is>
      </c>
      <c r="C559" t="inlineStr">
        <is>
          <t>Aug 06, 2025</t>
        </is>
      </c>
      <c r="D559" t="inlineStr">
        <is>
          <t>$210.00</t>
        </is>
      </c>
      <c r="E559" t="inlineStr">
        <is>
          <t>P</t>
        </is>
      </c>
      <c r="F559" t="inlineStr">
        <is>
          <t>Aug 29, 2025</t>
        </is>
      </c>
      <c r="G559" t="inlineStr">
        <is>
          <t>1</t>
        </is>
      </c>
      <c r="H559" t="inlineStr">
        <is>
          <t>Aug 07, 2025</t>
        </is>
      </c>
      <c r="I559" t="inlineStr">
        <is>
          <t>($257.00)</t>
        </is>
      </c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s="1">
        <f>IF(G572=0, ROUND(SUM(J562:J571)/6, 2), )</f>
        <v/>
      </c>
    </row>
    <row r="562">
      <c r="A562" t="inlineStr">
        <is>
          <t>Index</t>
        </is>
      </c>
      <c r="B562" t="inlineStr">
        <is>
          <t>Ticker</t>
        </is>
      </c>
      <c r="C562" t="inlineStr">
        <is>
          <t>Trade Enter</t>
        </is>
      </c>
      <c r="D562" t="inlineStr">
        <is>
          <t>Strike</t>
        </is>
      </c>
      <c r="E562" t="inlineStr">
        <is>
          <t>C/P</t>
        </is>
      </c>
      <c r="F562" t="inlineStr">
        <is>
          <t>Exp Date</t>
        </is>
      </c>
      <c r="G562" t="inlineStr">
        <is>
          <t>Initial Contracts</t>
        </is>
      </c>
      <c r="H562" t="inlineStr">
        <is>
          <t>Trade Exit</t>
        </is>
      </c>
      <c r="I562" t="inlineStr">
        <is>
          <t>$ Gain</t>
        </is>
      </c>
      <c r="J562" t="inlineStr">
        <is>
          <t>Amount</t>
        </is>
      </c>
      <c r="K562" t="inlineStr">
        <is>
          <t>Symbol</t>
        </is>
      </c>
    </row>
    <row r="563">
      <c r="A563" t="n">
        <v>678</v>
      </c>
      <c r="B563" t="inlineStr">
        <is>
          <t>AAPL</t>
        </is>
      </c>
      <c r="C563" t="inlineStr">
        <is>
          <t>Aug 06, 2025</t>
        </is>
      </c>
      <c r="D563" t="inlineStr">
        <is>
          <t>$210.00</t>
        </is>
      </c>
      <c r="E563" t="inlineStr">
        <is>
          <t>P</t>
        </is>
      </c>
      <c r="F563" t="inlineStr">
        <is>
          <t>Aug 29, 2025</t>
        </is>
      </c>
      <c r="G563" t="n">
        <v>1</v>
      </c>
      <c r="H563" t="inlineStr">
        <is>
          <t>NaN</t>
        </is>
      </c>
      <c r="I563" t="n">
        <v/>
      </c>
      <c r="J563" t="n">
        <v>-395.11</v>
      </c>
      <c r="K563" t="inlineStr">
        <is>
          <t>AAPL250829P00210000</t>
        </is>
      </c>
    </row>
    <row r="564">
      <c r="A564" t="n">
        <v>689</v>
      </c>
      <c r="B564" t="inlineStr">
        <is>
          <t>AAPL</t>
        </is>
      </c>
      <c r="C564" t="inlineStr">
        <is>
          <t>Aug 06, 2025</t>
        </is>
      </c>
      <c r="D564" t="inlineStr">
        <is>
          <t>$210.00</t>
        </is>
      </c>
      <c r="E564" t="inlineStr">
        <is>
          <t>P</t>
        </is>
      </c>
      <c r="F564" t="inlineStr">
        <is>
          <t>Aug 29, 2025</t>
        </is>
      </c>
      <c r="G564" t="n">
        <v>1</v>
      </c>
      <c r="H564" t="inlineStr">
        <is>
          <t>NaN</t>
        </is>
      </c>
      <c r="I564" t="n">
        <v/>
      </c>
      <c r="J564" t="n">
        <v>-413.11</v>
      </c>
      <c r="K564" t="inlineStr">
        <is>
          <t>AAPL250829P00210000</t>
        </is>
      </c>
    </row>
    <row r="565">
      <c r="A565" t="n">
        <v>702</v>
      </c>
      <c r="B565" t="inlineStr">
        <is>
          <t>AAPL</t>
        </is>
      </c>
      <c r="C565" t="inlineStr">
        <is>
          <t>Aug 06, 2025</t>
        </is>
      </c>
      <c r="D565" t="inlineStr">
        <is>
          <t>$210.00</t>
        </is>
      </c>
      <c r="E565" t="inlineStr">
        <is>
          <t>P</t>
        </is>
      </c>
      <c r="F565" t="inlineStr">
        <is>
          <t>Aug 29, 2025</t>
        </is>
      </c>
      <c r="G565" t="n">
        <v>1</v>
      </c>
      <c r="H565" t="inlineStr">
        <is>
          <t>NaN</t>
        </is>
      </c>
      <c r="I565" t="n">
        <v/>
      </c>
      <c r="J565" t="n">
        <v>-415.11</v>
      </c>
      <c r="K565" t="inlineStr">
        <is>
          <t>AAPL250829P00210000</t>
        </is>
      </c>
    </row>
    <row r="566">
      <c r="A566" t="n">
        <v>710</v>
      </c>
      <c r="B566" t="inlineStr">
        <is>
          <t>AAPL</t>
        </is>
      </c>
      <c r="C566" t="inlineStr">
        <is>
          <t>Aug 06, 2025</t>
        </is>
      </c>
      <c r="D566" t="inlineStr">
        <is>
          <t>$210.00</t>
        </is>
      </c>
      <c r="E566" t="inlineStr">
        <is>
          <t>P</t>
        </is>
      </c>
      <c r="F566" t="inlineStr">
        <is>
          <t>Aug 29, 2025</t>
        </is>
      </c>
      <c r="G566" t="n">
        <v>1</v>
      </c>
      <c r="H566" t="inlineStr">
        <is>
          <t>NaN</t>
        </is>
      </c>
      <c r="I566" t="n">
        <v/>
      </c>
      <c r="J566" t="n">
        <v>-393.11</v>
      </c>
      <c r="K566" t="inlineStr">
        <is>
          <t>AAPL250829P00210000</t>
        </is>
      </c>
    </row>
    <row r="567">
      <c r="A567" t="n">
        <v>713</v>
      </c>
      <c r="B567" t="inlineStr">
        <is>
          <t>AAPL</t>
        </is>
      </c>
      <c r="C567" t="inlineStr">
        <is>
          <t>Aug 06, 2025</t>
        </is>
      </c>
      <c r="D567" t="inlineStr">
        <is>
          <t>$210.00</t>
        </is>
      </c>
      <c r="E567" t="inlineStr">
        <is>
          <t>P</t>
        </is>
      </c>
      <c r="F567" t="inlineStr">
        <is>
          <t>Aug 29, 2025</t>
        </is>
      </c>
      <c r="G567" t="n">
        <v>1</v>
      </c>
      <c r="H567" t="inlineStr">
        <is>
          <t>NaN</t>
        </is>
      </c>
      <c r="I567" t="n">
        <v/>
      </c>
      <c r="J567" t="n">
        <v>-413.11</v>
      </c>
      <c r="K567" t="inlineStr">
        <is>
          <t>AAPL250829P00210000</t>
        </is>
      </c>
    </row>
    <row r="568">
      <c r="A568" t="n">
        <v>685</v>
      </c>
      <c r="B568" t="inlineStr">
        <is>
          <t>AAPL</t>
        </is>
      </c>
      <c r="C568" t="inlineStr">
        <is>
          <t>Aug 06, 2025</t>
        </is>
      </c>
      <c r="D568" t="inlineStr">
        <is>
          <t>$210.00</t>
        </is>
      </c>
      <c r="E568" t="inlineStr">
        <is>
          <t>P</t>
        </is>
      </c>
      <c r="F568" t="inlineStr">
        <is>
          <t>Aug 29, 2025</t>
        </is>
      </c>
      <c r="G568" t="n">
        <v>1</v>
      </c>
      <c r="H568" t="inlineStr">
        <is>
          <t>NaN</t>
        </is>
      </c>
      <c r="I568" t="n">
        <v/>
      </c>
      <c r="J568" t="n">
        <v>-393.11</v>
      </c>
      <c r="K568" t="inlineStr">
        <is>
          <t>AAPL250829P00210000</t>
        </is>
      </c>
    </row>
    <row r="569">
      <c r="A569" t="n">
        <v>620</v>
      </c>
      <c r="B569" t="inlineStr">
        <is>
          <t>AAPL</t>
        </is>
      </c>
      <c r="C569" t="inlineStr">
        <is>
          <t>Aug 07, 2025</t>
        </is>
      </c>
      <c r="D569" t="inlineStr">
        <is>
          <t>$210.00</t>
        </is>
      </c>
      <c r="E569" t="inlineStr">
        <is>
          <t>P</t>
        </is>
      </c>
      <c r="F569" t="inlineStr">
        <is>
          <t>Aug 29, 2025</t>
        </is>
      </c>
      <c r="G569" t="n">
        <v>-2</v>
      </c>
      <c r="H569" t="inlineStr">
        <is>
          <t>Aug 07, 2025</t>
        </is>
      </c>
      <c r="I569" t="n">
        <v/>
      </c>
      <c r="J569" t="n">
        <v>551.76</v>
      </c>
      <c r="K569" t="inlineStr">
        <is>
          <t>AAPL250829P00210000</t>
        </is>
      </c>
    </row>
    <row r="570">
      <c r="A570" t="n">
        <v>631</v>
      </c>
      <c r="B570" t="inlineStr">
        <is>
          <t>AAPL</t>
        </is>
      </c>
      <c r="C570" t="inlineStr">
        <is>
          <t>Aug 07, 2025</t>
        </is>
      </c>
      <c r="D570" t="inlineStr">
        <is>
          <t>$210.00</t>
        </is>
      </c>
      <c r="E570" t="inlineStr">
        <is>
          <t>P</t>
        </is>
      </c>
      <c r="F570" t="inlineStr">
        <is>
          <t>Aug 29, 2025</t>
        </is>
      </c>
      <c r="G570" t="n">
        <v>-2</v>
      </c>
      <c r="H570" t="inlineStr">
        <is>
          <t>Aug 07, 2025</t>
        </is>
      </c>
      <c r="I570" t="n">
        <v/>
      </c>
      <c r="J570" t="n">
        <v>539.76</v>
      </c>
      <c r="K570" t="inlineStr">
        <is>
          <t>AAPL250829P00210000</t>
        </is>
      </c>
    </row>
    <row r="571">
      <c r="A571" t="n">
        <v>621</v>
      </c>
      <c r="B571" t="inlineStr">
        <is>
          <t>AAPL</t>
        </is>
      </c>
      <c r="C571" t="inlineStr">
        <is>
          <t>Aug 07, 2025</t>
        </is>
      </c>
      <c r="D571" t="inlineStr">
        <is>
          <t>$210.00</t>
        </is>
      </c>
      <c r="E571" t="inlineStr">
        <is>
          <t>P</t>
        </is>
      </c>
      <c r="F571" t="inlineStr">
        <is>
          <t>Aug 29, 2025</t>
        </is>
      </c>
      <c r="G571" t="n">
        <v>-2</v>
      </c>
      <c r="H571" t="inlineStr">
        <is>
          <t>Aug 07, 2025</t>
        </is>
      </c>
      <c r="I571" t="n">
        <v/>
      </c>
      <c r="J571" t="n">
        <v>553.76</v>
      </c>
      <c r="K571" t="inlineStr">
        <is>
          <t>AAPL250829P00210000</t>
        </is>
      </c>
    </row>
    <row r="572">
      <c r="A572" t="inlineStr"/>
      <c r="B572" t="inlineStr"/>
      <c r="C572" t="inlineStr"/>
      <c r="D572" t="inlineStr"/>
      <c r="E572" t="inlineStr"/>
      <c r="F572" t="inlineStr"/>
      <c r="G572" s="2">
        <f>SUM(G562:G571)</f>
        <v/>
      </c>
      <c r="H572" t="inlineStr"/>
      <c r="I572" t="inlineStr"/>
      <c r="J572" s="2">
        <f>SUM(J562:J571)</f>
        <v/>
      </c>
      <c r="K572" t="inlineStr"/>
    </row>
    <row r="573">
      <c r="A573" t="inlineStr"/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</row>
    <row r="575">
      <c r="A575" t="inlineStr"/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</row>
    <row r="576">
      <c r="A576" t="inlineStr">
        <is>
          <t>Index</t>
        </is>
      </c>
      <c r="B576" t="inlineStr">
        <is>
          <t>Ticker</t>
        </is>
      </c>
      <c r="C576" t="inlineStr">
        <is>
          <t>Trade Enter</t>
        </is>
      </c>
      <c r="D576" t="inlineStr">
        <is>
          <t>Strike</t>
        </is>
      </c>
      <c r="E576" t="inlineStr">
        <is>
          <t>C/P</t>
        </is>
      </c>
      <c r="F576" t="inlineStr">
        <is>
          <t>Exp Date</t>
        </is>
      </c>
      <c r="G576" t="inlineStr">
        <is>
          <t>Initial Contracts</t>
        </is>
      </c>
      <c r="H576" t="inlineStr">
        <is>
          <t>Trade Exit</t>
        </is>
      </c>
      <c r="I576" t="inlineStr">
        <is>
          <t>$ Gain</t>
        </is>
      </c>
    </row>
    <row r="577">
      <c r="A577" t="n">
        <v>246</v>
      </c>
      <c r="B577" t="inlineStr">
        <is>
          <t>AAPL</t>
        </is>
      </c>
      <c r="C577" t="inlineStr">
        <is>
          <t>Aug 06, 2025</t>
        </is>
      </c>
      <c r="D577" t="inlineStr">
        <is>
          <t>$215.00</t>
        </is>
      </c>
      <c r="E577" t="inlineStr">
        <is>
          <t>C</t>
        </is>
      </c>
      <c r="F577" t="inlineStr">
        <is>
          <t>Oct 17, 2025</t>
        </is>
      </c>
      <c r="G577" t="inlineStr">
        <is>
          <t>3</t>
        </is>
      </c>
      <c r="H577" t="inlineStr">
        <is>
          <t>Aug 07, 2025</t>
        </is>
      </c>
      <c r="I577" t="inlineStr">
        <is>
          <t xml:space="preserve">$675.00 </t>
        </is>
      </c>
    </row>
    <row r="578">
      <c r="A578" t="inlineStr"/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s="1">
        <f>IF(G587=0, ROUND(SUM(J580:J586)/9, 2), )</f>
        <v/>
      </c>
    </row>
    <row r="580">
      <c r="A580" t="inlineStr">
        <is>
          <t>Index</t>
        </is>
      </c>
      <c r="B580" t="inlineStr">
        <is>
          <t>Ticker</t>
        </is>
      </c>
      <c r="C580" t="inlineStr">
        <is>
          <t>Trade Enter</t>
        </is>
      </c>
      <c r="D580" t="inlineStr">
        <is>
          <t>Strike</t>
        </is>
      </c>
      <c r="E580" t="inlineStr">
        <is>
          <t>C/P</t>
        </is>
      </c>
      <c r="F580" t="inlineStr">
        <is>
          <t>Exp Date</t>
        </is>
      </c>
      <c r="G580" t="inlineStr">
        <is>
          <t>Initial Contracts</t>
        </is>
      </c>
      <c r="H580" t="inlineStr">
        <is>
          <t>Trade Exit</t>
        </is>
      </c>
      <c r="I580" t="inlineStr">
        <is>
          <t>$ Gain</t>
        </is>
      </c>
      <c r="J580" t="inlineStr">
        <is>
          <t>Amount</t>
        </is>
      </c>
      <c r="K580" t="inlineStr">
        <is>
          <t>Symbol</t>
        </is>
      </c>
    </row>
    <row r="581">
      <c r="A581" t="n">
        <v>657</v>
      </c>
      <c r="B581" t="inlineStr">
        <is>
          <t>AAPL</t>
        </is>
      </c>
      <c r="C581" t="inlineStr">
        <is>
          <t>Aug 06, 2025</t>
        </is>
      </c>
      <c r="D581" t="inlineStr">
        <is>
          <t>$215.00</t>
        </is>
      </c>
      <c r="E581" t="inlineStr">
        <is>
          <t>C</t>
        </is>
      </c>
      <c r="F581" t="inlineStr">
        <is>
          <t>Oct 17, 2025</t>
        </is>
      </c>
      <c r="G581" t="n">
        <v>3</v>
      </c>
      <c r="H581" t="inlineStr">
        <is>
          <t>NaN</t>
        </is>
      </c>
      <c r="I581" t="n">
        <v/>
      </c>
      <c r="J581" t="n">
        <v>-3015.34</v>
      </c>
      <c r="K581" t="inlineStr">
        <is>
          <t>AAPL251017C00215000</t>
        </is>
      </c>
    </row>
    <row r="582">
      <c r="A582" t="n">
        <v>680</v>
      </c>
      <c r="B582" t="inlineStr">
        <is>
          <t>AAPL</t>
        </is>
      </c>
      <c r="C582" t="inlineStr">
        <is>
          <t>Aug 06, 2025</t>
        </is>
      </c>
      <c r="D582" t="inlineStr">
        <is>
          <t>$215.00</t>
        </is>
      </c>
      <c r="E582" t="inlineStr">
        <is>
          <t>C</t>
        </is>
      </c>
      <c r="F582" t="inlineStr">
        <is>
          <t>Oct 17, 2025</t>
        </is>
      </c>
      <c r="G582" t="n">
        <v>3</v>
      </c>
      <c r="H582" t="inlineStr">
        <is>
          <t>NaN</t>
        </is>
      </c>
      <c r="I582" t="n">
        <v/>
      </c>
      <c r="J582" t="n">
        <v>-3011.33</v>
      </c>
      <c r="K582" t="inlineStr">
        <is>
          <t>AAPL251017C00215000</t>
        </is>
      </c>
    </row>
    <row r="583">
      <c r="A583" t="n">
        <v>706</v>
      </c>
      <c r="B583" t="inlineStr">
        <is>
          <t>AAPL</t>
        </is>
      </c>
      <c r="C583" t="inlineStr">
        <is>
          <t>Aug 06, 2025</t>
        </is>
      </c>
      <c r="D583" t="inlineStr">
        <is>
          <t>$215.00</t>
        </is>
      </c>
      <c r="E583" t="inlineStr">
        <is>
          <t>C</t>
        </is>
      </c>
      <c r="F583" t="inlineStr">
        <is>
          <t>Oct 17, 2025</t>
        </is>
      </c>
      <c r="G583" t="n">
        <v>3</v>
      </c>
      <c r="H583" t="inlineStr">
        <is>
          <t>NaN</t>
        </is>
      </c>
      <c r="I583" t="n">
        <v/>
      </c>
      <c r="J583" t="n">
        <v>-3009.33</v>
      </c>
      <c r="K583" t="inlineStr">
        <is>
          <t>AAPL251017C00215000</t>
        </is>
      </c>
    </row>
    <row r="584">
      <c r="A584" t="n">
        <v>615</v>
      </c>
      <c r="B584" t="inlineStr">
        <is>
          <t>AAPL</t>
        </is>
      </c>
      <c r="C584" t="inlineStr">
        <is>
          <t>Aug 07, 2025</t>
        </is>
      </c>
      <c r="D584" t="inlineStr">
        <is>
          <t>$215.00</t>
        </is>
      </c>
      <c r="E584" t="inlineStr">
        <is>
          <t>C</t>
        </is>
      </c>
      <c r="F584" t="inlineStr">
        <is>
          <t>Oct 17, 2025</t>
        </is>
      </c>
      <c r="G584" t="n">
        <v>-3</v>
      </c>
      <c r="H584" t="inlineStr">
        <is>
          <t>Aug 07, 2025</t>
        </is>
      </c>
      <c r="I584" t="n">
        <v/>
      </c>
      <c r="J584" t="n">
        <v>3695.64</v>
      </c>
      <c r="K584" t="inlineStr">
        <is>
          <t>AAPL251017C00215000</t>
        </is>
      </c>
    </row>
    <row r="585">
      <c r="A585" t="n">
        <v>623</v>
      </c>
      <c r="B585" t="inlineStr">
        <is>
          <t>AAPL</t>
        </is>
      </c>
      <c r="C585" t="inlineStr">
        <is>
          <t>Aug 07, 2025</t>
        </is>
      </c>
      <c r="D585" t="inlineStr">
        <is>
          <t>$215.00</t>
        </is>
      </c>
      <c r="E585" t="inlineStr">
        <is>
          <t>C</t>
        </is>
      </c>
      <c r="F585" t="inlineStr">
        <is>
          <t>Oct 17, 2025</t>
        </is>
      </c>
      <c r="G585" t="n">
        <v>-3</v>
      </c>
      <c r="H585" t="inlineStr">
        <is>
          <t>Aug 07, 2025</t>
        </is>
      </c>
      <c r="I585" t="n">
        <v/>
      </c>
      <c r="J585" t="n">
        <v>3689.65</v>
      </c>
      <c r="K585" t="inlineStr">
        <is>
          <t>AAPL251017C00215000</t>
        </is>
      </c>
    </row>
    <row r="586">
      <c r="A586" t="n">
        <v>628</v>
      </c>
      <c r="B586" t="inlineStr">
        <is>
          <t>AAPL</t>
        </is>
      </c>
      <c r="C586" t="inlineStr">
        <is>
          <t>Aug 07, 2025</t>
        </is>
      </c>
      <c r="D586" t="inlineStr">
        <is>
          <t>$215.00</t>
        </is>
      </c>
      <c r="E586" t="inlineStr">
        <is>
          <t>C</t>
        </is>
      </c>
      <c r="F586" t="inlineStr">
        <is>
          <t>Oct 17, 2025</t>
        </is>
      </c>
      <c r="G586" t="n">
        <v>-3</v>
      </c>
      <c r="H586" t="inlineStr">
        <is>
          <t>Aug 07, 2025</t>
        </is>
      </c>
      <c r="I586" t="n">
        <v/>
      </c>
      <c r="J586" t="n">
        <v>3704.64</v>
      </c>
      <c r="K586" t="inlineStr">
        <is>
          <t>AAPL251017C00215000</t>
        </is>
      </c>
    </row>
    <row r="587">
      <c r="A587" t="inlineStr"/>
      <c r="B587" t="inlineStr"/>
      <c r="C587" t="inlineStr"/>
      <c r="D587" t="inlineStr"/>
      <c r="E587" t="inlineStr"/>
      <c r="F587" t="inlineStr"/>
      <c r="G587" s="2">
        <f>SUM(G580:G586)</f>
        <v/>
      </c>
      <c r="H587" t="inlineStr"/>
      <c r="I587" t="inlineStr"/>
      <c r="J587" s="2">
        <f>SUM(J580:J586)</f>
        <v/>
      </c>
      <c r="K587" t="inlineStr"/>
    </row>
    <row r="588">
      <c r="A588" t="inlineStr"/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</row>
    <row r="589">
      <c r="A589" t="inlineStr"/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</row>
    <row r="591">
      <c r="A591" t="inlineStr">
        <is>
          <t>Index</t>
        </is>
      </c>
      <c r="B591" t="inlineStr">
        <is>
          <t>Ticker</t>
        </is>
      </c>
      <c r="C591" t="inlineStr">
        <is>
          <t>Trade Enter</t>
        </is>
      </c>
      <c r="D591" t="inlineStr">
        <is>
          <t>Strike</t>
        </is>
      </c>
      <c r="E591" t="inlineStr">
        <is>
          <t>C/P</t>
        </is>
      </c>
      <c r="F591" t="inlineStr">
        <is>
          <t>Exp Date</t>
        </is>
      </c>
      <c r="G591" t="inlineStr">
        <is>
          <t>Initial Contracts</t>
        </is>
      </c>
      <c r="H591" t="inlineStr">
        <is>
          <t>Trade Exit</t>
        </is>
      </c>
      <c r="I591" t="inlineStr">
        <is>
          <t>$ Gain</t>
        </is>
      </c>
    </row>
    <row r="592">
      <c r="A592" t="n">
        <v>247</v>
      </c>
      <c r="B592" t="inlineStr">
        <is>
          <t>AAPL</t>
        </is>
      </c>
      <c r="C592" t="inlineStr">
        <is>
          <t>Aug 06, 2025</t>
        </is>
      </c>
      <c r="D592" t="inlineStr">
        <is>
          <t>$215.00</t>
        </is>
      </c>
      <c r="E592" t="inlineStr">
        <is>
          <t>P</t>
        </is>
      </c>
      <c r="F592" t="inlineStr">
        <is>
          <t>Sep 19, 2025</t>
        </is>
      </c>
      <c r="G592" t="inlineStr">
        <is>
          <t>2</t>
        </is>
      </c>
      <c r="H592" t="inlineStr">
        <is>
          <t>Aug 07, 2025</t>
        </is>
      </c>
      <c r="I592" t="inlineStr">
        <is>
          <t>($300.00)</t>
        </is>
      </c>
    </row>
    <row r="593">
      <c r="A593" t="inlineStr"/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</row>
    <row r="594">
      <c r="A594" t="inlineStr"/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s="1">
        <f>IF(G602=0, ROUND(SUM(J595:J601)/6, 2), )</f>
        <v/>
      </c>
    </row>
    <row r="595">
      <c r="A595" t="inlineStr">
        <is>
          <t>Index</t>
        </is>
      </c>
      <c r="B595" t="inlineStr">
        <is>
          <t>Ticker</t>
        </is>
      </c>
      <c r="C595" t="inlineStr">
        <is>
          <t>Trade Enter</t>
        </is>
      </c>
      <c r="D595" t="inlineStr">
        <is>
          <t>Strike</t>
        </is>
      </c>
      <c r="E595" t="inlineStr">
        <is>
          <t>C/P</t>
        </is>
      </c>
      <c r="F595" t="inlineStr">
        <is>
          <t>Exp Date</t>
        </is>
      </c>
      <c r="G595" t="inlineStr">
        <is>
          <t>Initial Contracts</t>
        </is>
      </c>
      <c r="H595" t="inlineStr">
        <is>
          <t>Trade Exit</t>
        </is>
      </c>
      <c r="I595" t="inlineStr">
        <is>
          <t>$ Gain</t>
        </is>
      </c>
      <c r="J595" t="inlineStr">
        <is>
          <t>Amount</t>
        </is>
      </c>
      <c r="K595" t="inlineStr">
        <is>
          <t>Symbol</t>
        </is>
      </c>
    </row>
    <row r="596">
      <c r="A596" t="n">
        <v>672</v>
      </c>
      <c r="B596" t="inlineStr">
        <is>
          <t>AAPL</t>
        </is>
      </c>
      <c r="C596" t="inlineStr">
        <is>
          <t>Aug 06, 2025</t>
        </is>
      </c>
      <c r="D596" t="inlineStr">
        <is>
          <t>$215.00</t>
        </is>
      </c>
      <c r="E596" t="inlineStr">
        <is>
          <t>P</t>
        </is>
      </c>
      <c r="F596" t="inlineStr">
        <is>
          <t>Sep 19, 2025</t>
        </is>
      </c>
      <c r="G596" t="n">
        <v>2</v>
      </c>
      <c r="H596" t="inlineStr">
        <is>
          <t>NaN</t>
        </is>
      </c>
      <c r="I596" t="n">
        <v/>
      </c>
      <c r="J596" t="n">
        <v>-1530.22</v>
      </c>
      <c r="K596" t="inlineStr">
        <is>
          <t>AAPL250919P00215000</t>
        </is>
      </c>
    </row>
    <row r="597">
      <c r="A597" t="n">
        <v>662</v>
      </c>
      <c r="B597" t="inlineStr">
        <is>
          <t>AAPL</t>
        </is>
      </c>
      <c r="C597" t="inlineStr">
        <is>
          <t>Aug 06, 2025</t>
        </is>
      </c>
      <c r="D597" t="inlineStr">
        <is>
          <t>$215.00</t>
        </is>
      </c>
      <c r="E597" t="inlineStr">
        <is>
          <t>P</t>
        </is>
      </c>
      <c r="F597" t="inlineStr">
        <is>
          <t>Sep 19, 2025</t>
        </is>
      </c>
      <c r="G597" t="n">
        <v>2</v>
      </c>
      <c r="H597" t="inlineStr">
        <is>
          <t>NaN</t>
        </is>
      </c>
      <c r="I597" t="n">
        <v/>
      </c>
      <c r="J597" t="n">
        <v>-1518.22</v>
      </c>
      <c r="K597" t="inlineStr">
        <is>
          <t>AAPL250919P00215000</t>
        </is>
      </c>
    </row>
    <row r="598">
      <c r="A598" t="n">
        <v>705</v>
      </c>
      <c r="B598" t="inlineStr">
        <is>
          <t>AAPL</t>
        </is>
      </c>
      <c r="C598" t="inlineStr">
        <is>
          <t>Aug 06, 2025</t>
        </is>
      </c>
      <c r="D598" t="inlineStr">
        <is>
          <t>$215.00</t>
        </is>
      </c>
      <c r="E598" t="inlineStr">
        <is>
          <t>P</t>
        </is>
      </c>
      <c r="F598" t="inlineStr">
        <is>
          <t>Sep 19, 2025</t>
        </is>
      </c>
      <c r="G598" t="n">
        <v>2</v>
      </c>
      <c r="H598" t="inlineStr">
        <is>
          <t>NaN</t>
        </is>
      </c>
      <c r="I598" t="n">
        <v/>
      </c>
      <c r="J598" t="n">
        <v>-1522.23</v>
      </c>
      <c r="K598" t="inlineStr">
        <is>
          <t>AAPL250919P00215000</t>
        </is>
      </c>
    </row>
    <row r="599">
      <c r="A599" t="n">
        <v>586</v>
      </c>
      <c r="B599" t="inlineStr">
        <is>
          <t>AAPL</t>
        </is>
      </c>
      <c r="C599" t="inlineStr">
        <is>
          <t>Aug 07, 2025</t>
        </is>
      </c>
      <c r="D599" t="inlineStr">
        <is>
          <t>$215.00</t>
        </is>
      </c>
      <c r="E599" t="inlineStr">
        <is>
          <t>P</t>
        </is>
      </c>
      <c r="F599" t="inlineStr">
        <is>
          <t>Sep 19, 2025</t>
        </is>
      </c>
      <c r="G599" t="n">
        <v>-2</v>
      </c>
      <c r="H599" t="inlineStr">
        <is>
          <t>Aug 07, 2025</t>
        </is>
      </c>
      <c r="I599" t="n">
        <v/>
      </c>
      <c r="J599" t="n">
        <v>1219.76</v>
      </c>
      <c r="K599" t="inlineStr">
        <is>
          <t>AAPL250919P00215000</t>
        </is>
      </c>
    </row>
    <row r="600">
      <c r="A600" t="n">
        <v>647</v>
      </c>
      <c r="B600" t="inlineStr">
        <is>
          <t>AAPL</t>
        </is>
      </c>
      <c r="C600" t="inlineStr">
        <is>
          <t>Aug 07, 2025</t>
        </is>
      </c>
      <c r="D600" t="inlineStr">
        <is>
          <t>$215.00</t>
        </is>
      </c>
      <c r="E600" t="inlineStr">
        <is>
          <t>P</t>
        </is>
      </c>
      <c r="F600" t="inlineStr">
        <is>
          <t>Sep 19, 2025</t>
        </is>
      </c>
      <c r="G600" t="n">
        <v>-2</v>
      </c>
      <c r="H600" t="inlineStr">
        <is>
          <t>Aug 07, 2025</t>
        </is>
      </c>
      <c r="I600" t="n">
        <v/>
      </c>
      <c r="J600" t="n">
        <v>1233.76</v>
      </c>
      <c r="K600" t="inlineStr">
        <is>
          <t>AAPL250919P00215000</t>
        </is>
      </c>
    </row>
    <row r="601">
      <c r="A601" t="n">
        <v>648</v>
      </c>
      <c r="B601" t="inlineStr">
        <is>
          <t>AAPL</t>
        </is>
      </c>
      <c r="C601" t="inlineStr">
        <is>
          <t>Aug 07, 2025</t>
        </is>
      </c>
      <c r="D601" t="inlineStr">
        <is>
          <t>$215.00</t>
        </is>
      </c>
      <c r="E601" t="inlineStr">
        <is>
          <t>P</t>
        </is>
      </c>
      <c r="F601" t="inlineStr">
        <is>
          <t>Sep 19, 2025</t>
        </is>
      </c>
      <c r="G601" t="n">
        <v>-2</v>
      </c>
      <c r="H601" t="inlineStr">
        <is>
          <t>Aug 07, 2025</t>
        </is>
      </c>
      <c r="I601" t="n">
        <v/>
      </c>
      <c r="J601" t="n">
        <v>1229.76</v>
      </c>
      <c r="K601" t="inlineStr">
        <is>
          <t>AAPL250919P00215000</t>
        </is>
      </c>
    </row>
    <row r="602">
      <c r="A602" t="inlineStr"/>
      <c r="B602" t="inlineStr"/>
      <c r="C602" t="inlineStr"/>
      <c r="D602" t="inlineStr"/>
      <c r="E602" t="inlineStr"/>
      <c r="F602" t="inlineStr"/>
      <c r="G602" s="2">
        <f>SUM(G595:G601)</f>
        <v/>
      </c>
      <c r="H602" t="inlineStr"/>
      <c r="I602" t="inlineStr"/>
      <c r="J602" s="2">
        <f>SUM(J595:J601)</f>
        <v/>
      </c>
      <c r="K602" t="inlineStr"/>
    </row>
    <row r="603">
      <c r="A603" t="inlineStr"/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</row>
    <row r="604">
      <c r="A604" t="inlineStr"/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</row>
    <row r="606">
      <c r="A606" t="inlineStr">
        <is>
          <t>Index</t>
        </is>
      </c>
      <c r="B606" t="inlineStr">
        <is>
          <t>Ticker</t>
        </is>
      </c>
      <c r="C606" t="inlineStr">
        <is>
          <t>Trade Enter</t>
        </is>
      </c>
      <c r="D606" t="inlineStr">
        <is>
          <t>Strike</t>
        </is>
      </c>
      <c r="E606" t="inlineStr">
        <is>
          <t>C/P</t>
        </is>
      </c>
      <c r="F606" t="inlineStr">
        <is>
          <t>Exp Date</t>
        </is>
      </c>
      <c r="G606" t="inlineStr">
        <is>
          <t>Initial Contracts</t>
        </is>
      </c>
      <c r="H606" t="inlineStr">
        <is>
          <t>Trade Exit</t>
        </is>
      </c>
      <c r="I606" t="inlineStr">
        <is>
          <t>$ Gain</t>
        </is>
      </c>
    </row>
    <row r="607">
      <c r="A607" t="n">
        <v>248</v>
      </c>
      <c r="B607" t="inlineStr">
        <is>
          <t>AAPL</t>
        </is>
      </c>
      <c r="C607" t="inlineStr">
        <is>
          <t>Aug 07, 2025</t>
        </is>
      </c>
      <c r="D607" t="inlineStr">
        <is>
          <t>$220.00</t>
        </is>
      </c>
      <c r="E607" t="inlineStr">
        <is>
          <t>P</t>
        </is>
      </c>
      <c r="F607" t="inlineStr">
        <is>
          <t>Sep 19, 2025</t>
        </is>
      </c>
      <c r="G607" t="inlineStr">
        <is>
          <t>3</t>
        </is>
      </c>
      <c r="H607" t="inlineStr">
        <is>
          <t>Aug 11, 2025</t>
        </is>
      </c>
      <c r="I607" t="inlineStr">
        <is>
          <t>($710.00)</t>
        </is>
      </c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</row>
    <row r="609">
      <c r="A609" t="inlineStr"/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s="1">
        <f>IF(G620=0, ROUND(SUM(J610:J619)/9, 2), )</f>
        <v/>
      </c>
    </row>
    <row r="610">
      <c r="A610" t="inlineStr">
        <is>
          <t>Index</t>
        </is>
      </c>
      <c r="B610" t="inlineStr">
        <is>
          <t>Ticker</t>
        </is>
      </c>
      <c r="C610" t="inlineStr">
        <is>
          <t>Trade Enter</t>
        </is>
      </c>
      <c r="D610" t="inlineStr">
        <is>
          <t>Strike</t>
        </is>
      </c>
      <c r="E610" t="inlineStr">
        <is>
          <t>C/P</t>
        </is>
      </c>
      <c r="F610" t="inlineStr">
        <is>
          <t>Exp Date</t>
        </is>
      </c>
      <c r="G610" t="inlineStr">
        <is>
          <t>Initial Contracts</t>
        </is>
      </c>
      <c r="H610" t="inlineStr">
        <is>
          <t>Trade Exit</t>
        </is>
      </c>
      <c r="I610" t="inlineStr">
        <is>
          <t>$ Gain</t>
        </is>
      </c>
      <c r="J610" t="inlineStr">
        <is>
          <t>Amount</t>
        </is>
      </c>
      <c r="K610" t="inlineStr">
        <is>
          <t>Symbol</t>
        </is>
      </c>
    </row>
    <row r="611">
      <c r="A611" t="n">
        <v>596</v>
      </c>
      <c r="B611" t="inlineStr">
        <is>
          <t>AAPL</t>
        </is>
      </c>
      <c r="C611" t="inlineStr">
        <is>
          <t>Aug 07, 2025</t>
        </is>
      </c>
      <c r="D611" t="inlineStr">
        <is>
          <t>$220.00</t>
        </is>
      </c>
      <c r="E611" t="inlineStr">
        <is>
          <t>P</t>
        </is>
      </c>
      <c r="F611" t="inlineStr">
        <is>
          <t>Sep 19, 2025</t>
        </is>
      </c>
      <c r="G611" t="n">
        <v>3</v>
      </c>
      <c r="H611" t="inlineStr">
        <is>
          <t>NaN</t>
        </is>
      </c>
      <c r="I611" t="n">
        <v/>
      </c>
      <c r="J611" t="n">
        <v>-2283.34</v>
      </c>
      <c r="K611" t="inlineStr">
        <is>
          <t>AAPL250919P00220000</t>
        </is>
      </c>
    </row>
    <row r="612">
      <c r="A612" t="n">
        <v>599</v>
      </c>
      <c r="B612" t="inlineStr">
        <is>
          <t>AAPL</t>
        </is>
      </c>
      <c r="C612" t="inlineStr">
        <is>
          <t>Aug 07, 2025</t>
        </is>
      </c>
      <c r="D612" t="inlineStr">
        <is>
          <t>$220.00</t>
        </is>
      </c>
      <c r="E612" t="inlineStr">
        <is>
          <t>P</t>
        </is>
      </c>
      <c r="F612" t="inlineStr">
        <is>
          <t>Sep 19, 2025</t>
        </is>
      </c>
      <c r="G612" t="n">
        <v>3</v>
      </c>
      <c r="H612" t="inlineStr">
        <is>
          <t>NaN</t>
        </is>
      </c>
      <c r="I612" t="n">
        <v/>
      </c>
      <c r="J612" t="n">
        <v>-2292.34</v>
      </c>
      <c r="K612" t="inlineStr">
        <is>
          <t>AAPL250919P00220000</t>
        </is>
      </c>
    </row>
    <row r="613">
      <c r="A613" t="n">
        <v>632</v>
      </c>
      <c r="B613" t="inlineStr">
        <is>
          <t>AAPL</t>
        </is>
      </c>
      <c r="C613" t="inlineStr">
        <is>
          <t>Aug 07, 2025</t>
        </is>
      </c>
      <c r="D613" t="inlineStr">
        <is>
          <t>$220.00</t>
        </is>
      </c>
      <c r="E613" t="inlineStr">
        <is>
          <t>P</t>
        </is>
      </c>
      <c r="F613" t="inlineStr">
        <is>
          <t>Sep 19, 2025</t>
        </is>
      </c>
      <c r="G613" t="n">
        <v>3</v>
      </c>
      <c r="H613" t="inlineStr">
        <is>
          <t>NaN</t>
        </is>
      </c>
      <c r="I613" t="n">
        <v/>
      </c>
      <c r="J613" t="n">
        <v>-2295.34</v>
      </c>
      <c r="K613" t="inlineStr">
        <is>
          <t>AAPL250919P00220000</t>
        </is>
      </c>
    </row>
    <row r="614">
      <c r="A614" t="n">
        <v>551</v>
      </c>
      <c r="B614" t="inlineStr">
        <is>
          <t>AAPL</t>
        </is>
      </c>
      <c r="C614" t="inlineStr">
        <is>
          <t>Aug 08, 2025</t>
        </is>
      </c>
      <c r="D614" t="inlineStr">
        <is>
          <t>$220.00</t>
        </is>
      </c>
      <c r="E614" t="inlineStr">
        <is>
          <t>P</t>
        </is>
      </c>
      <c r="F614" t="inlineStr">
        <is>
          <t>Sep 19, 2025</t>
        </is>
      </c>
      <c r="G614" t="n">
        <v>-1</v>
      </c>
      <c r="H614" t="inlineStr">
        <is>
          <t>Aug 08, 2025</t>
        </is>
      </c>
      <c r="I614" t="n">
        <v/>
      </c>
      <c r="J614" t="n">
        <v>394.88</v>
      </c>
      <c r="K614" t="inlineStr">
        <is>
          <t>AAPL250919P00220000</t>
        </is>
      </c>
    </row>
    <row r="615">
      <c r="A615" t="n">
        <v>547</v>
      </c>
      <c r="B615" t="inlineStr">
        <is>
          <t>AAPL</t>
        </is>
      </c>
      <c r="C615" t="inlineStr">
        <is>
          <t>Aug 08, 2025</t>
        </is>
      </c>
      <c r="D615" t="inlineStr">
        <is>
          <t>$220.00</t>
        </is>
      </c>
      <c r="E615" t="inlineStr">
        <is>
          <t>P</t>
        </is>
      </c>
      <c r="F615" t="inlineStr">
        <is>
          <t>Sep 19, 2025</t>
        </is>
      </c>
      <c r="G615" t="n">
        <v>-1</v>
      </c>
      <c r="H615" t="inlineStr">
        <is>
          <t>Aug 08, 2025</t>
        </is>
      </c>
      <c r="I615" t="n">
        <v/>
      </c>
      <c r="J615" t="n">
        <v>389.88</v>
      </c>
      <c r="K615" t="inlineStr">
        <is>
          <t>AAPL250919P00220000</t>
        </is>
      </c>
    </row>
    <row r="616">
      <c r="A616" t="n">
        <v>569</v>
      </c>
      <c r="B616" t="inlineStr">
        <is>
          <t>AAPL</t>
        </is>
      </c>
      <c r="C616" t="inlineStr">
        <is>
          <t>Aug 08, 2025</t>
        </is>
      </c>
      <c r="D616" t="inlineStr">
        <is>
          <t>$220.00</t>
        </is>
      </c>
      <c r="E616" t="inlineStr">
        <is>
          <t>P</t>
        </is>
      </c>
      <c r="F616" t="inlineStr">
        <is>
          <t>Sep 19, 2025</t>
        </is>
      </c>
      <c r="G616" t="n">
        <v>-1</v>
      </c>
      <c r="H616" t="inlineStr">
        <is>
          <t>Aug 08, 2025</t>
        </is>
      </c>
      <c r="I616" t="n">
        <v/>
      </c>
      <c r="J616" t="n">
        <v>384.88</v>
      </c>
      <c r="K616" t="inlineStr">
        <is>
          <t>AAPL250919P00220000</t>
        </is>
      </c>
    </row>
    <row r="617">
      <c r="A617" t="n">
        <v>544</v>
      </c>
      <c r="B617" t="inlineStr">
        <is>
          <t>AAPL</t>
        </is>
      </c>
      <c r="C617" t="inlineStr">
        <is>
          <t>Aug 11, 2025</t>
        </is>
      </c>
      <c r="D617" t="inlineStr">
        <is>
          <t>$220.00</t>
        </is>
      </c>
      <c r="E617" t="inlineStr">
        <is>
          <t>P</t>
        </is>
      </c>
      <c r="F617" t="inlineStr">
        <is>
          <t>Sep 19, 2025</t>
        </is>
      </c>
      <c r="G617" t="n">
        <v>-2</v>
      </c>
      <c r="H617" t="inlineStr">
        <is>
          <t>Aug 11, 2025</t>
        </is>
      </c>
      <c r="I617" t="n">
        <v/>
      </c>
      <c r="J617" t="n">
        <v>809.76</v>
      </c>
      <c r="K617" t="inlineStr">
        <is>
          <t>AAPL250919P00220000</t>
        </is>
      </c>
    </row>
    <row r="618">
      <c r="A618" t="n">
        <v>521</v>
      </c>
      <c r="B618" t="inlineStr">
        <is>
          <t>AAPL</t>
        </is>
      </c>
      <c r="C618" t="inlineStr">
        <is>
          <t>Aug 11, 2025</t>
        </is>
      </c>
      <c r="D618" t="inlineStr">
        <is>
          <t>$220.00</t>
        </is>
      </c>
      <c r="E618" t="inlineStr">
        <is>
          <t>P</t>
        </is>
      </c>
      <c r="F618" t="inlineStr">
        <is>
          <t>Sep 19, 2025</t>
        </is>
      </c>
      <c r="G618" t="n">
        <v>-2</v>
      </c>
      <c r="H618" t="inlineStr">
        <is>
          <t>Aug 11, 2025</t>
        </is>
      </c>
      <c r="I618" t="n">
        <v/>
      </c>
      <c r="J618" t="n">
        <v>809.76</v>
      </c>
      <c r="K618" t="inlineStr">
        <is>
          <t>AAPL250919P00220000</t>
        </is>
      </c>
    </row>
    <row r="619">
      <c r="A619" t="n">
        <v>512</v>
      </c>
      <c r="B619" t="inlineStr">
        <is>
          <t>AAPL</t>
        </is>
      </c>
      <c r="C619" t="inlineStr">
        <is>
          <t>Aug 11, 2025</t>
        </is>
      </c>
      <c r="D619" t="inlineStr">
        <is>
          <t>$220.00</t>
        </is>
      </c>
      <c r="E619" t="inlineStr">
        <is>
          <t>P</t>
        </is>
      </c>
      <c r="F619" t="inlineStr">
        <is>
          <t>Sep 19, 2025</t>
        </is>
      </c>
      <c r="G619" t="n">
        <v>-2</v>
      </c>
      <c r="H619" t="inlineStr">
        <is>
          <t>Aug 11, 2025</t>
        </is>
      </c>
      <c r="I619" t="n">
        <v/>
      </c>
      <c r="J619" t="n">
        <v>817.76</v>
      </c>
      <c r="K619" t="inlineStr">
        <is>
          <t>AAPL250919P00220000</t>
        </is>
      </c>
    </row>
    <row r="620">
      <c r="A620" t="inlineStr"/>
      <c r="B620" t="inlineStr"/>
      <c r="C620" t="inlineStr"/>
      <c r="D620" t="inlineStr"/>
      <c r="E620" t="inlineStr"/>
      <c r="F620" t="inlineStr"/>
      <c r="G620" s="2">
        <f>SUM(G610:G619)</f>
        <v/>
      </c>
      <c r="H620" t="inlineStr"/>
      <c r="I620" t="inlineStr"/>
      <c r="J620" s="2">
        <f>SUM(J610:J619)</f>
        <v/>
      </c>
      <c r="K620" t="inlineStr"/>
    </row>
    <row r="621">
      <c r="A621" t="inlineStr"/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</row>
    <row r="622">
      <c r="A622" t="inlineStr"/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</row>
    <row r="623">
      <c r="A623" t="inlineStr"/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</row>
    <row r="624">
      <c r="A624" t="inlineStr">
        <is>
          <t>Index</t>
        </is>
      </c>
      <c r="B624" t="inlineStr">
        <is>
          <t>Ticker</t>
        </is>
      </c>
      <c r="C624" t="inlineStr">
        <is>
          <t>Trade Enter</t>
        </is>
      </c>
      <c r="D624" t="inlineStr">
        <is>
          <t>Strike</t>
        </is>
      </c>
      <c r="E624" t="inlineStr">
        <is>
          <t>C/P</t>
        </is>
      </c>
      <c r="F624" t="inlineStr">
        <is>
          <t>Exp Date</t>
        </is>
      </c>
      <c r="G624" t="inlineStr">
        <is>
          <t>Initial Contracts</t>
        </is>
      </c>
      <c r="H624" t="inlineStr">
        <is>
          <t>Trade Exit</t>
        </is>
      </c>
      <c r="I624" t="inlineStr">
        <is>
          <t>$ Gain</t>
        </is>
      </c>
    </row>
    <row r="625">
      <c r="A625" t="n">
        <v>249</v>
      </c>
      <c r="B625" t="inlineStr">
        <is>
          <t>AAPL</t>
        </is>
      </c>
      <c r="C625" t="inlineStr">
        <is>
          <t>Aug 07, 2025</t>
        </is>
      </c>
      <c r="D625" t="inlineStr">
        <is>
          <t>$215.00</t>
        </is>
      </c>
      <c r="E625" t="inlineStr">
        <is>
          <t>C</t>
        </is>
      </c>
      <c r="F625" t="inlineStr">
        <is>
          <t>Sep 19, 2025</t>
        </is>
      </c>
      <c r="G625" t="inlineStr">
        <is>
          <t>1</t>
        </is>
      </c>
      <c r="H625" t="inlineStr">
        <is>
          <t>Aug 08, 2025</t>
        </is>
      </c>
      <c r="I625" t="inlineStr">
        <is>
          <t xml:space="preserve">$625.00 </t>
        </is>
      </c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s="1">
        <f>IF(G635=0, ROUND(SUM(J628:J634)/3, 2), )</f>
        <v/>
      </c>
    </row>
    <row r="628">
      <c r="A628" t="inlineStr">
        <is>
          <t>Index</t>
        </is>
      </c>
      <c r="B628" t="inlineStr">
        <is>
          <t>Ticker</t>
        </is>
      </c>
      <c r="C628" t="inlineStr">
        <is>
          <t>Trade Enter</t>
        </is>
      </c>
      <c r="D628" t="inlineStr">
        <is>
          <t>Strike</t>
        </is>
      </c>
      <c r="E628" t="inlineStr">
        <is>
          <t>C/P</t>
        </is>
      </c>
      <c r="F628" t="inlineStr">
        <is>
          <t>Exp Date</t>
        </is>
      </c>
      <c r="G628" t="inlineStr">
        <is>
          <t>Initial Contracts</t>
        </is>
      </c>
      <c r="H628" t="inlineStr">
        <is>
          <t>Trade Exit</t>
        </is>
      </c>
      <c r="I628" t="inlineStr">
        <is>
          <t>$ Gain</t>
        </is>
      </c>
      <c r="J628" t="inlineStr">
        <is>
          <t>Amount</t>
        </is>
      </c>
      <c r="K628" t="inlineStr">
        <is>
          <t>Symbol</t>
        </is>
      </c>
    </row>
    <row r="629">
      <c r="A629" t="n">
        <v>585</v>
      </c>
      <c r="B629" t="inlineStr">
        <is>
          <t>AAPL</t>
        </is>
      </c>
      <c r="C629" t="inlineStr">
        <is>
          <t>Aug 07, 2025</t>
        </is>
      </c>
      <c r="D629" t="inlineStr">
        <is>
          <t>$215.00</t>
        </is>
      </c>
      <c r="E629" t="inlineStr">
        <is>
          <t>C</t>
        </is>
      </c>
      <c r="F629" t="inlineStr">
        <is>
          <t>Sep 19, 2025</t>
        </is>
      </c>
      <c r="G629" t="n">
        <v>1</v>
      </c>
      <c r="H629" t="inlineStr">
        <is>
          <t>NaN</t>
        </is>
      </c>
      <c r="I629" t="n">
        <v/>
      </c>
      <c r="J629" t="n">
        <v>-1015.11</v>
      </c>
      <c r="K629" t="inlineStr">
        <is>
          <t>AAPL250919C00215000</t>
        </is>
      </c>
    </row>
    <row r="630">
      <c r="A630" t="n">
        <v>587</v>
      </c>
      <c r="B630" t="inlineStr">
        <is>
          <t>AAPL</t>
        </is>
      </c>
      <c r="C630" t="inlineStr">
        <is>
          <t>Aug 07, 2025</t>
        </is>
      </c>
      <c r="D630" t="inlineStr">
        <is>
          <t>$215.00</t>
        </is>
      </c>
      <c r="E630" t="inlineStr">
        <is>
          <t>C</t>
        </is>
      </c>
      <c r="F630" t="inlineStr">
        <is>
          <t>Sep 19, 2025</t>
        </is>
      </c>
      <c r="G630" t="n">
        <v>1</v>
      </c>
      <c r="H630" t="inlineStr">
        <is>
          <t>NaN</t>
        </is>
      </c>
      <c r="I630" t="n">
        <v/>
      </c>
      <c r="J630" t="n">
        <v>-1010.11</v>
      </c>
      <c r="K630" t="inlineStr">
        <is>
          <t>AAPL250919C00215000</t>
        </is>
      </c>
    </row>
    <row r="631">
      <c r="A631" t="n">
        <v>595</v>
      </c>
      <c r="B631" t="inlineStr">
        <is>
          <t>AAPL</t>
        </is>
      </c>
      <c r="C631" t="inlineStr">
        <is>
          <t>Aug 07, 2025</t>
        </is>
      </c>
      <c r="D631" t="inlineStr">
        <is>
          <t>$215.00</t>
        </is>
      </c>
      <c r="E631" t="inlineStr">
        <is>
          <t>C</t>
        </is>
      </c>
      <c r="F631" t="inlineStr">
        <is>
          <t>Sep 19, 2025</t>
        </is>
      </c>
      <c r="G631" t="n">
        <v>1</v>
      </c>
      <c r="H631" t="inlineStr">
        <is>
          <t>NaN</t>
        </is>
      </c>
      <c r="I631" t="n">
        <v/>
      </c>
      <c r="J631" t="n">
        <v>-1004.11</v>
      </c>
      <c r="K631" t="inlineStr">
        <is>
          <t>AAPL250919C00215000</t>
        </is>
      </c>
    </row>
    <row r="632">
      <c r="A632" t="n">
        <v>548</v>
      </c>
      <c r="B632" t="inlineStr">
        <is>
          <t>AAPL</t>
        </is>
      </c>
      <c r="C632" t="inlineStr">
        <is>
          <t>Aug 08, 2025</t>
        </is>
      </c>
      <c r="D632" t="inlineStr">
        <is>
          <t>$215.00</t>
        </is>
      </c>
      <c r="E632" t="inlineStr">
        <is>
          <t>C</t>
        </is>
      </c>
      <c r="F632" t="inlineStr">
        <is>
          <t>Sep 19, 2025</t>
        </is>
      </c>
      <c r="G632" t="n">
        <v>-1</v>
      </c>
      <c r="H632" t="inlineStr">
        <is>
          <t>Aug 08, 2025</t>
        </is>
      </c>
      <c r="I632" t="n">
        <v/>
      </c>
      <c r="J632" t="n">
        <v>1639.88</v>
      </c>
      <c r="K632" t="inlineStr">
        <is>
          <t>AAPL250919C00215000</t>
        </is>
      </c>
    </row>
    <row r="633">
      <c r="A633" t="n">
        <v>572</v>
      </c>
      <c r="B633" t="inlineStr">
        <is>
          <t>AAPL</t>
        </is>
      </c>
      <c r="C633" t="inlineStr">
        <is>
          <t>Aug 08, 2025</t>
        </is>
      </c>
      <c r="D633" t="inlineStr">
        <is>
          <t>$215.00</t>
        </is>
      </c>
      <c r="E633" t="inlineStr">
        <is>
          <t>C</t>
        </is>
      </c>
      <c r="F633" t="inlineStr">
        <is>
          <t>Sep 19, 2025</t>
        </is>
      </c>
      <c r="G633" t="n">
        <v>-1</v>
      </c>
      <c r="H633" t="inlineStr">
        <is>
          <t>Aug 08, 2025</t>
        </is>
      </c>
      <c r="I633" t="n">
        <v/>
      </c>
      <c r="J633" t="n">
        <v>1639.88</v>
      </c>
      <c r="K633" t="inlineStr">
        <is>
          <t>AAPL250919C00215000</t>
        </is>
      </c>
    </row>
    <row r="634">
      <c r="A634" t="n">
        <v>581</v>
      </c>
      <c r="B634" t="inlineStr">
        <is>
          <t>AAPL</t>
        </is>
      </c>
      <c r="C634" t="inlineStr">
        <is>
          <t>Aug 08, 2025</t>
        </is>
      </c>
      <c r="D634" t="inlineStr">
        <is>
          <t>$215.00</t>
        </is>
      </c>
      <c r="E634" t="inlineStr">
        <is>
          <t>C</t>
        </is>
      </c>
      <c r="F634" t="inlineStr">
        <is>
          <t>Sep 19, 2025</t>
        </is>
      </c>
      <c r="G634" t="n">
        <v>-1</v>
      </c>
      <c r="H634" t="inlineStr">
        <is>
          <t>Aug 08, 2025</t>
        </is>
      </c>
      <c r="I634" t="n">
        <v/>
      </c>
      <c r="J634" t="n">
        <v>1639.88</v>
      </c>
      <c r="K634" t="inlineStr">
        <is>
          <t>AAPL250919C00215000</t>
        </is>
      </c>
    </row>
    <row r="635">
      <c r="A635" t="inlineStr"/>
      <c r="B635" t="inlineStr"/>
      <c r="C635" t="inlineStr"/>
      <c r="D635" t="inlineStr"/>
      <c r="E635" t="inlineStr"/>
      <c r="F635" t="inlineStr"/>
      <c r="G635" s="2">
        <f>SUM(G628:G634)</f>
        <v/>
      </c>
      <c r="H635" t="inlineStr"/>
      <c r="I635" t="inlineStr"/>
      <c r="J635" s="2">
        <f>SUM(J628:J634)</f>
        <v/>
      </c>
      <c r="K635" t="inlineStr"/>
    </row>
    <row r="636">
      <c r="A636" t="inlineStr"/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</row>
    <row r="639">
      <c r="A639" t="inlineStr">
        <is>
          <t>Index</t>
        </is>
      </c>
      <c r="B639" t="inlineStr">
        <is>
          <t>Ticker</t>
        </is>
      </c>
      <c r="C639" t="inlineStr">
        <is>
          <t>Trade Enter</t>
        </is>
      </c>
      <c r="D639" t="inlineStr">
        <is>
          <t>Strike</t>
        </is>
      </c>
      <c r="E639" t="inlineStr">
        <is>
          <t>C/P</t>
        </is>
      </c>
      <c r="F639" t="inlineStr">
        <is>
          <t>Exp Date</t>
        </is>
      </c>
      <c r="G639" t="inlineStr">
        <is>
          <t>Initial Contracts</t>
        </is>
      </c>
      <c r="H639" t="inlineStr">
        <is>
          <t>Trade Exit</t>
        </is>
      </c>
      <c r="I639" t="inlineStr">
        <is>
          <t>$ Gain</t>
        </is>
      </c>
    </row>
    <row r="640">
      <c r="A640" t="n">
        <v>274</v>
      </c>
      <c r="B640" t="inlineStr">
        <is>
          <t>AAPL</t>
        </is>
      </c>
      <c r="C640" t="inlineStr">
        <is>
          <t>Aug 01, 2025</t>
        </is>
      </c>
      <c r="D640" t="inlineStr">
        <is>
          <t>$195.00</t>
        </is>
      </c>
      <c r="E640" t="inlineStr">
        <is>
          <t>C</t>
        </is>
      </c>
      <c r="F640" t="inlineStr">
        <is>
          <t>Jan 16, 2026</t>
        </is>
      </c>
      <c r="G640" t="inlineStr">
        <is>
          <t>2</t>
        </is>
      </c>
      <c r="H640" t="inlineStr">
        <is>
          <t>Aug 14, 2025</t>
        </is>
      </c>
      <c r="I640" t="inlineStr">
        <is>
          <t xml:space="preserve">$2,290.00 </t>
        </is>
      </c>
    </row>
    <row r="641">
      <c r="A641" t="inlineStr"/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</row>
    <row r="642">
      <c r="A642" t="inlineStr"/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s="1">
        <f>IF(G653=0, ROUND(SUM(J643:J652)/6, 2), )</f>
        <v/>
      </c>
    </row>
    <row r="643">
      <c r="A643" t="inlineStr">
        <is>
          <t>Index</t>
        </is>
      </c>
      <c r="B643" t="inlineStr">
        <is>
          <t>Ticker</t>
        </is>
      </c>
      <c r="C643" t="inlineStr">
        <is>
          <t>Trade Enter</t>
        </is>
      </c>
      <c r="D643" t="inlineStr">
        <is>
          <t>Strike</t>
        </is>
      </c>
      <c r="E643" t="inlineStr">
        <is>
          <t>C/P</t>
        </is>
      </c>
      <c r="F643" t="inlineStr">
        <is>
          <t>Exp Date</t>
        </is>
      </c>
      <c r="G643" t="inlineStr">
        <is>
          <t>Initial Contracts</t>
        </is>
      </c>
      <c r="H643" t="inlineStr">
        <is>
          <t>Trade Exit</t>
        </is>
      </c>
      <c r="I643" t="inlineStr">
        <is>
          <t>$ Gain</t>
        </is>
      </c>
      <c r="J643" t="inlineStr">
        <is>
          <t>Amount</t>
        </is>
      </c>
      <c r="K643" t="inlineStr">
        <is>
          <t>Symbol</t>
        </is>
      </c>
    </row>
    <row r="644">
      <c r="A644" t="n">
        <v>850</v>
      </c>
      <c r="B644" t="inlineStr">
        <is>
          <t>AAPL</t>
        </is>
      </c>
      <c r="C644" t="inlineStr">
        <is>
          <t>Aug 01, 2025</t>
        </is>
      </c>
      <c r="D644" t="inlineStr">
        <is>
          <t>$195.00</t>
        </is>
      </c>
      <c r="E644" t="inlineStr">
        <is>
          <t>C</t>
        </is>
      </c>
      <c r="F644" t="inlineStr">
        <is>
          <t>Jan 16, 2026</t>
        </is>
      </c>
      <c r="G644" t="n">
        <v>2</v>
      </c>
      <c r="H644" t="inlineStr">
        <is>
          <t>NaN</t>
        </is>
      </c>
      <c r="I644" t="n">
        <v/>
      </c>
      <c r="J644" t="n">
        <v>-4150.23</v>
      </c>
      <c r="K644" t="inlineStr">
        <is>
          <t>AAPL260116C00195000</t>
        </is>
      </c>
    </row>
    <row r="645">
      <c r="A645" t="n">
        <v>798</v>
      </c>
      <c r="B645" t="inlineStr">
        <is>
          <t>AAPL</t>
        </is>
      </c>
      <c r="C645" t="inlineStr">
        <is>
          <t>Aug 01, 2025</t>
        </is>
      </c>
      <c r="D645" t="inlineStr">
        <is>
          <t>$195.00</t>
        </is>
      </c>
      <c r="E645" t="inlineStr">
        <is>
          <t>C</t>
        </is>
      </c>
      <c r="F645" t="inlineStr">
        <is>
          <t>Jan 16, 2026</t>
        </is>
      </c>
      <c r="G645" t="n">
        <v>2</v>
      </c>
      <c r="H645" t="inlineStr">
        <is>
          <t>NaN</t>
        </is>
      </c>
      <c r="I645" t="n">
        <v/>
      </c>
      <c r="J645" t="n">
        <v>-4149.22</v>
      </c>
      <c r="K645" t="inlineStr">
        <is>
          <t>AAPL260116C00195000</t>
        </is>
      </c>
    </row>
    <row r="646">
      <c r="A646" t="n">
        <v>785</v>
      </c>
      <c r="B646" t="inlineStr">
        <is>
          <t>AAPL</t>
        </is>
      </c>
      <c r="C646" t="inlineStr">
        <is>
          <t>Aug 01, 2025</t>
        </is>
      </c>
      <c r="D646" t="inlineStr">
        <is>
          <t>$195.00</t>
        </is>
      </c>
      <c r="E646" t="inlineStr">
        <is>
          <t>C</t>
        </is>
      </c>
      <c r="F646" t="inlineStr">
        <is>
          <t>Jan 16, 2026</t>
        </is>
      </c>
      <c r="G646" t="n">
        <v>2</v>
      </c>
      <c r="H646" t="inlineStr">
        <is>
          <t>NaN</t>
        </is>
      </c>
      <c r="I646" t="n">
        <v/>
      </c>
      <c r="J646" t="n">
        <v>-4149.22</v>
      </c>
      <c r="K646" t="inlineStr">
        <is>
          <t>AAPL260116C00195000</t>
        </is>
      </c>
    </row>
    <row r="647">
      <c r="A647" t="n">
        <v>616</v>
      </c>
      <c r="B647" t="inlineStr">
        <is>
          <t>AAPL</t>
        </is>
      </c>
      <c r="C647" t="inlineStr">
        <is>
          <t>Aug 07, 2025</t>
        </is>
      </c>
      <c r="D647" t="inlineStr">
        <is>
          <t>$195.00</t>
        </is>
      </c>
      <c r="E647" t="inlineStr">
        <is>
          <t>C</t>
        </is>
      </c>
      <c r="F647" t="inlineStr">
        <is>
          <t>Jan 16, 2026</t>
        </is>
      </c>
      <c r="G647" t="n">
        <v>-1</v>
      </c>
      <c r="H647" t="inlineStr">
        <is>
          <t>Aug 07, 2025</t>
        </is>
      </c>
      <c r="I647" t="n">
        <v/>
      </c>
      <c r="J647" t="n">
        <v>3184.88</v>
      </c>
      <c r="K647" t="inlineStr">
        <is>
          <t>AAPL260116C00195000</t>
        </is>
      </c>
    </row>
    <row r="648">
      <c r="A648" t="n">
        <v>629</v>
      </c>
      <c r="B648" t="inlineStr">
        <is>
          <t>AAPL</t>
        </is>
      </c>
      <c r="C648" t="inlineStr">
        <is>
          <t>Aug 07, 2025</t>
        </is>
      </c>
      <c r="D648" t="inlineStr">
        <is>
          <t>$195.00</t>
        </is>
      </c>
      <c r="E648" t="inlineStr">
        <is>
          <t>C</t>
        </is>
      </c>
      <c r="F648" t="inlineStr">
        <is>
          <t>Jan 16, 2026</t>
        </is>
      </c>
      <c r="G648" t="n">
        <v>-1</v>
      </c>
      <c r="H648" t="inlineStr">
        <is>
          <t>Aug 07, 2025</t>
        </is>
      </c>
      <c r="I648" t="n">
        <v/>
      </c>
      <c r="J648" t="n">
        <v>3169.88</v>
      </c>
      <c r="K648" t="inlineStr">
        <is>
          <t>AAPL260116C00195000</t>
        </is>
      </c>
    </row>
    <row r="649">
      <c r="A649" t="n">
        <v>634</v>
      </c>
      <c r="B649" t="inlineStr">
        <is>
          <t>AAPL</t>
        </is>
      </c>
      <c r="C649" t="inlineStr">
        <is>
          <t>Aug 07, 2025</t>
        </is>
      </c>
      <c r="D649" t="inlineStr">
        <is>
          <t>$195.00</t>
        </is>
      </c>
      <c r="E649" t="inlineStr">
        <is>
          <t>C</t>
        </is>
      </c>
      <c r="F649" t="inlineStr">
        <is>
          <t>Jan 16, 2026</t>
        </is>
      </c>
      <c r="G649" t="n">
        <v>-1</v>
      </c>
      <c r="H649" t="inlineStr">
        <is>
          <t>Aug 07, 2025</t>
        </is>
      </c>
      <c r="I649" t="n">
        <v/>
      </c>
      <c r="J649" t="n">
        <v>3174.88</v>
      </c>
      <c r="K649" t="inlineStr">
        <is>
          <t>AAPL260116C00195000</t>
        </is>
      </c>
    </row>
    <row r="650">
      <c r="A650" t="n">
        <v>357</v>
      </c>
      <c r="B650" t="inlineStr">
        <is>
          <t>AAPL</t>
        </is>
      </c>
      <c r="C650" t="inlineStr">
        <is>
          <t>Aug 14, 2025</t>
        </is>
      </c>
      <c r="D650" t="inlineStr">
        <is>
          <t>$195.00</t>
        </is>
      </c>
      <c r="E650" t="inlineStr">
        <is>
          <t>C</t>
        </is>
      </c>
      <c r="F650" t="inlineStr">
        <is>
          <t>Jan 16, 2026</t>
        </is>
      </c>
      <c r="G650" t="n">
        <v>-1</v>
      </c>
      <c r="H650" t="inlineStr">
        <is>
          <t>Aug 14, 2025</t>
        </is>
      </c>
      <c r="I650" t="n">
        <v/>
      </c>
      <c r="J650" t="n">
        <v>4349.88</v>
      </c>
      <c r="K650" t="inlineStr">
        <is>
          <t>AAPL260116C00195000</t>
        </is>
      </c>
    </row>
    <row r="651">
      <c r="A651" t="n">
        <v>334</v>
      </c>
      <c r="B651" t="inlineStr">
        <is>
          <t>AAPL</t>
        </is>
      </c>
      <c r="C651" t="inlineStr">
        <is>
          <t>Aug 14, 2025</t>
        </is>
      </c>
      <c r="D651" t="inlineStr">
        <is>
          <t>$195.00</t>
        </is>
      </c>
      <c r="E651" t="inlineStr">
        <is>
          <t>C</t>
        </is>
      </c>
      <c r="F651" t="inlineStr">
        <is>
          <t>Jan 16, 2026</t>
        </is>
      </c>
      <c r="G651" t="n">
        <v>-1</v>
      </c>
      <c r="H651" t="inlineStr">
        <is>
          <t>Aug 14, 2025</t>
        </is>
      </c>
      <c r="I651" t="n">
        <v/>
      </c>
      <c r="J651" t="n">
        <v>4349.88</v>
      </c>
      <c r="K651" t="inlineStr">
        <is>
          <t>AAPL260116C00195000</t>
        </is>
      </c>
    </row>
    <row r="652">
      <c r="A652" t="n">
        <v>285</v>
      </c>
      <c r="B652" t="inlineStr">
        <is>
          <t>AAPL</t>
        </is>
      </c>
      <c r="C652" t="inlineStr">
        <is>
          <t>Aug 14, 2025</t>
        </is>
      </c>
      <c r="D652" t="inlineStr">
        <is>
          <t>$195.00</t>
        </is>
      </c>
      <c r="E652" t="inlineStr">
        <is>
          <t>C</t>
        </is>
      </c>
      <c r="F652" t="inlineStr">
        <is>
          <t>Jan 16, 2026</t>
        </is>
      </c>
      <c r="G652" t="n">
        <v>-1</v>
      </c>
      <c r="H652" t="inlineStr">
        <is>
          <t>Aug 14, 2025</t>
        </is>
      </c>
      <c r="I652" t="n">
        <v/>
      </c>
      <c r="J652" t="n">
        <v>4349.88</v>
      </c>
      <c r="K652" t="inlineStr">
        <is>
          <t>AAPL260116C00195000</t>
        </is>
      </c>
    </row>
    <row r="653">
      <c r="A653" t="inlineStr"/>
      <c r="B653" t="inlineStr"/>
      <c r="C653" t="inlineStr"/>
      <c r="D653" t="inlineStr"/>
      <c r="E653" t="inlineStr"/>
      <c r="F653" t="inlineStr"/>
      <c r="G653" s="2">
        <f>SUM(G643:G652)</f>
        <v/>
      </c>
      <c r="H653" t="inlineStr"/>
      <c r="I653" t="inlineStr"/>
      <c r="J653" s="2">
        <f>SUM(J643:J652)</f>
        <v/>
      </c>
      <c r="K653" t="inlineStr"/>
    </row>
    <row r="654">
      <c r="A654" t="inlineStr"/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</row>
    <row r="655">
      <c r="A655" t="inlineStr"/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</row>
    <row r="656">
      <c r="A656" t="inlineStr"/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</row>
    <row r="657">
      <c r="A657" t="inlineStr">
        <is>
          <t>Index</t>
        </is>
      </c>
      <c r="B657" t="inlineStr">
        <is>
          <t>Ticker</t>
        </is>
      </c>
      <c r="C657" t="inlineStr">
        <is>
          <t>Trade Enter</t>
        </is>
      </c>
      <c r="D657" t="inlineStr">
        <is>
          <t>Strike</t>
        </is>
      </c>
      <c r="E657" t="inlineStr">
        <is>
          <t>C/P</t>
        </is>
      </c>
      <c r="F657" t="inlineStr">
        <is>
          <t>Exp Date</t>
        </is>
      </c>
      <c r="G657" t="inlineStr">
        <is>
          <t>Initial Contracts</t>
        </is>
      </c>
      <c r="H657" t="inlineStr">
        <is>
          <t>Trade Exit</t>
        </is>
      </c>
      <c r="I657" t="inlineStr">
        <is>
          <t>$ Gain</t>
        </is>
      </c>
    </row>
    <row r="658">
      <c r="A658" t="n">
        <v>277</v>
      </c>
      <c r="B658" t="inlineStr">
        <is>
          <t>AAPL</t>
        </is>
      </c>
      <c r="C658" t="inlineStr">
        <is>
          <t>Aug 11, 2025</t>
        </is>
      </c>
      <c r="D658" t="inlineStr">
        <is>
          <t>$225.00</t>
        </is>
      </c>
      <c r="E658" t="inlineStr">
        <is>
          <t>P</t>
        </is>
      </c>
      <c r="F658" t="inlineStr">
        <is>
          <t>Aug 29, 2025</t>
        </is>
      </c>
      <c r="G658" t="inlineStr">
        <is>
          <t>1</t>
        </is>
      </c>
      <c r="H658" t="inlineStr">
        <is>
          <t>Aug 14, 2025</t>
        </is>
      </c>
      <c r="I658" t="inlineStr">
        <is>
          <t>($203.00)</t>
        </is>
      </c>
    </row>
    <row r="659">
      <c r="A659" t="inlineStr"/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</row>
    <row r="660">
      <c r="A660" t="inlineStr"/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s="1">
        <f>IF(G668=0, ROUND(SUM(J661:J667)/3, 2), )</f>
        <v/>
      </c>
    </row>
    <row r="661">
      <c r="A661" t="inlineStr">
        <is>
          <t>Index</t>
        </is>
      </c>
      <c r="B661" t="inlineStr">
        <is>
          <t>Ticker</t>
        </is>
      </c>
      <c r="C661" t="inlineStr">
        <is>
          <t>Trade Enter</t>
        </is>
      </c>
      <c r="D661" t="inlineStr">
        <is>
          <t>Strike</t>
        </is>
      </c>
      <c r="E661" t="inlineStr">
        <is>
          <t>C/P</t>
        </is>
      </c>
      <c r="F661" t="inlineStr">
        <is>
          <t>Exp Date</t>
        </is>
      </c>
      <c r="G661" t="inlineStr">
        <is>
          <t>Initial Contracts</t>
        </is>
      </c>
      <c r="H661" t="inlineStr">
        <is>
          <t>Trade Exit</t>
        </is>
      </c>
      <c r="I661" t="inlineStr">
        <is>
          <t>$ Gain</t>
        </is>
      </c>
      <c r="J661" t="inlineStr">
        <is>
          <t>Amount</t>
        </is>
      </c>
      <c r="K661" t="inlineStr">
        <is>
          <t>Symbol</t>
        </is>
      </c>
    </row>
    <row r="662">
      <c r="A662" t="n">
        <v>536</v>
      </c>
      <c r="B662" t="inlineStr">
        <is>
          <t>AAPL</t>
        </is>
      </c>
      <c r="C662" t="inlineStr">
        <is>
          <t>Aug 11, 2025</t>
        </is>
      </c>
      <c r="D662" t="inlineStr">
        <is>
          <t>$225.00</t>
        </is>
      </c>
      <c r="E662" t="inlineStr">
        <is>
          <t>P</t>
        </is>
      </c>
      <c r="F662" t="inlineStr">
        <is>
          <t>Aug 29, 2025</t>
        </is>
      </c>
      <c r="G662" t="n">
        <v>1</v>
      </c>
      <c r="H662" t="inlineStr">
        <is>
          <t>NaN</t>
        </is>
      </c>
      <c r="I662" t="n">
        <v/>
      </c>
      <c r="J662" t="n">
        <v>-415.11</v>
      </c>
      <c r="K662" t="inlineStr">
        <is>
          <t>AAPL250829P00225000</t>
        </is>
      </c>
    </row>
    <row r="663">
      <c r="A663" t="n">
        <v>519</v>
      </c>
      <c r="B663" t="inlineStr">
        <is>
          <t>AAPL</t>
        </is>
      </c>
      <c r="C663" t="inlineStr">
        <is>
          <t>Aug 11, 2025</t>
        </is>
      </c>
      <c r="D663" t="inlineStr">
        <is>
          <t>$225.00</t>
        </is>
      </c>
      <c r="E663" t="inlineStr">
        <is>
          <t>P</t>
        </is>
      </c>
      <c r="F663" t="inlineStr">
        <is>
          <t>Aug 29, 2025</t>
        </is>
      </c>
      <c r="G663" t="n">
        <v>1</v>
      </c>
      <c r="H663" t="inlineStr">
        <is>
          <t>NaN</t>
        </is>
      </c>
      <c r="I663" t="n">
        <v/>
      </c>
      <c r="J663" t="n">
        <v>-414.11</v>
      </c>
      <c r="K663" t="inlineStr">
        <is>
          <t>AAPL250829P00225000</t>
        </is>
      </c>
    </row>
    <row r="664">
      <c r="A664" t="n">
        <v>510</v>
      </c>
      <c r="B664" t="inlineStr">
        <is>
          <t>AAPL</t>
        </is>
      </c>
      <c r="C664" t="inlineStr">
        <is>
          <t>Aug 11, 2025</t>
        </is>
      </c>
      <c r="D664" t="inlineStr">
        <is>
          <t>$225.00</t>
        </is>
      </c>
      <c r="E664" t="inlineStr">
        <is>
          <t>P</t>
        </is>
      </c>
      <c r="F664" t="inlineStr">
        <is>
          <t>Aug 29, 2025</t>
        </is>
      </c>
      <c r="G664" t="n">
        <v>1</v>
      </c>
      <c r="H664" t="inlineStr">
        <is>
          <t>NaN</t>
        </is>
      </c>
      <c r="I664" t="n">
        <v/>
      </c>
      <c r="J664" t="n">
        <v>-415.11</v>
      </c>
      <c r="K664" t="inlineStr">
        <is>
          <t>AAPL250829P00225000</t>
        </is>
      </c>
    </row>
    <row r="665">
      <c r="A665" t="n">
        <v>358</v>
      </c>
      <c r="B665" t="inlineStr">
        <is>
          <t>AAPL</t>
        </is>
      </c>
      <c r="C665" t="inlineStr">
        <is>
          <t>Aug 14, 2025</t>
        </is>
      </c>
      <c r="D665" t="inlineStr">
        <is>
          <t>$225.00</t>
        </is>
      </c>
      <c r="E665" t="inlineStr">
        <is>
          <t>P</t>
        </is>
      </c>
      <c r="F665" t="inlineStr">
        <is>
          <t>Aug 29, 2025</t>
        </is>
      </c>
      <c r="G665" t="n">
        <v>-1</v>
      </c>
      <c r="H665" t="inlineStr">
        <is>
          <t>Aug 14, 2025</t>
        </is>
      </c>
      <c r="I665" t="n">
        <v/>
      </c>
      <c r="J665" t="n">
        <v>209.88</v>
      </c>
      <c r="K665" t="inlineStr">
        <is>
          <t>AAPL250829P00225000</t>
        </is>
      </c>
    </row>
    <row r="666">
      <c r="A666" t="n">
        <v>288</v>
      </c>
      <c r="B666" t="inlineStr">
        <is>
          <t>AAPL</t>
        </is>
      </c>
      <c r="C666" t="inlineStr">
        <is>
          <t>Aug 14, 2025</t>
        </is>
      </c>
      <c r="D666" t="inlineStr">
        <is>
          <t>$225.00</t>
        </is>
      </c>
      <c r="E666" t="inlineStr">
        <is>
          <t>P</t>
        </is>
      </c>
      <c r="F666" t="inlineStr">
        <is>
          <t>Aug 29, 2025</t>
        </is>
      </c>
      <c r="G666" t="n">
        <v>-1</v>
      </c>
      <c r="H666" t="inlineStr">
        <is>
          <t>Aug 14, 2025</t>
        </is>
      </c>
      <c r="I666" t="n">
        <v/>
      </c>
      <c r="J666" t="n">
        <v>208.88</v>
      </c>
      <c r="K666" t="inlineStr">
        <is>
          <t>AAPL250829P00225000</t>
        </is>
      </c>
    </row>
    <row r="667">
      <c r="A667" t="n">
        <v>287</v>
      </c>
      <c r="B667" t="inlineStr">
        <is>
          <t>AAPL</t>
        </is>
      </c>
      <c r="C667" t="inlineStr">
        <is>
          <t>Aug 14, 2025</t>
        </is>
      </c>
      <c r="D667" t="inlineStr">
        <is>
          <t>$225.00</t>
        </is>
      </c>
      <c r="E667" t="inlineStr">
        <is>
          <t>P</t>
        </is>
      </c>
      <c r="F667" t="inlineStr">
        <is>
          <t>Aug 29, 2025</t>
        </is>
      </c>
      <c r="G667" t="n">
        <v>-1</v>
      </c>
      <c r="H667" t="inlineStr">
        <is>
          <t>Aug 14, 2025</t>
        </is>
      </c>
      <c r="I667" t="n">
        <v/>
      </c>
      <c r="J667" t="n">
        <v>209.88</v>
      </c>
      <c r="K667" t="inlineStr">
        <is>
          <t>AAPL250829P00225000</t>
        </is>
      </c>
    </row>
    <row r="668">
      <c r="A668" t="inlineStr"/>
      <c r="B668" t="inlineStr"/>
      <c r="C668" t="inlineStr"/>
      <c r="D668" t="inlineStr"/>
      <c r="E668" t="inlineStr"/>
      <c r="F668" t="inlineStr"/>
      <c r="G668" s="2">
        <f>SUM(G661:G667)</f>
        <v/>
      </c>
      <c r="H668" t="inlineStr"/>
      <c r="I668" t="inlineStr"/>
      <c r="J668" s="2">
        <f>SUM(J661:J667)</f>
        <v/>
      </c>
      <c r="K668" t="inlineStr"/>
    </row>
    <row r="669">
      <c r="A669" t="inlineStr"/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</row>
    <row r="670">
      <c r="A670" t="inlineStr"/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</row>
    <row r="671">
      <c r="A671" t="inlineStr"/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>
        <is>
          <t>Total:</t>
        </is>
      </c>
      <c r="L671" s="1">
        <f>SUM(L1:L670)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2315</v>
      </c>
      <c r="B2" t="inlineStr">
        <is>
          <t>CRWV</t>
        </is>
      </c>
      <c r="C2" t="inlineStr">
        <is>
          <t>Jun 04, 2025</t>
        </is>
      </c>
      <c r="D2" t="inlineStr">
        <is>
          <t>$135.00</t>
        </is>
      </c>
      <c r="E2" t="inlineStr">
        <is>
          <t>P</t>
        </is>
      </c>
      <c r="F2" t="inlineStr">
        <is>
          <t>Jun 20, 2025</t>
        </is>
      </c>
      <c r="G2" t="n">
        <v>2</v>
      </c>
      <c r="H2" t="inlineStr">
        <is>
          <t>NaN</t>
        </is>
      </c>
      <c r="I2" t="n">
        <v/>
      </c>
      <c r="J2" t="n">
        <v>-2280.24</v>
      </c>
      <c r="K2" t="inlineStr">
        <is>
          <t>CRWV250620P00135000</t>
        </is>
      </c>
    </row>
    <row r="3">
      <c r="A3" t="n">
        <v>2311</v>
      </c>
      <c r="B3" t="inlineStr">
        <is>
          <t>CRWV</t>
        </is>
      </c>
      <c r="C3" t="inlineStr">
        <is>
          <t>Jun 05, 2025</t>
        </is>
      </c>
      <c r="D3" t="inlineStr">
        <is>
          <t>$135.00</t>
        </is>
      </c>
      <c r="E3" t="inlineStr">
        <is>
          <t>P</t>
        </is>
      </c>
      <c r="F3" t="inlineStr">
        <is>
          <t>Jun 20, 2025</t>
        </is>
      </c>
      <c r="G3" t="n">
        <v>-2</v>
      </c>
      <c r="H3" t="inlineStr">
        <is>
          <t>Jun 05, 2025</t>
        </is>
      </c>
      <c r="I3" t="n">
        <v/>
      </c>
      <c r="J3" t="n">
        <v>2469.75</v>
      </c>
      <c r="K3" t="inlineStr">
        <is>
          <t>CRWV250620P00135000</t>
        </is>
      </c>
    </row>
    <row r="4">
      <c r="A4" t="n">
        <v>2231</v>
      </c>
      <c r="B4" t="inlineStr">
        <is>
          <t>CRWV</t>
        </is>
      </c>
      <c r="C4" t="inlineStr">
        <is>
          <t>Jun 12, 2025</t>
        </is>
      </c>
      <c r="D4" t="inlineStr">
        <is>
          <t>$100.00</t>
        </is>
      </c>
      <c r="E4" t="inlineStr">
        <is>
          <t>P</t>
        </is>
      </c>
      <c r="F4" t="inlineStr">
        <is>
          <t>Jun 27, 2025</t>
        </is>
      </c>
      <c r="G4" t="n">
        <v>1</v>
      </c>
      <c r="H4" t="inlineStr">
        <is>
          <t>NaN</t>
        </is>
      </c>
      <c r="I4" t="n">
        <v/>
      </c>
      <c r="J4" t="n">
        <v>-131.12</v>
      </c>
      <c r="K4" t="inlineStr">
        <is>
          <t>CRWV250627P00100000</t>
        </is>
      </c>
    </row>
    <row r="5">
      <c r="A5" t="n">
        <v>2232</v>
      </c>
      <c r="B5" t="inlineStr">
        <is>
          <t>CRWV</t>
        </is>
      </c>
      <c r="C5" t="inlineStr">
        <is>
          <t>Jun 12, 2025</t>
        </is>
      </c>
      <c r="D5" t="inlineStr">
        <is>
          <t>$120.00</t>
        </is>
      </c>
      <c r="E5" t="inlineStr">
        <is>
          <t>P</t>
        </is>
      </c>
      <c r="F5" t="inlineStr">
        <is>
          <t>Jun 27, 2025</t>
        </is>
      </c>
      <c r="G5" t="n">
        <v>-2</v>
      </c>
      <c r="H5" t="inlineStr">
        <is>
          <t>Jun 12, 2025</t>
        </is>
      </c>
      <c r="I5" t="n">
        <v/>
      </c>
      <c r="J5" t="n">
        <v>1073.75</v>
      </c>
      <c r="K5" t="inlineStr">
        <is>
          <t>CRWV250627P00120000</t>
        </is>
      </c>
    </row>
    <row r="6">
      <c r="A6" t="n">
        <v>2245</v>
      </c>
      <c r="B6" t="inlineStr">
        <is>
          <t>CRWV</t>
        </is>
      </c>
      <c r="C6" t="inlineStr">
        <is>
          <t>Jun 12, 2025</t>
        </is>
      </c>
      <c r="D6" t="inlineStr">
        <is>
          <t>$140.00</t>
        </is>
      </c>
      <c r="E6" t="inlineStr">
        <is>
          <t>P</t>
        </is>
      </c>
      <c r="F6" t="inlineStr">
        <is>
          <t>Jun 27, 2025</t>
        </is>
      </c>
      <c r="G6" t="n">
        <v>1</v>
      </c>
      <c r="H6" t="inlineStr">
        <is>
          <t>NaN</t>
        </is>
      </c>
      <c r="I6" t="n">
        <v/>
      </c>
      <c r="J6" t="n">
        <v>-1443.12</v>
      </c>
      <c r="K6" t="inlineStr">
        <is>
          <t>CRWV250627P00140000</t>
        </is>
      </c>
    </row>
    <row r="7">
      <c r="A7" t="n">
        <v>2204</v>
      </c>
      <c r="B7" t="inlineStr">
        <is>
          <t>CRWV</t>
        </is>
      </c>
      <c r="C7" t="inlineStr">
        <is>
          <t>Jun 13, 2025</t>
        </is>
      </c>
      <c r="D7" t="inlineStr">
        <is>
          <t>$110.00</t>
        </is>
      </c>
      <c r="E7" t="inlineStr">
        <is>
          <t>P</t>
        </is>
      </c>
      <c r="F7" t="inlineStr">
        <is>
          <t>Jul 03, 2025</t>
        </is>
      </c>
      <c r="G7" t="n">
        <v>1</v>
      </c>
      <c r="H7" t="inlineStr">
        <is>
          <t>NaN</t>
        </is>
      </c>
      <c r="I7" t="n">
        <v/>
      </c>
      <c r="J7" t="n">
        <v>-370.12</v>
      </c>
      <c r="K7" t="inlineStr">
        <is>
          <t>CRWV250703P00110000</t>
        </is>
      </c>
    </row>
    <row r="8">
      <c r="A8" t="n">
        <v>2205</v>
      </c>
      <c r="B8" t="inlineStr">
        <is>
          <t>CRWV</t>
        </is>
      </c>
      <c r="C8" t="inlineStr">
        <is>
          <t>Jun 13, 2025</t>
        </is>
      </c>
      <c r="D8" t="inlineStr">
        <is>
          <t>$150.00</t>
        </is>
      </c>
      <c r="E8" t="inlineStr">
        <is>
          <t>P</t>
        </is>
      </c>
      <c r="F8" t="inlineStr">
        <is>
          <t>Jul 03, 2025</t>
        </is>
      </c>
      <c r="G8" t="n">
        <v>1</v>
      </c>
      <c r="H8" t="inlineStr">
        <is>
          <t>NaN</t>
        </is>
      </c>
      <c r="I8" t="n">
        <v/>
      </c>
      <c r="J8" t="n">
        <v>-2254.12</v>
      </c>
      <c r="K8" t="inlineStr">
        <is>
          <t>CRWV250703P00150000</t>
        </is>
      </c>
    </row>
    <row r="9">
      <c r="A9" t="n">
        <v>2208</v>
      </c>
      <c r="B9" t="inlineStr">
        <is>
          <t>CRWV</t>
        </is>
      </c>
      <c r="C9" t="inlineStr">
        <is>
          <t>Jun 13, 2025</t>
        </is>
      </c>
      <c r="D9" t="inlineStr">
        <is>
          <t>$130.00</t>
        </is>
      </c>
      <c r="E9" t="inlineStr">
        <is>
          <t>P</t>
        </is>
      </c>
      <c r="F9" t="inlineStr">
        <is>
          <t>Jul 03, 2025</t>
        </is>
      </c>
      <c r="G9" t="n">
        <v>-2</v>
      </c>
      <c r="H9" t="inlineStr">
        <is>
          <t>Jun 13, 2025</t>
        </is>
      </c>
      <c r="I9" t="n">
        <v/>
      </c>
      <c r="J9" t="n">
        <v>2113.75</v>
      </c>
      <c r="K9" t="inlineStr">
        <is>
          <t>CRWV250703P00130000</t>
        </is>
      </c>
    </row>
    <row r="10">
      <c r="A10" t="n">
        <v>2080</v>
      </c>
      <c r="B10" t="inlineStr">
        <is>
          <t>CRWV</t>
        </is>
      </c>
      <c r="C10" t="inlineStr">
        <is>
          <t>Jun 25, 2025</t>
        </is>
      </c>
      <c r="D10" t="inlineStr">
        <is>
          <t>$162.50</t>
        </is>
      </c>
      <c r="E10" t="inlineStr">
        <is>
          <t>P</t>
        </is>
      </c>
      <c r="F10" t="inlineStr">
        <is>
          <t>Jul 18, 2025</t>
        </is>
      </c>
      <c r="G10" t="n">
        <v>1</v>
      </c>
      <c r="H10" t="inlineStr">
        <is>
          <t>NaN</t>
        </is>
      </c>
      <c r="I10" t="n">
        <v/>
      </c>
      <c r="J10" t="n">
        <v>-1941.12</v>
      </c>
      <c r="K10" t="inlineStr">
        <is>
          <t>CRWV250718P00162500</t>
        </is>
      </c>
    </row>
    <row r="11">
      <c r="A11" t="n">
        <v>1823</v>
      </c>
      <c r="B11" t="inlineStr">
        <is>
          <t>CRWV</t>
        </is>
      </c>
      <c r="C11" t="inlineStr">
        <is>
          <t>Jul 07, 2025</t>
        </is>
      </c>
      <c r="D11" t="inlineStr">
        <is>
          <t>$162.50</t>
        </is>
      </c>
      <c r="E11" t="inlineStr">
        <is>
          <t>P</t>
        </is>
      </c>
      <c r="F11" t="inlineStr">
        <is>
          <t>Jul 18, 2025</t>
        </is>
      </c>
      <c r="G11" t="n">
        <v>-1</v>
      </c>
      <c r="H11" t="inlineStr">
        <is>
          <t>Jul 07, 2025</t>
        </is>
      </c>
      <c r="I11" t="n">
        <v/>
      </c>
      <c r="J11" t="n">
        <v>1754.87</v>
      </c>
      <c r="K11" t="inlineStr">
        <is>
          <t>CRWV250718P00162500</t>
        </is>
      </c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>
        <is>
          <t>Index</t>
        </is>
      </c>
      <c r="B14" t="inlineStr">
        <is>
          <t>Ticker</t>
        </is>
      </c>
      <c r="C14" t="inlineStr">
        <is>
          <t>Trade Enter</t>
        </is>
      </c>
      <c r="D14" t="inlineStr">
        <is>
          <t>Strike</t>
        </is>
      </c>
      <c r="E14" t="inlineStr">
        <is>
          <t>C/P</t>
        </is>
      </c>
      <c r="F14" t="inlineStr">
        <is>
          <t>Exp Date</t>
        </is>
      </c>
      <c r="G14" t="inlineStr">
        <is>
          <t>Initial Contracts</t>
        </is>
      </c>
      <c r="H14" t="inlineStr">
        <is>
          <t>Trade Exit</t>
        </is>
      </c>
      <c r="I14" t="inlineStr">
        <is>
          <t>$ Gain</t>
        </is>
      </c>
      <c r="J14" t="inlineStr">
        <is>
          <t>Total Gain</t>
        </is>
      </c>
      <c r="K14" t="inlineStr">
        <is>
          <t>Calculated $ Gain/25k share</t>
        </is>
      </c>
    </row>
    <row r="15">
      <c r="A15" t="n">
        <v>33</v>
      </c>
      <c r="B15" t="inlineStr">
        <is>
          <t>CRWV</t>
        </is>
      </c>
      <c r="C15" t="inlineStr">
        <is>
          <t>Jun 04, 2025</t>
        </is>
      </c>
      <c r="D15" t="inlineStr">
        <is>
          <t>$135.00</t>
        </is>
      </c>
      <c r="E15" t="inlineStr">
        <is>
          <t>P</t>
        </is>
      </c>
      <c r="F15" t="inlineStr">
        <is>
          <t>Jun 20, 2025</t>
        </is>
      </c>
      <c r="G15" t="inlineStr">
        <is>
          <t>1</t>
        </is>
      </c>
      <c r="H15" t="inlineStr">
        <is>
          <t>Jun 05, 2025</t>
        </is>
      </c>
      <c r="I15" t="inlineStr">
        <is>
          <t xml:space="preserve">$120.00 </t>
        </is>
      </c>
      <c r="J15">
        <f>SUM(J24:J26)</f>
        <v/>
      </c>
      <c r="K15">
        <f>L23*1</f>
        <v/>
      </c>
    </row>
    <row r="16">
      <c r="A16" t="n">
        <v>81</v>
      </c>
      <c r="B16" t="inlineStr">
        <is>
          <t>CRWV</t>
        </is>
      </c>
      <c r="C16" t="inlineStr">
        <is>
          <t>Jun 25, 2025</t>
        </is>
      </c>
      <c r="D16" t="inlineStr">
        <is>
          <t>$162.50</t>
        </is>
      </c>
      <c r="E16" t="inlineStr">
        <is>
          <t>P</t>
        </is>
      </c>
      <c r="F16" t="inlineStr">
        <is>
          <t>Jul 18, 2025</t>
        </is>
      </c>
      <c r="G16" t="inlineStr">
        <is>
          <t>1</t>
        </is>
      </c>
      <c r="H16" t="inlineStr">
        <is>
          <t>Jul 07, 2025</t>
        </is>
      </c>
      <c r="I16" t="inlineStr">
        <is>
          <t>($140.00)</t>
        </is>
      </c>
      <c r="J16">
        <f>SUM(J35:J37)</f>
        <v/>
      </c>
      <c r="K16">
        <f>L34*1</f>
        <v/>
      </c>
    </row>
    <row r="17">
      <c r="I17" s="2" t="n">
        <v>-20</v>
      </c>
      <c r="J17" s="2">
        <f>ROUND(SUM(J15:J16),2)</f>
        <v/>
      </c>
      <c r="K17" s="2">
        <f>ROUND(SUM(K15:K16),2)</f>
        <v/>
      </c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t="inlineStr">
        <is>
          <t>Index</t>
        </is>
      </c>
      <c r="B20" t="inlineStr">
        <is>
          <t>Ticker</t>
        </is>
      </c>
      <c r="C20" t="inlineStr">
        <is>
          <t>Trade Enter</t>
        </is>
      </c>
      <c r="D20" t="inlineStr">
        <is>
          <t>Strike</t>
        </is>
      </c>
      <c r="E20" t="inlineStr">
        <is>
          <t>C/P</t>
        </is>
      </c>
      <c r="F20" t="inlineStr">
        <is>
          <t>Exp Date</t>
        </is>
      </c>
      <c r="G20" t="inlineStr">
        <is>
          <t>Initial Contracts</t>
        </is>
      </c>
      <c r="H20" t="inlineStr">
        <is>
          <t>Trade Exit</t>
        </is>
      </c>
      <c r="I20" t="inlineStr">
        <is>
          <t>$ Gain</t>
        </is>
      </c>
    </row>
    <row r="21">
      <c r="A21" t="n">
        <v>33</v>
      </c>
      <c r="B21" t="inlineStr">
        <is>
          <t>CRWV</t>
        </is>
      </c>
      <c r="C21" t="inlineStr">
        <is>
          <t>Jun 04, 2025</t>
        </is>
      </c>
      <c r="D21" t="inlineStr">
        <is>
          <t>$135.00</t>
        </is>
      </c>
      <c r="E21" t="inlineStr">
        <is>
          <t>P</t>
        </is>
      </c>
      <c r="F21" t="inlineStr">
        <is>
          <t>Jun 20, 2025</t>
        </is>
      </c>
      <c r="G21" t="inlineStr">
        <is>
          <t>1</t>
        </is>
      </c>
      <c r="H21" t="inlineStr">
        <is>
          <t>Jun 05, 2025</t>
        </is>
      </c>
      <c r="I21" t="inlineStr">
        <is>
          <t xml:space="preserve">$120.00 </t>
        </is>
      </c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1">
        <f>IF(G27=0, ROUND(SUM(J24:J26)/2, 2), )</f>
        <v/>
      </c>
    </row>
    <row r="24">
      <c r="A24" t="inlineStr">
        <is>
          <t>Index</t>
        </is>
      </c>
      <c r="B24" t="inlineStr">
        <is>
          <t>Ticker</t>
        </is>
      </c>
      <c r="C24" t="inlineStr">
        <is>
          <t>Trade Enter</t>
        </is>
      </c>
      <c r="D24" t="inlineStr">
        <is>
          <t>Strike</t>
        </is>
      </c>
      <c r="E24" t="inlineStr">
        <is>
          <t>C/P</t>
        </is>
      </c>
      <c r="F24" t="inlineStr">
        <is>
          <t>Exp Date</t>
        </is>
      </c>
      <c r="G24" t="inlineStr">
        <is>
          <t>Initial Contracts</t>
        </is>
      </c>
      <c r="H24" t="inlineStr">
        <is>
          <t>Trade Exit</t>
        </is>
      </c>
      <c r="I24" t="inlineStr">
        <is>
          <t>$ Gain</t>
        </is>
      </c>
      <c r="J24" t="inlineStr">
        <is>
          <t>Amount</t>
        </is>
      </c>
      <c r="K24" t="inlineStr">
        <is>
          <t>Symbol</t>
        </is>
      </c>
    </row>
    <row r="25">
      <c r="A25" t="n">
        <v>2315</v>
      </c>
      <c r="B25" t="inlineStr">
        <is>
          <t>CRWV</t>
        </is>
      </c>
      <c r="C25" t="inlineStr">
        <is>
          <t>Jun 04, 2025</t>
        </is>
      </c>
      <c r="D25" t="inlineStr">
        <is>
          <t>$135.00</t>
        </is>
      </c>
      <c r="E25" t="inlineStr">
        <is>
          <t>P</t>
        </is>
      </c>
      <c r="F25" t="inlineStr">
        <is>
          <t>Jun 20, 2025</t>
        </is>
      </c>
      <c r="G25" t="n">
        <v>2</v>
      </c>
      <c r="H25" t="inlineStr">
        <is>
          <t>NaN</t>
        </is>
      </c>
      <c r="I25" t="n">
        <v/>
      </c>
      <c r="J25" t="n">
        <v>-2280.24</v>
      </c>
      <c r="K25" t="inlineStr">
        <is>
          <t>CRWV250620P00135000</t>
        </is>
      </c>
    </row>
    <row r="26">
      <c r="A26" t="n">
        <v>2311</v>
      </c>
      <c r="B26" t="inlineStr">
        <is>
          <t>CRWV</t>
        </is>
      </c>
      <c r="C26" t="inlineStr">
        <is>
          <t>Jun 05, 2025</t>
        </is>
      </c>
      <c r="D26" t="inlineStr">
        <is>
          <t>$135.00</t>
        </is>
      </c>
      <c r="E26" t="inlineStr">
        <is>
          <t>P</t>
        </is>
      </c>
      <c r="F26" t="inlineStr">
        <is>
          <t>Jun 20, 2025</t>
        </is>
      </c>
      <c r="G26" t="n">
        <v>-2</v>
      </c>
      <c r="H26" t="inlineStr">
        <is>
          <t>Jun 05, 2025</t>
        </is>
      </c>
      <c r="I26" t="n">
        <v/>
      </c>
      <c r="J26" t="n">
        <v>2469.75</v>
      </c>
      <c r="K26" t="inlineStr">
        <is>
          <t>CRWV250620P00135000</t>
        </is>
      </c>
    </row>
    <row r="27">
      <c r="A27" t="inlineStr"/>
      <c r="B27" t="inlineStr"/>
      <c r="C27" t="inlineStr"/>
      <c r="D27" t="inlineStr"/>
      <c r="E27" t="inlineStr"/>
      <c r="F27" t="inlineStr"/>
      <c r="G27" s="2">
        <f>SUM(G24:G26)</f>
        <v/>
      </c>
      <c r="H27" t="inlineStr"/>
      <c r="I27" t="inlineStr"/>
      <c r="J27" s="2">
        <f>SUM(J24:J26)</f>
        <v/>
      </c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</row>
    <row r="31">
      <c r="A31" t="inlineStr">
        <is>
          <t>Index</t>
        </is>
      </c>
      <c r="B31" t="inlineStr">
        <is>
          <t>Ticker</t>
        </is>
      </c>
      <c r="C31" t="inlineStr">
        <is>
          <t>Trade Enter</t>
        </is>
      </c>
      <c r="D31" t="inlineStr">
        <is>
          <t>Strike</t>
        </is>
      </c>
      <c r="E31" t="inlineStr">
        <is>
          <t>C/P</t>
        </is>
      </c>
      <c r="F31" t="inlineStr">
        <is>
          <t>Exp Date</t>
        </is>
      </c>
      <c r="G31" t="inlineStr">
        <is>
          <t>Initial Contracts</t>
        </is>
      </c>
      <c r="H31" t="inlineStr">
        <is>
          <t>Trade Exit</t>
        </is>
      </c>
      <c r="I31" t="inlineStr">
        <is>
          <t>$ Gain</t>
        </is>
      </c>
    </row>
    <row r="32">
      <c r="A32" t="n">
        <v>81</v>
      </c>
      <c r="B32" t="inlineStr">
        <is>
          <t>CRWV</t>
        </is>
      </c>
      <c r="C32" t="inlineStr">
        <is>
          <t>Jun 25, 2025</t>
        </is>
      </c>
      <c r="D32" t="inlineStr">
        <is>
          <t>$162.50</t>
        </is>
      </c>
      <c r="E32" t="inlineStr">
        <is>
          <t>P</t>
        </is>
      </c>
      <c r="F32" t="inlineStr">
        <is>
          <t>Jul 18, 2025</t>
        </is>
      </c>
      <c r="G32" t="inlineStr">
        <is>
          <t>1</t>
        </is>
      </c>
      <c r="H32" t="inlineStr">
        <is>
          <t>Jul 07, 2025</t>
        </is>
      </c>
      <c r="I32" t="inlineStr">
        <is>
          <t>($140.00)</t>
        </is>
      </c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1">
        <f>IF(G38=0, ROUND(SUM(J35:J37)/1, 2), )</f>
        <v/>
      </c>
    </row>
    <row r="35">
      <c r="A35" t="inlineStr">
        <is>
          <t>Index</t>
        </is>
      </c>
      <c r="B35" t="inlineStr">
        <is>
          <t>Ticker</t>
        </is>
      </c>
      <c r="C35" t="inlineStr">
        <is>
          <t>Trade Enter</t>
        </is>
      </c>
      <c r="D35" t="inlineStr">
        <is>
          <t>Strike</t>
        </is>
      </c>
      <c r="E35" t="inlineStr">
        <is>
          <t>C/P</t>
        </is>
      </c>
      <c r="F35" t="inlineStr">
        <is>
          <t>Exp Date</t>
        </is>
      </c>
      <c r="G35" t="inlineStr">
        <is>
          <t>Initial Contracts</t>
        </is>
      </c>
      <c r="H35" t="inlineStr">
        <is>
          <t>Trade Exit</t>
        </is>
      </c>
      <c r="I35" t="inlineStr">
        <is>
          <t>$ Gain</t>
        </is>
      </c>
      <c r="J35" t="inlineStr">
        <is>
          <t>Amount</t>
        </is>
      </c>
      <c r="K35" t="inlineStr">
        <is>
          <t>Symbol</t>
        </is>
      </c>
    </row>
    <row r="36">
      <c r="A36" t="n">
        <v>2080</v>
      </c>
      <c r="B36" t="inlineStr">
        <is>
          <t>CRWV</t>
        </is>
      </c>
      <c r="C36" t="inlineStr">
        <is>
          <t>Jun 25, 2025</t>
        </is>
      </c>
      <c r="D36" t="inlineStr">
        <is>
          <t>$162.50</t>
        </is>
      </c>
      <c r="E36" t="inlineStr">
        <is>
          <t>P</t>
        </is>
      </c>
      <c r="F36" t="inlineStr">
        <is>
          <t>Jul 18, 2025</t>
        </is>
      </c>
      <c r="G36" t="n">
        <v>1</v>
      </c>
      <c r="H36" t="inlineStr">
        <is>
          <t>NaN</t>
        </is>
      </c>
      <c r="I36" t="n">
        <v/>
      </c>
      <c r="J36" t="n">
        <v>-1941.12</v>
      </c>
      <c r="K36" t="inlineStr">
        <is>
          <t>CRWV250718P00162500</t>
        </is>
      </c>
    </row>
    <row r="37">
      <c r="A37" t="n">
        <v>1823</v>
      </c>
      <c r="B37" t="inlineStr">
        <is>
          <t>CRWV</t>
        </is>
      </c>
      <c r="C37" t="inlineStr">
        <is>
          <t>Jul 07, 2025</t>
        </is>
      </c>
      <c r="D37" t="inlineStr">
        <is>
          <t>$162.50</t>
        </is>
      </c>
      <c r="E37" t="inlineStr">
        <is>
          <t>P</t>
        </is>
      </c>
      <c r="F37" t="inlineStr">
        <is>
          <t>Jul 18, 2025</t>
        </is>
      </c>
      <c r="G37" t="n">
        <v>-1</v>
      </c>
      <c r="H37" t="inlineStr">
        <is>
          <t>Jul 07, 2025</t>
        </is>
      </c>
      <c r="I37" t="n">
        <v/>
      </c>
      <c r="J37" t="n">
        <v>1754.87</v>
      </c>
      <c r="K37" t="inlineStr">
        <is>
          <t>CRWV250718P00162500</t>
        </is>
      </c>
    </row>
    <row r="38">
      <c r="A38" t="inlineStr"/>
      <c r="B38" t="inlineStr"/>
      <c r="C38" t="inlineStr"/>
      <c r="D38" t="inlineStr"/>
      <c r="E38" t="inlineStr"/>
      <c r="F38" t="inlineStr"/>
      <c r="G38" s="2">
        <f>SUM(G35:G37)</f>
        <v/>
      </c>
      <c r="H38" t="inlineStr"/>
      <c r="I38" t="inlineStr"/>
      <c r="J38" s="2">
        <f>SUM(J35:J37)</f>
        <v/>
      </c>
      <c r="K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>
        <is>
          <t>Total:</t>
        </is>
      </c>
      <c r="L41" s="1">
        <f>SUM(L1:L40)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2282</v>
      </c>
      <c r="B2" t="inlineStr">
        <is>
          <t>RIVN</t>
        </is>
      </c>
      <c r="C2" t="inlineStr">
        <is>
          <t>Jun 09, 2025</t>
        </is>
      </c>
      <c r="D2" t="inlineStr">
        <is>
          <t>$13.00</t>
        </is>
      </c>
      <c r="E2" t="inlineStr">
        <is>
          <t>C</t>
        </is>
      </c>
      <c r="F2" t="inlineStr">
        <is>
          <t>Aug 15, 2025</t>
        </is>
      </c>
      <c r="G2" t="n">
        <v>22</v>
      </c>
      <c r="H2" t="inlineStr">
        <is>
          <t>NaN</t>
        </is>
      </c>
      <c r="I2" t="n">
        <v/>
      </c>
      <c r="J2" t="n">
        <v>-4996.53</v>
      </c>
      <c r="K2" t="inlineStr">
        <is>
          <t>RIVN250815C00013000</t>
        </is>
      </c>
    </row>
    <row r="3">
      <c r="A3" t="n">
        <v>2275</v>
      </c>
      <c r="B3" t="inlineStr">
        <is>
          <t>RIVN</t>
        </is>
      </c>
      <c r="C3" t="inlineStr">
        <is>
          <t>Jun 09, 2025</t>
        </is>
      </c>
      <c r="D3" t="inlineStr">
        <is>
          <t>$15.00</t>
        </is>
      </c>
      <c r="E3" t="inlineStr">
        <is>
          <t>P</t>
        </is>
      </c>
      <c r="F3" t="inlineStr">
        <is>
          <t>Jun 20, 2025</t>
        </is>
      </c>
      <c r="G3" t="n">
        <v>6</v>
      </c>
      <c r="H3" t="inlineStr">
        <is>
          <t>NaN</t>
        </is>
      </c>
      <c r="I3" t="n">
        <v/>
      </c>
      <c r="J3" t="n">
        <v>-630.7</v>
      </c>
      <c r="K3" t="inlineStr">
        <is>
          <t>RIVN250620P00015000</t>
        </is>
      </c>
    </row>
    <row r="4">
      <c r="A4" t="n">
        <v>2271</v>
      </c>
      <c r="B4" t="inlineStr">
        <is>
          <t>RIVN</t>
        </is>
      </c>
      <c r="C4" t="inlineStr">
        <is>
          <t>Jun 10, 2025</t>
        </is>
      </c>
      <c r="D4" t="inlineStr">
        <is>
          <t>$13.00</t>
        </is>
      </c>
      <c r="E4" t="inlineStr">
        <is>
          <t>C</t>
        </is>
      </c>
      <c r="F4" t="inlineStr">
        <is>
          <t>Aug 15, 2025</t>
        </is>
      </c>
      <c r="G4" t="n">
        <v>-6</v>
      </c>
      <c r="H4" t="inlineStr">
        <is>
          <t>Jun 10, 2025</t>
        </is>
      </c>
      <c r="I4" t="n">
        <v/>
      </c>
      <c r="J4" t="n">
        <v>1493.28</v>
      </c>
      <c r="K4" t="inlineStr">
        <is>
          <t>RIVN250815C00013000</t>
        </is>
      </c>
    </row>
    <row r="5">
      <c r="A5" t="n">
        <v>2262</v>
      </c>
      <c r="B5" t="inlineStr">
        <is>
          <t>RIVN</t>
        </is>
      </c>
      <c r="C5" t="inlineStr">
        <is>
          <t>Jun 10, 2025</t>
        </is>
      </c>
      <c r="D5" t="inlineStr">
        <is>
          <t>$15.00</t>
        </is>
      </c>
      <c r="E5" t="inlineStr">
        <is>
          <t>P</t>
        </is>
      </c>
      <c r="F5" t="inlineStr">
        <is>
          <t>Jun 20, 2025</t>
        </is>
      </c>
      <c r="G5" t="n">
        <v>-2</v>
      </c>
      <c r="H5" t="inlineStr">
        <is>
          <t>Jun 10, 2025</t>
        </is>
      </c>
      <c r="I5" t="n">
        <v/>
      </c>
      <c r="J5" t="n">
        <v>163.75</v>
      </c>
      <c r="K5" t="inlineStr">
        <is>
          <t>RIVN250620P00015000</t>
        </is>
      </c>
    </row>
    <row r="6">
      <c r="A6" t="n">
        <v>2243</v>
      </c>
      <c r="B6" t="inlineStr">
        <is>
          <t>RIVN</t>
        </is>
      </c>
      <c r="C6" t="inlineStr">
        <is>
          <t>Jun 12, 2025</t>
        </is>
      </c>
      <c r="D6" t="inlineStr">
        <is>
          <t>$13.00</t>
        </is>
      </c>
      <c r="E6" t="inlineStr">
        <is>
          <t>C</t>
        </is>
      </c>
      <c r="F6" t="inlineStr">
        <is>
          <t>Aug 15, 2025</t>
        </is>
      </c>
      <c r="G6" t="n">
        <v>-4</v>
      </c>
      <c r="H6" t="inlineStr">
        <is>
          <t>Jun 12, 2025</t>
        </is>
      </c>
      <c r="I6" t="n">
        <v/>
      </c>
      <c r="J6" t="n">
        <v>843.52</v>
      </c>
      <c r="K6" t="inlineStr">
        <is>
          <t>RIVN250815C00013000</t>
        </is>
      </c>
    </row>
    <row r="7">
      <c r="A7" t="n">
        <v>2227</v>
      </c>
      <c r="B7" t="inlineStr">
        <is>
          <t>RIVN</t>
        </is>
      </c>
      <c r="C7" t="inlineStr">
        <is>
          <t>Jun 12, 2025</t>
        </is>
      </c>
      <c r="D7" t="inlineStr">
        <is>
          <t>$13.00</t>
        </is>
      </c>
      <c r="E7" t="inlineStr">
        <is>
          <t>C</t>
        </is>
      </c>
      <c r="F7" t="inlineStr">
        <is>
          <t>Aug 15, 2025</t>
        </is>
      </c>
      <c r="G7" t="n">
        <v>-12</v>
      </c>
      <c r="H7" t="inlineStr">
        <is>
          <t>Jun 12, 2025</t>
        </is>
      </c>
      <c r="I7" t="n">
        <v/>
      </c>
      <c r="J7" t="n">
        <v>2482.58</v>
      </c>
      <c r="K7" t="inlineStr">
        <is>
          <t>RIVN250815C00013000</t>
        </is>
      </c>
    </row>
    <row r="8">
      <c r="A8" t="n">
        <v>2223</v>
      </c>
      <c r="B8" t="inlineStr">
        <is>
          <t>RIVN</t>
        </is>
      </c>
      <c r="C8" t="inlineStr">
        <is>
          <t>Jun 12, 2025</t>
        </is>
      </c>
      <c r="D8" t="inlineStr">
        <is>
          <t>$15.00</t>
        </is>
      </c>
      <c r="E8" t="inlineStr">
        <is>
          <t>P</t>
        </is>
      </c>
      <c r="F8" t="inlineStr">
        <is>
          <t>Jun 20, 2025</t>
        </is>
      </c>
      <c r="G8" t="n">
        <v>-4</v>
      </c>
      <c r="H8" t="inlineStr">
        <is>
          <t>Jun 12, 2025</t>
        </is>
      </c>
      <c r="I8" t="n">
        <v/>
      </c>
      <c r="J8" t="n">
        <v>467.53</v>
      </c>
      <c r="K8" t="inlineStr">
        <is>
          <t>RIVN250620P00015000</t>
        </is>
      </c>
    </row>
    <row r="9">
      <c r="A9" t="n">
        <v>2183</v>
      </c>
      <c r="B9" t="inlineStr">
        <is>
          <t>RIVN</t>
        </is>
      </c>
      <c r="C9" t="inlineStr">
        <is>
          <t>Jun 17, 2025</t>
        </is>
      </c>
      <c r="D9" t="inlineStr">
        <is>
          <t>$12.00</t>
        </is>
      </c>
      <c r="E9" t="inlineStr">
        <is>
          <t>C</t>
        </is>
      </c>
      <c r="F9" t="inlineStr">
        <is>
          <t>Aug 15, 2025</t>
        </is>
      </c>
      <c r="G9" t="n">
        <v>14</v>
      </c>
      <c r="H9" t="inlineStr">
        <is>
          <t>NaN</t>
        </is>
      </c>
      <c r="I9" t="n">
        <v/>
      </c>
      <c r="J9" t="n">
        <v>-3165.62</v>
      </c>
      <c r="K9" t="inlineStr">
        <is>
          <t>RIVN250815C00012000</t>
        </is>
      </c>
    </row>
    <row r="10">
      <c r="A10" t="n">
        <v>2021</v>
      </c>
      <c r="B10" t="inlineStr">
        <is>
          <t>RIVN</t>
        </is>
      </c>
      <c r="C10" t="inlineStr">
        <is>
          <t>Jun 26, 2025</t>
        </is>
      </c>
      <c r="D10" t="inlineStr">
        <is>
          <t>$12.50</t>
        </is>
      </c>
      <c r="E10" t="inlineStr">
        <is>
          <t>C</t>
        </is>
      </c>
      <c r="F10" t="inlineStr">
        <is>
          <t>Jan 16, 2026</t>
        </is>
      </c>
      <c r="G10" t="n">
        <v>10</v>
      </c>
      <c r="H10" t="inlineStr">
        <is>
          <t>NaN</t>
        </is>
      </c>
      <c r="I10" t="n">
        <v/>
      </c>
      <c r="J10" t="n">
        <v>-3351.16</v>
      </c>
      <c r="K10" t="inlineStr">
        <is>
          <t>RIVN260116C00012500</t>
        </is>
      </c>
    </row>
    <row r="11">
      <c r="A11" t="n">
        <v>1936</v>
      </c>
      <c r="B11" t="inlineStr">
        <is>
          <t>RIVN</t>
        </is>
      </c>
      <c r="C11" t="inlineStr">
        <is>
          <t>Jun 30, 2025</t>
        </is>
      </c>
      <c r="D11" t="inlineStr">
        <is>
          <t>$12.50</t>
        </is>
      </c>
      <c r="E11" t="inlineStr">
        <is>
          <t>C</t>
        </is>
      </c>
      <c r="F11" t="inlineStr">
        <is>
          <t>Jan 16, 2026</t>
        </is>
      </c>
      <c r="G11" t="n">
        <v>-10</v>
      </c>
      <c r="H11" t="inlineStr">
        <is>
          <t>Jun 30, 2025</t>
        </is>
      </c>
      <c r="I11" t="n">
        <v/>
      </c>
      <c r="J11" t="n">
        <v>3048.8</v>
      </c>
      <c r="K11" t="inlineStr">
        <is>
          <t>RIVN260116C00012500</t>
        </is>
      </c>
    </row>
    <row r="12">
      <c r="A12" t="n">
        <v>1820</v>
      </c>
      <c r="B12" t="inlineStr">
        <is>
          <t>RIVN</t>
        </is>
      </c>
      <c r="C12" t="inlineStr">
        <is>
          <t>Jul 08, 2025</t>
        </is>
      </c>
      <c r="D12" t="inlineStr">
        <is>
          <t>$12.00</t>
        </is>
      </c>
      <c r="E12" t="inlineStr">
        <is>
          <t>C</t>
        </is>
      </c>
      <c r="F12" t="inlineStr">
        <is>
          <t>Aug 15, 2025</t>
        </is>
      </c>
      <c r="G12" t="n">
        <v>-7</v>
      </c>
      <c r="H12" t="inlineStr">
        <is>
          <t>Jul 08, 2025</t>
        </is>
      </c>
      <c r="I12" t="n">
        <v/>
      </c>
      <c r="J12" t="n">
        <v>1231.17</v>
      </c>
      <c r="K12" t="inlineStr">
        <is>
          <t>RIVN250815C00012000</t>
        </is>
      </c>
    </row>
    <row r="13">
      <c r="A13" t="n">
        <v>1796</v>
      </c>
      <c r="B13" t="inlineStr">
        <is>
          <t>RIVN</t>
        </is>
      </c>
      <c r="C13" t="inlineStr">
        <is>
          <t>Jul 08, 2025</t>
        </is>
      </c>
      <c r="D13" t="inlineStr">
        <is>
          <t>$12.00</t>
        </is>
      </c>
      <c r="E13" t="inlineStr">
        <is>
          <t>C</t>
        </is>
      </c>
      <c r="F13" t="inlineStr">
        <is>
          <t>Aug 15, 2025</t>
        </is>
      </c>
      <c r="G13" t="n">
        <v>-7</v>
      </c>
      <c r="H13" t="inlineStr">
        <is>
          <t>Jul 08, 2025</t>
        </is>
      </c>
      <c r="I13" t="n">
        <v/>
      </c>
      <c r="J13" t="n">
        <v>1231.14</v>
      </c>
      <c r="K13" t="inlineStr">
        <is>
          <t>RIVN250815C00012000</t>
        </is>
      </c>
    </row>
    <row r="14">
      <c r="A14" t="n">
        <v>1347</v>
      </c>
      <c r="B14" t="inlineStr">
        <is>
          <t>RIVN</t>
        </is>
      </c>
      <c r="C14" t="inlineStr">
        <is>
          <t>Jul 18, 2025</t>
        </is>
      </c>
      <c r="D14" t="inlineStr">
        <is>
          <t>$12.50</t>
        </is>
      </c>
      <c r="E14" t="inlineStr">
        <is>
          <t>C</t>
        </is>
      </c>
      <c r="F14" t="inlineStr">
        <is>
          <t>Jan 16, 2026</t>
        </is>
      </c>
      <c r="G14" t="n">
        <v>20</v>
      </c>
      <c r="H14" t="inlineStr">
        <is>
          <t>NaN</t>
        </is>
      </c>
      <c r="I14" t="n">
        <v/>
      </c>
      <c r="J14" t="n">
        <v>-5902.22</v>
      </c>
      <c r="K14" t="inlineStr">
        <is>
          <t>RIVN260116C00012500</t>
        </is>
      </c>
    </row>
    <row r="15">
      <c r="A15" t="n">
        <v>1194</v>
      </c>
      <c r="B15" t="inlineStr">
        <is>
          <t>RIVN</t>
        </is>
      </c>
      <c r="C15" t="inlineStr">
        <is>
          <t>Jul 22, 2025</t>
        </is>
      </c>
      <c r="D15" t="inlineStr">
        <is>
          <t>$12.50</t>
        </is>
      </c>
      <c r="E15" t="inlineStr">
        <is>
          <t>C</t>
        </is>
      </c>
      <c r="F15" t="inlineStr">
        <is>
          <t>Jan 16, 2026</t>
        </is>
      </c>
      <c r="G15" t="n">
        <v>-2</v>
      </c>
      <c r="H15" t="inlineStr">
        <is>
          <t>Jul 22, 2025</t>
        </is>
      </c>
      <c r="I15" t="n">
        <v/>
      </c>
      <c r="J15" t="n">
        <v>649.74</v>
      </c>
      <c r="K15" t="inlineStr">
        <is>
          <t>RIVN260116C00012500</t>
        </is>
      </c>
    </row>
    <row r="16">
      <c r="A16" t="n">
        <v>1201</v>
      </c>
      <c r="B16" t="inlineStr">
        <is>
          <t>RIVN</t>
        </is>
      </c>
      <c r="C16" t="inlineStr">
        <is>
          <t>Jul 22, 2025</t>
        </is>
      </c>
      <c r="D16" t="inlineStr">
        <is>
          <t>$12.50</t>
        </is>
      </c>
      <c r="E16" t="inlineStr">
        <is>
          <t>C</t>
        </is>
      </c>
      <c r="F16" t="inlineStr">
        <is>
          <t>Jan 16, 2026</t>
        </is>
      </c>
      <c r="G16" t="n">
        <v>-2</v>
      </c>
      <c r="H16" t="inlineStr">
        <is>
          <t>Jul 22, 2025</t>
        </is>
      </c>
      <c r="I16" t="n">
        <v/>
      </c>
      <c r="J16" t="n">
        <v>649.74</v>
      </c>
      <c r="K16" t="inlineStr">
        <is>
          <t>RIVN260116C00012500</t>
        </is>
      </c>
    </row>
    <row r="17">
      <c r="A17" t="n">
        <v>986</v>
      </c>
      <c r="B17" t="inlineStr">
        <is>
          <t>RIVN</t>
        </is>
      </c>
      <c r="C17" t="inlineStr">
        <is>
          <t>Jul 29, 2025</t>
        </is>
      </c>
      <c r="D17" t="inlineStr">
        <is>
          <t>$12.50</t>
        </is>
      </c>
      <c r="E17" t="inlineStr">
        <is>
          <t>C</t>
        </is>
      </c>
      <c r="F17" t="inlineStr">
        <is>
          <t>Jan 16, 2026</t>
        </is>
      </c>
      <c r="G17" t="n">
        <v>-6</v>
      </c>
      <c r="H17" t="inlineStr">
        <is>
          <t>Jul 29, 2025</t>
        </is>
      </c>
      <c r="I17" t="n">
        <v/>
      </c>
      <c r="J17" t="n">
        <v>1559.3</v>
      </c>
      <c r="K17" t="inlineStr">
        <is>
          <t>RIVN260116C00012500</t>
        </is>
      </c>
    </row>
    <row r="18">
      <c r="A18" t="n">
        <v>985</v>
      </c>
      <c r="B18" t="inlineStr">
        <is>
          <t>RIVN</t>
        </is>
      </c>
      <c r="C18" t="inlineStr">
        <is>
          <t>Jul 29, 2025</t>
        </is>
      </c>
      <c r="D18" t="inlineStr">
        <is>
          <t>$12.50</t>
        </is>
      </c>
      <c r="E18" t="inlineStr">
        <is>
          <t>C</t>
        </is>
      </c>
      <c r="F18" t="inlineStr">
        <is>
          <t>Jan 16, 2026</t>
        </is>
      </c>
      <c r="G18" t="n">
        <v>-10</v>
      </c>
      <c r="H18" t="inlineStr">
        <is>
          <t>Jul 29, 2025</t>
        </is>
      </c>
      <c r="I18" t="n">
        <v/>
      </c>
      <c r="J18" t="n">
        <v>2598.83</v>
      </c>
      <c r="K18" t="inlineStr">
        <is>
          <t>RIVN260116C00012500</t>
        </is>
      </c>
    </row>
    <row r="19">
      <c r="A19" t="n">
        <v>266</v>
      </c>
      <c r="B19" t="inlineStr">
        <is>
          <t>RIVN</t>
        </is>
      </c>
      <c r="C19" t="inlineStr">
        <is>
          <t>Aug 15, 2025</t>
        </is>
      </c>
      <c r="D19" t="inlineStr">
        <is>
          <t>$11.00</t>
        </is>
      </c>
      <c r="E19" t="inlineStr">
        <is>
          <t>C</t>
        </is>
      </c>
      <c r="F19" t="inlineStr">
        <is>
          <t>Oct 17, 2025</t>
        </is>
      </c>
      <c r="G19" t="n">
        <v>48</v>
      </c>
      <c r="H19" t="inlineStr">
        <is>
          <t>NaN</t>
        </is>
      </c>
      <c r="I19" t="n">
        <v/>
      </c>
      <c r="J19" t="n">
        <v>-9029.23</v>
      </c>
      <c r="K19" t="inlineStr">
        <is>
          <t>RIVN251017C00011000</t>
        </is>
      </c>
    </row>
    <row r="20">
      <c r="A20" t="n">
        <v>262</v>
      </c>
      <c r="B20" t="inlineStr">
        <is>
          <t>RIVN</t>
        </is>
      </c>
      <c r="C20" t="inlineStr">
        <is>
          <t>Aug 15, 2025</t>
        </is>
      </c>
      <c r="D20" t="inlineStr">
        <is>
          <t>$11.00</t>
        </is>
      </c>
      <c r="E20" t="inlineStr">
        <is>
          <t>C</t>
        </is>
      </c>
      <c r="F20" t="inlineStr">
        <is>
          <t>Oct 17, 2025</t>
        </is>
      </c>
      <c r="G20" t="n">
        <v>48</v>
      </c>
      <c r="H20" t="inlineStr">
        <is>
          <t>NaN</t>
        </is>
      </c>
      <c r="I20" t="n">
        <v/>
      </c>
      <c r="J20" t="n">
        <v>-9077.23</v>
      </c>
      <c r="K20" t="inlineStr">
        <is>
          <t>RIVN251017C00011000</t>
        </is>
      </c>
    </row>
    <row r="21">
      <c r="A21" t="n">
        <v>261</v>
      </c>
      <c r="B21" t="inlineStr">
        <is>
          <t>RIVN</t>
        </is>
      </c>
      <c r="C21" t="inlineStr">
        <is>
          <t>Aug 15, 2025</t>
        </is>
      </c>
      <c r="D21" t="inlineStr">
        <is>
          <t>$11.00</t>
        </is>
      </c>
      <c r="E21" t="inlineStr">
        <is>
          <t>C</t>
        </is>
      </c>
      <c r="F21" t="inlineStr">
        <is>
          <t>Oct 17, 2025</t>
        </is>
      </c>
      <c r="G21" t="n">
        <v>-36</v>
      </c>
      <c r="H21" t="inlineStr">
        <is>
          <t>Aug 15, 2025</t>
        </is>
      </c>
      <c r="I21" t="n">
        <v/>
      </c>
      <c r="J21" t="n">
        <v>6763.94</v>
      </c>
      <c r="K21" t="inlineStr">
        <is>
          <t>RIVN251017C00011000</t>
        </is>
      </c>
    </row>
    <row r="22">
      <c r="A22" t="n">
        <v>253</v>
      </c>
      <c r="B22" t="inlineStr">
        <is>
          <t>RIVN</t>
        </is>
      </c>
      <c r="C22" t="inlineStr">
        <is>
          <t>Aug 15, 2025</t>
        </is>
      </c>
      <c r="D22" t="inlineStr">
        <is>
          <t>$11.00</t>
        </is>
      </c>
      <c r="E22" t="inlineStr">
        <is>
          <t>C</t>
        </is>
      </c>
      <c r="F22" t="inlineStr">
        <is>
          <t>Oct 17, 2025</t>
        </is>
      </c>
      <c r="G22" t="n">
        <v>-36</v>
      </c>
      <c r="H22" t="inlineStr">
        <is>
          <t>Aug 15, 2025</t>
        </is>
      </c>
      <c r="I22" t="n">
        <v/>
      </c>
      <c r="J22" t="n">
        <v>6763.98</v>
      </c>
      <c r="K22" t="inlineStr">
        <is>
          <t>RIVN251017C00011000</t>
        </is>
      </c>
    </row>
    <row r="23">
      <c r="A23" t="n">
        <v>247</v>
      </c>
      <c r="B23" t="inlineStr">
        <is>
          <t>RIVN</t>
        </is>
      </c>
      <c r="C23" t="inlineStr">
        <is>
          <t>Aug 15, 2025</t>
        </is>
      </c>
      <c r="D23" t="inlineStr">
        <is>
          <t>$11.00</t>
        </is>
      </c>
      <c r="E23" t="inlineStr">
        <is>
          <t>C</t>
        </is>
      </c>
      <c r="F23" t="inlineStr">
        <is>
          <t>Oct 17, 2025</t>
        </is>
      </c>
      <c r="G23" t="n">
        <v>-36</v>
      </c>
      <c r="H23" t="inlineStr">
        <is>
          <t>Aug 15, 2025</t>
        </is>
      </c>
      <c r="I23" t="n">
        <v/>
      </c>
      <c r="J23" t="n">
        <v>6799.98</v>
      </c>
      <c r="K23" t="inlineStr">
        <is>
          <t>RIVN251017C00011000</t>
        </is>
      </c>
    </row>
    <row r="24">
      <c r="A24" t="n">
        <v>232</v>
      </c>
      <c r="B24" t="inlineStr">
        <is>
          <t>RIVN</t>
        </is>
      </c>
      <c r="C24" t="inlineStr">
        <is>
          <t>Aug 15, 2025</t>
        </is>
      </c>
      <c r="D24" t="inlineStr">
        <is>
          <t>$11.00</t>
        </is>
      </c>
      <c r="E24" t="inlineStr">
        <is>
          <t>C</t>
        </is>
      </c>
      <c r="F24" t="inlineStr">
        <is>
          <t>Oct 17, 2025</t>
        </is>
      </c>
      <c r="G24" t="n">
        <v>48</v>
      </c>
      <c r="H24" t="inlineStr">
        <is>
          <t>NaN</t>
        </is>
      </c>
      <c r="I24" t="n">
        <v/>
      </c>
      <c r="J24" t="n">
        <v>-9029.23</v>
      </c>
      <c r="K24" t="inlineStr">
        <is>
          <t>RIVN251017C00011000</t>
        </is>
      </c>
    </row>
    <row r="25">
      <c r="A25" t="n">
        <v>19</v>
      </c>
      <c r="B25" t="inlineStr">
        <is>
          <t>RIVN</t>
        </is>
      </c>
      <c r="C25" t="inlineStr">
        <is>
          <t>Aug 22, 2025</t>
        </is>
      </c>
      <c r="D25" t="inlineStr">
        <is>
          <t>$11.00</t>
        </is>
      </c>
      <c r="E25" t="inlineStr">
        <is>
          <t>C</t>
        </is>
      </c>
      <c r="F25" t="inlineStr">
        <is>
          <t>Oct 17, 2025</t>
        </is>
      </c>
      <c r="G25" t="n">
        <v>-36</v>
      </c>
      <c r="H25" t="inlineStr">
        <is>
          <t>Aug 22, 2025</t>
        </is>
      </c>
      <c r="I25" t="n">
        <v/>
      </c>
      <c r="J25" t="n">
        <v>7447.98</v>
      </c>
      <c r="K25" t="inlineStr">
        <is>
          <t>RIVN251017C00011000</t>
        </is>
      </c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>
        <is>
          <t>Index</t>
        </is>
      </c>
      <c r="B28" t="inlineStr">
        <is>
          <t>Ticker</t>
        </is>
      </c>
      <c r="C28" t="inlineStr">
        <is>
          <t>Trade Enter</t>
        </is>
      </c>
      <c r="D28" t="inlineStr">
        <is>
          <t>Strike</t>
        </is>
      </c>
      <c r="E28" t="inlineStr">
        <is>
          <t>C/P</t>
        </is>
      </c>
      <c r="F28" t="inlineStr">
        <is>
          <t>Exp Date</t>
        </is>
      </c>
      <c r="G28" t="inlineStr">
        <is>
          <t>Initial Contracts</t>
        </is>
      </c>
      <c r="H28" t="inlineStr">
        <is>
          <t>Trade Exit</t>
        </is>
      </c>
      <c r="I28" t="inlineStr">
        <is>
          <t>$ Gain</t>
        </is>
      </c>
      <c r="J28" t="inlineStr">
        <is>
          <t>Total Gain</t>
        </is>
      </c>
      <c r="K28" t="inlineStr">
        <is>
          <t>Calculated $ Gain/25k share</t>
        </is>
      </c>
    </row>
    <row r="29">
      <c r="A29" t="n">
        <v>42</v>
      </c>
      <c r="B29" t="inlineStr">
        <is>
          <t>RIVN</t>
        </is>
      </c>
      <c r="C29" t="inlineStr">
        <is>
          <t>Jun 09, 2025</t>
        </is>
      </c>
      <c r="D29" t="inlineStr">
        <is>
          <t>$13.00</t>
        </is>
      </c>
      <c r="E29" t="inlineStr">
        <is>
          <t>C</t>
        </is>
      </c>
      <c r="F29" t="inlineStr">
        <is>
          <t>Aug 15, 2025</t>
        </is>
      </c>
      <c r="G29" t="inlineStr">
        <is>
          <t>11</t>
        </is>
      </c>
      <c r="H29" t="inlineStr">
        <is>
          <t>Jun 12, 2025</t>
        </is>
      </c>
      <c r="I29" t="inlineStr">
        <is>
          <t>($102.00)</t>
        </is>
      </c>
      <c r="J29">
        <f>SUM(J41:J45)</f>
        <v/>
      </c>
      <c r="K29">
        <f>L40*11</f>
        <v/>
      </c>
    </row>
    <row r="30">
      <c r="A30" t="n">
        <v>43</v>
      </c>
      <c r="B30" t="inlineStr">
        <is>
          <t>RIVN</t>
        </is>
      </c>
      <c r="C30" t="inlineStr">
        <is>
          <t>Jun 09, 2025</t>
        </is>
      </c>
      <c r="D30" t="inlineStr">
        <is>
          <t>$15.00</t>
        </is>
      </c>
      <c r="E30" t="inlineStr">
        <is>
          <t>P</t>
        </is>
      </c>
      <c r="F30" t="inlineStr">
        <is>
          <t>Jun 20, 2025</t>
        </is>
      </c>
      <c r="G30" t="inlineStr">
        <is>
          <t>3</t>
        </is>
      </c>
      <c r="H30" t="inlineStr">
        <is>
          <t>Jun 12, 2025</t>
        </is>
      </c>
      <c r="I30" t="inlineStr">
        <is>
          <t>($3.00)</t>
        </is>
      </c>
      <c r="J30">
        <f>SUM(J54:J57)</f>
        <v/>
      </c>
      <c r="K30">
        <f>L53*3</f>
        <v/>
      </c>
    </row>
    <row r="31">
      <c r="A31" t="n">
        <v>64</v>
      </c>
      <c r="B31" t="inlineStr">
        <is>
          <t>RIVN</t>
        </is>
      </c>
      <c r="C31" t="inlineStr">
        <is>
          <t>Jun 17, 2025</t>
        </is>
      </c>
      <c r="D31" t="inlineStr">
        <is>
          <t>$12.00</t>
        </is>
      </c>
      <c r="E31" t="inlineStr">
        <is>
          <t>C</t>
        </is>
      </c>
      <c r="F31" t="inlineStr">
        <is>
          <t>Aug 15, 2025</t>
        </is>
      </c>
      <c r="G31" t="inlineStr">
        <is>
          <t>7</t>
        </is>
      </c>
      <c r="H31" t="inlineStr">
        <is>
          <t>NaN</t>
        </is>
      </c>
      <c r="I31" t="inlineStr">
        <is>
          <t>($350.00)</t>
        </is>
      </c>
      <c r="J31">
        <f>SUM(J66:J69)</f>
        <v/>
      </c>
      <c r="K31">
        <f>L65*7</f>
        <v/>
      </c>
    </row>
    <row r="32">
      <c r="A32" t="n">
        <v>108</v>
      </c>
      <c r="B32" t="inlineStr">
        <is>
          <t>RIVN</t>
        </is>
      </c>
      <c r="C32" t="inlineStr">
        <is>
          <t>Jul 08, 2025</t>
        </is>
      </c>
      <c r="D32" t="inlineStr">
        <is>
          <t>$12.50</t>
        </is>
      </c>
      <c r="E32" t="inlineStr">
        <is>
          <t>C</t>
        </is>
      </c>
      <c r="F32" t="inlineStr">
        <is>
          <t>Jan 16, 2026</t>
        </is>
      </c>
      <c r="G32" t="inlineStr">
        <is>
          <t>10</t>
        </is>
      </c>
      <c r="H32" t="inlineStr">
        <is>
          <t>Jul 29, 2025</t>
        </is>
      </c>
      <c r="I32" t="inlineStr">
        <is>
          <t>($40.00)</t>
        </is>
      </c>
      <c r="J32">
        <f>SUM(J78:J85)</f>
        <v/>
      </c>
      <c r="K32">
        <f>L77*10</f>
        <v/>
      </c>
    </row>
    <row r="33">
      <c r="A33" t="n">
        <v>18</v>
      </c>
      <c r="B33" t="inlineStr">
        <is>
          <t>RIVN</t>
        </is>
      </c>
      <c r="C33" t="inlineStr">
        <is>
          <t>Aug 15, 2025</t>
        </is>
      </c>
      <c r="D33" t="inlineStr">
        <is>
          <t>$11.00</t>
        </is>
      </c>
      <c r="E33" t="inlineStr">
        <is>
          <t>C</t>
        </is>
      </c>
      <c r="F33" t="inlineStr">
        <is>
          <t>Oct 17, 2025</t>
        </is>
      </c>
      <c r="G33" t="n">
        <v>48</v>
      </c>
      <c r="H33" t="inlineStr">
        <is>
          <t>Aug 22, 2025</t>
        </is>
      </c>
      <c r="I33" t="inlineStr">
        <is>
          <t>$324.00</t>
        </is>
      </c>
      <c r="J33">
        <f>SUM(J94:J101)</f>
        <v/>
      </c>
      <c r="K33">
        <f>L93*48</f>
        <v/>
      </c>
    </row>
    <row r="34">
      <c r="I34" s="2" t="n">
        <v>-171</v>
      </c>
      <c r="J34" s="2">
        <f>ROUND(SUM(J29:J33),2)</f>
        <v/>
      </c>
      <c r="K34" s="2">
        <f>ROUND(SUM(K29:K33),2)</f>
        <v/>
      </c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</row>
    <row r="37">
      <c r="A37" t="inlineStr">
        <is>
          <t>Index</t>
        </is>
      </c>
      <c r="B37" t="inlineStr">
        <is>
          <t>Ticker</t>
        </is>
      </c>
      <c r="C37" t="inlineStr">
        <is>
          <t>Trade Enter</t>
        </is>
      </c>
      <c r="D37" t="inlineStr">
        <is>
          <t>Strike</t>
        </is>
      </c>
      <c r="E37" t="inlineStr">
        <is>
          <t>C/P</t>
        </is>
      </c>
      <c r="F37" t="inlineStr">
        <is>
          <t>Exp Date</t>
        </is>
      </c>
      <c r="G37" t="inlineStr">
        <is>
          <t>Initial Contracts</t>
        </is>
      </c>
      <c r="H37" t="inlineStr">
        <is>
          <t>Trade Exit</t>
        </is>
      </c>
      <c r="I37" t="inlineStr">
        <is>
          <t>$ Gain</t>
        </is>
      </c>
    </row>
    <row r="38">
      <c r="A38" t="n">
        <v>42</v>
      </c>
      <c r="B38" t="inlineStr">
        <is>
          <t>RIVN</t>
        </is>
      </c>
      <c r="C38" t="inlineStr">
        <is>
          <t>Jun 09, 2025</t>
        </is>
      </c>
      <c r="D38" t="inlineStr">
        <is>
          <t>$13.00</t>
        </is>
      </c>
      <c r="E38" t="inlineStr">
        <is>
          <t>C</t>
        </is>
      </c>
      <c r="F38" t="inlineStr">
        <is>
          <t>Aug 15, 2025</t>
        </is>
      </c>
      <c r="G38" t="inlineStr">
        <is>
          <t>11</t>
        </is>
      </c>
      <c r="H38" t="inlineStr">
        <is>
          <t>Jun 12, 2025</t>
        </is>
      </c>
      <c r="I38" t="inlineStr">
        <is>
          <t>($102.00)</t>
        </is>
      </c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1">
        <f>IF(G46=0, ROUND(SUM(J41:J45)/22, 2), )</f>
        <v/>
      </c>
    </row>
    <row r="41">
      <c r="A41" t="inlineStr">
        <is>
          <t>Index</t>
        </is>
      </c>
      <c r="B41" t="inlineStr">
        <is>
          <t>Ticker</t>
        </is>
      </c>
      <c r="C41" t="inlineStr">
        <is>
          <t>Trade Enter</t>
        </is>
      </c>
      <c r="D41" t="inlineStr">
        <is>
          <t>Strike</t>
        </is>
      </c>
      <c r="E41" t="inlineStr">
        <is>
          <t>C/P</t>
        </is>
      </c>
      <c r="F41" t="inlineStr">
        <is>
          <t>Exp Date</t>
        </is>
      </c>
      <c r="G41" t="inlineStr">
        <is>
          <t>Initial Contracts</t>
        </is>
      </c>
      <c r="H41" t="inlineStr">
        <is>
          <t>Trade Exit</t>
        </is>
      </c>
      <c r="I41" t="inlineStr">
        <is>
          <t>$ Gain</t>
        </is>
      </c>
      <c r="J41" t="inlineStr">
        <is>
          <t>Amount</t>
        </is>
      </c>
      <c r="K41" t="inlineStr">
        <is>
          <t>Symbol</t>
        </is>
      </c>
    </row>
    <row r="42">
      <c r="A42" t="n">
        <v>2282</v>
      </c>
      <c r="B42" t="inlineStr">
        <is>
          <t>RIVN</t>
        </is>
      </c>
      <c r="C42" t="inlineStr">
        <is>
          <t>Jun 09, 2025</t>
        </is>
      </c>
      <c r="D42" t="inlineStr">
        <is>
          <t>$13.00</t>
        </is>
      </c>
      <c r="E42" t="inlineStr">
        <is>
          <t>C</t>
        </is>
      </c>
      <c r="F42" t="inlineStr">
        <is>
          <t>Aug 15, 2025</t>
        </is>
      </c>
      <c r="G42" t="n">
        <v>22</v>
      </c>
      <c r="H42" t="inlineStr">
        <is>
          <t>NaN</t>
        </is>
      </c>
      <c r="I42" t="n">
        <v/>
      </c>
      <c r="J42" t="n">
        <v>-4996.53</v>
      </c>
      <c r="K42" t="inlineStr">
        <is>
          <t>RIVN250815C00013000</t>
        </is>
      </c>
    </row>
    <row r="43">
      <c r="A43" t="n">
        <v>2271</v>
      </c>
      <c r="B43" t="inlineStr">
        <is>
          <t>RIVN</t>
        </is>
      </c>
      <c r="C43" t="inlineStr">
        <is>
          <t>Jun 10, 2025</t>
        </is>
      </c>
      <c r="D43" t="inlineStr">
        <is>
          <t>$13.00</t>
        </is>
      </c>
      <c r="E43" t="inlineStr">
        <is>
          <t>C</t>
        </is>
      </c>
      <c r="F43" t="inlineStr">
        <is>
          <t>Aug 15, 2025</t>
        </is>
      </c>
      <c r="G43" t="n">
        <v>-6</v>
      </c>
      <c r="H43" t="inlineStr">
        <is>
          <t>Jun 10, 2025</t>
        </is>
      </c>
      <c r="I43" t="n">
        <v/>
      </c>
      <c r="J43" t="n">
        <v>1493.28</v>
      </c>
      <c r="K43" t="inlineStr">
        <is>
          <t>RIVN250815C00013000</t>
        </is>
      </c>
    </row>
    <row r="44">
      <c r="A44" t="n">
        <v>2243</v>
      </c>
      <c r="B44" t="inlineStr">
        <is>
          <t>RIVN</t>
        </is>
      </c>
      <c r="C44" t="inlineStr">
        <is>
          <t>Jun 12, 2025</t>
        </is>
      </c>
      <c r="D44" t="inlineStr">
        <is>
          <t>$13.00</t>
        </is>
      </c>
      <c r="E44" t="inlineStr">
        <is>
          <t>C</t>
        </is>
      </c>
      <c r="F44" t="inlineStr">
        <is>
          <t>Aug 15, 2025</t>
        </is>
      </c>
      <c r="G44" t="n">
        <v>-4</v>
      </c>
      <c r="H44" t="inlineStr">
        <is>
          <t>Jun 12, 2025</t>
        </is>
      </c>
      <c r="I44" t="n">
        <v/>
      </c>
      <c r="J44" t="n">
        <v>843.52</v>
      </c>
      <c r="K44" t="inlineStr">
        <is>
          <t>RIVN250815C00013000</t>
        </is>
      </c>
    </row>
    <row r="45">
      <c r="A45" t="n">
        <v>2227</v>
      </c>
      <c r="B45" t="inlineStr">
        <is>
          <t>RIVN</t>
        </is>
      </c>
      <c r="C45" t="inlineStr">
        <is>
          <t>Jun 12, 2025</t>
        </is>
      </c>
      <c r="D45" t="inlineStr">
        <is>
          <t>$13.00</t>
        </is>
      </c>
      <c r="E45" t="inlineStr">
        <is>
          <t>C</t>
        </is>
      </c>
      <c r="F45" t="inlineStr">
        <is>
          <t>Aug 15, 2025</t>
        </is>
      </c>
      <c r="G45" t="n">
        <v>-12</v>
      </c>
      <c r="H45" t="inlineStr">
        <is>
          <t>Jun 12, 2025</t>
        </is>
      </c>
      <c r="I45" t="n">
        <v/>
      </c>
      <c r="J45" t="n">
        <v>2482.58</v>
      </c>
      <c r="K45" t="inlineStr">
        <is>
          <t>RIVN250815C00013000</t>
        </is>
      </c>
    </row>
    <row r="46">
      <c r="A46" t="inlineStr"/>
      <c r="B46" t="inlineStr"/>
      <c r="C46" t="inlineStr"/>
      <c r="D46" t="inlineStr"/>
      <c r="E46" t="inlineStr"/>
      <c r="F46" t="inlineStr"/>
      <c r="G46" s="2">
        <f>SUM(G41:G45)</f>
        <v/>
      </c>
      <c r="H46" t="inlineStr"/>
      <c r="I46" t="inlineStr"/>
      <c r="J46" s="2">
        <f>SUM(J41:J45)</f>
        <v/>
      </c>
      <c r="K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</row>
    <row r="50">
      <c r="A50" t="inlineStr">
        <is>
          <t>Index</t>
        </is>
      </c>
      <c r="B50" t="inlineStr">
        <is>
          <t>Ticker</t>
        </is>
      </c>
      <c r="C50" t="inlineStr">
        <is>
          <t>Trade Enter</t>
        </is>
      </c>
      <c r="D50" t="inlineStr">
        <is>
          <t>Strike</t>
        </is>
      </c>
      <c r="E50" t="inlineStr">
        <is>
          <t>C/P</t>
        </is>
      </c>
      <c r="F50" t="inlineStr">
        <is>
          <t>Exp Date</t>
        </is>
      </c>
      <c r="G50" t="inlineStr">
        <is>
          <t>Initial Contracts</t>
        </is>
      </c>
      <c r="H50" t="inlineStr">
        <is>
          <t>Trade Exit</t>
        </is>
      </c>
      <c r="I50" t="inlineStr">
        <is>
          <t>$ Gain</t>
        </is>
      </c>
    </row>
    <row r="51">
      <c r="A51" t="n">
        <v>43</v>
      </c>
      <c r="B51" t="inlineStr">
        <is>
          <t>RIVN</t>
        </is>
      </c>
      <c r="C51" t="inlineStr">
        <is>
          <t>Jun 09, 2025</t>
        </is>
      </c>
      <c r="D51" t="inlineStr">
        <is>
          <t>$15.00</t>
        </is>
      </c>
      <c r="E51" t="inlineStr">
        <is>
          <t>P</t>
        </is>
      </c>
      <c r="F51" t="inlineStr">
        <is>
          <t>Jun 20, 2025</t>
        </is>
      </c>
      <c r="G51" t="inlineStr">
        <is>
          <t>3</t>
        </is>
      </c>
      <c r="H51" t="inlineStr">
        <is>
          <t>Jun 12, 2025</t>
        </is>
      </c>
      <c r="I51" t="inlineStr">
        <is>
          <t>($3.00)</t>
        </is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s="1">
        <f>IF(G58=0, ROUND(SUM(J54:J57)/6, 2), )</f>
        <v/>
      </c>
    </row>
    <row r="54">
      <c r="A54" t="inlineStr">
        <is>
          <t>Index</t>
        </is>
      </c>
      <c r="B54" t="inlineStr">
        <is>
          <t>Ticker</t>
        </is>
      </c>
      <c r="C54" t="inlineStr">
        <is>
          <t>Trade Enter</t>
        </is>
      </c>
      <c r="D54" t="inlineStr">
        <is>
          <t>Strike</t>
        </is>
      </c>
      <c r="E54" t="inlineStr">
        <is>
          <t>C/P</t>
        </is>
      </c>
      <c r="F54" t="inlineStr">
        <is>
          <t>Exp Date</t>
        </is>
      </c>
      <c r="G54" t="inlineStr">
        <is>
          <t>Initial Contracts</t>
        </is>
      </c>
      <c r="H54" t="inlineStr">
        <is>
          <t>Trade Exit</t>
        </is>
      </c>
      <c r="I54" t="inlineStr">
        <is>
          <t>$ Gain</t>
        </is>
      </c>
      <c r="J54" t="inlineStr">
        <is>
          <t>Amount</t>
        </is>
      </c>
      <c r="K54" t="inlineStr">
        <is>
          <t>Symbol</t>
        </is>
      </c>
    </row>
    <row r="55">
      <c r="A55" t="n">
        <v>2275</v>
      </c>
      <c r="B55" t="inlineStr">
        <is>
          <t>RIVN</t>
        </is>
      </c>
      <c r="C55" t="inlineStr">
        <is>
          <t>Jun 09, 2025</t>
        </is>
      </c>
      <c r="D55" t="inlineStr">
        <is>
          <t>$15.00</t>
        </is>
      </c>
      <c r="E55" t="inlineStr">
        <is>
          <t>P</t>
        </is>
      </c>
      <c r="F55" t="inlineStr">
        <is>
          <t>Jun 20, 2025</t>
        </is>
      </c>
      <c r="G55" t="n">
        <v>6</v>
      </c>
      <c r="H55" t="inlineStr">
        <is>
          <t>NaN</t>
        </is>
      </c>
      <c r="I55" t="n">
        <v/>
      </c>
      <c r="J55" t="n">
        <v>-630.7</v>
      </c>
      <c r="K55" t="inlineStr">
        <is>
          <t>RIVN250620P00015000</t>
        </is>
      </c>
    </row>
    <row r="56">
      <c r="A56" t="n">
        <v>2262</v>
      </c>
      <c r="B56" t="inlineStr">
        <is>
          <t>RIVN</t>
        </is>
      </c>
      <c r="C56" t="inlineStr">
        <is>
          <t>Jun 10, 2025</t>
        </is>
      </c>
      <c r="D56" t="inlineStr">
        <is>
          <t>$15.00</t>
        </is>
      </c>
      <c r="E56" t="inlineStr">
        <is>
          <t>P</t>
        </is>
      </c>
      <c r="F56" t="inlineStr">
        <is>
          <t>Jun 20, 2025</t>
        </is>
      </c>
      <c r="G56" t="n">
        <v>-2</v>
      </c>
      <c r="H56" t="inlineStr">
        <is>
          <t>Jun 10, 2025</t>
        </is>
      </c>
      <c r="I56" t="n">
        <v/>
      </c>
      <c r="J56" t="n">
        <v>163.75</v>
      </c>
      <c r="K56" t="inlineStr">
        <is>
          <t>RIVN250620P00015000</t>
        </is>
      </c>
    </row>
    <row r="57">
      <c r="A57" t="n">
        <v>2223</v>
      </c>
      <c r="B57" t="inlineStr">
        <is>
          <t>RIVN</t>
        </is>
      </c>
      <c r="C57" t="inlineStr">
        <is>
          <t>Jun 12, 2025</t>
        </is>
      </c>
      <c r="D57" t="inlineStr">
        <is>
          <t>$15.00</t>
        </is>
      </c>
      <c r="E57" t="inlineStr">
        <is>
          <t>P</t>
        </is>
      </c>
      <c r="F57" t="inlineStr">
        <is>
          <t>Jun 20, 2025</t>
        </is>
      </c>
      <c r="G57" t="n">
        <v>-4</v>
      </c>
      <c r="H57" t="inlineStr">
        <is>
          <t>Jun 12, 2025</t>
        </is>
      </c>
      <c r="I57" t="n">
        <v/>
      </c>
      <c r="J57" t="n">
        <v>467.53</v>
      </c>
      <c r="K57" t="inlineStr">
        <is>
          <t>RIVN250620P00015000</t>
        </is>
      </c>
    </row>
    <row r="58">
      <c r="A58" t="inlineStr"/>
      <c r="B58" t="inlineStr"/>
      <c r="C58" t="inlineStr"/>
      <c r="D58" t="inlineStr"/>
      <c r="E58" t="inlineStr"/>
      <c r="F58" t="inlineStr"/>
      <c r="G58" s="2">
        <f>SUM(G54:G57)</f>
        <v/>
      </c>
      <c r="H58" t="inlineStr"/>
      <c r="I58" t="inlineStr"/>
      <c r="J58" s="2">
        <f>SUM(J54:J57)</f>
        <v/>
      </c>
      <c r="K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</row>
    <row r="62">
      <c r="A62" t="inlineStr">
        <is>
          <t>Index</t>
        </is>
      </c>
      <c r="B62" t="inlineStr">
        <is>
          <t>Ticker</t>
        </is>
      </c>
      <c r="C62" t="inlineStr">
        <is>
          <t>Trade Enter</t>
        </is>
      </c>
      <c r="D62" t="inlineStr">
        <is>
          <t>Strike</t>
        </is>
      </c>
      <c r="E62" t="inlineStr">
        <is>
          <t>C/P</t>
        </is>
      </c>
      <c r="F62" t="inlineStr">
        <is>
          <t>Exp Date</t>
        </is>
      </c>
      <c r="G62" t="inlineStr">
        <is>
          <t>Initial Contracts</t>
        </is>
      </c>
      <c r="H62" t="inlineStr">
        <is>
          <t>Trade Exit</t>
        </is>
      </c>
      <c r="I62" t="inlineStr">
        <is>
          <t>$ Gain</t>
        </is>
      </c>
    </row>
    <row r="63">
      <c r="A63" t="n">
        <v>64</v>
      </c>
      <c r="B63" t="inlineStr">
        <is>
          <t>RIVN</t>
        </is>
      </c>
      <c r="C63" t="inlineStr">
        <is>
          <t>Jun 17, 2025</t>
        </is>
      </c>
      <c r="D63" t="inlineStr">
        <is>
          <t>$12.00</t>
        </is>
      </c>
      <c r="E63" t="inlineStr">
        <is>
          <t>C</t>
        </is>
      </c>
      <c r="F63" t="inlineStr">
        <is>
          <t>Aug 15, 2025</t>
        </is>
      </c>
      <c r="G63" t="inlineStr">
        <is>
          <t>7</t>
        </is>
      </c>
      <c r="H63" t="inlineStr">
        <is>
          <t>NaN</t>
        </is>
      </c>
      <c r="I63" t="inlineStr">
        <is>
          <t>($350.00)</t>
        </is>
      </c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s="1">
        <f>IF(G70=0, ROUND(SUM(J66:J69)/14, 2), )</f>
        <v/>
      </c>
    </row>
    <row r="66">
      <c r="A66" t="inlineStr">
        <is>
          <t>Index</t>
        </is>
      </c>
      <c r="B66" t="inlineStr">
        <is>
          <t>Ticker</t>
        </is>
      </c>
      <c r="C66" t="inlineStr">
        <is>
          <t>Trade Enter</t>
        </is>
      </c>
      <c r="D66" t="inlineStr">
        <is>
          <t>Strike</t>
        </is>
      </c>
      <c r="E66" t="inlineStr">
        <is>
          <t>C/P</t>
        </is>
      </c>
      <c r="F66" t="inlineStr">
        <is>
          <t>Exp Date</t>
        </is>
      </c>
      <c r="G66" t="inlineStr">
        <is>
          <t>Initial Contracts</t>
        </is>
      </c>
      <c r="H66" t="inlineStr">
        <is>
          <t>Trade Exit</t>
        </is>
      </c>
      <c r="I66" t="inlineStr">
        <is>
          <t>$ Gain</t>
        </is>
      </c>
      <c r="J66" t="inlineStr">
        <is>
          <t>Amount</t>
        </is>
      </c>
      <c r="K66" t="inlineStr">
        <is>
          <t>Symbol</t>
        </is>
      </c>
    </row>
    <row r="67">
      <c r="A67" t="n">
        <v>2183</v>
      </c>
      <c r="B67" t="inlineStr">
        <is>
          <t>RIVN</t>
        </is>
      </c>
      <c r="C67" t="inlineStr">
        <is>
          <t>Jun 17, 2025</t>
        </is>
      </c>
      <c r="D67" t="inlineStr">
        <is>
          <t>$12.00</t>
        </is>
      </c>
      <c r="E67" t="inlineStr">
        <is>
          <t>C</t>
        </is>
      </c>
      <c r="F67" t="inlineStr">
        <is>
          <t>Aug 15, 2025</t>
        </is>
      </c>
      <c r="G67" t="n">
        <v>14</v>
      </c>
      <c r="H67" t="inlineStr">
        <is>
          <t>NaN</t>
        </is>
      </c>
      <c r="I67" t="n">
        <v/>
      </c>
      <c r="J67" t="n">
        <v>-3165.62</v>
      </c>
      <c r="K67" t="inlineStr">
        <is>
          <t>RIVN250815C00012000</t>
        </is>
      </c>
    </row>
    <row r="68">
      <c r="A68" t="n">
        <v>1820</v>
      </c>
      <c r="B68" t="inlineStr">
        <is>
          <t>RIVN</t>
        </is>
      </c>
      <c r="C68" t="inlineStr">
        <is>
          <t>Jul 08, 2025</t>
        </is>
      </c>
      <c r="D68" t="inlineStr">
        <is>
          <t>$12.00</t>
        </is>
      </c>
      <c r="E68" t="inlineStr">
        <is>
          <t>C</t>
        </is>
      </c>
      <c r="F68" t="inlineStr">
        <is>
          <t>Aug 15, 2025</t>
        </is>
      </c>
      <c r="G68" t="n">
        <v>-7</v>
      </c>
      <c r="H68" t="inlineStr">
        <is>
          <t>Jul 08, 2025</t>
        </is>
      </c>
      <c r="I68" t="n">
        <v/>
      </c>
      <c r="J68" t="n">
        <v>1231.17</v>
      </c>
      <c r="K68" t="inlineStr">
        <is>
          <t>RIVN250815C00012000</t>
        </is>
      </c>
    </row>
    <row r="69">
      <c r="A69" t="n">
        <v>1796</v>
      </c>
      <c r="B69" t="inlineStr">
        <is>
          <t>RIVN</t>
        </is>
      </c>
      <c r="C69" t="inlineStr">
        <is>
          <t>Jul 08, 2025</t>
        </is>
      </c>
      <c r="D69" t="inlineStr">
        <is>
          <t>$12.00</t>
        </is>
      </c>
      <c r="E69" t="inlineStr">
        <is>
          <t>C</t>
        </is>
      </c>
      <c r="F69" t="inlineStr">
        <is>
          <t>Aug 15, 2025</t>
        </is>
      </c>
      <c r="G69" t="n">
        <v>-7</v>
      </c>
      <c r="H69" t="inlineStr">
        <is>
          <t>Jul 08, 2025</t>
        </is>
      </c>
      <c r="I69" t="n">
        <v/>
      </c>
      <c r="J69" t="n">
        <v>1231.14</v>
      </c>
      <c r="K69" t="inlineStr">
        <is>
          <t>RIVN250815C00012000</t>
        </is>
      </c>
    </row>
    <row r="70">
      <c r="A70" t="inlineStr"/>
      <c r="B70" t="inlineStr"/>
      <c r="C70" t="inlineStr"/>
      <c r="D70" t="inlineStr"/>
      <c r="E70" t="inlineStr"/>
      <c r="F70" t="inlineStr"/>
      <c r="G70" s="2">
        <f>SUM(G66:G69)</f>
        <v/>
      </c>
      <c r="H70" t="inlineStr"/>
      <c r="I70" t="inlineStr"/>
      <c r="J70" s="2">
        <f>SUM(J66:J69)</f>
        <v/>
      </c>
      <c r="K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</row>
    <row r="74">
      <c r="A74" t="inlineStr">
        <is>
          <t>Index</t>
        </is>
      </c>
      <c r="B74" t="inlineStr">
        <is>
          <t>Ticker</t>
        </is>
      </c>
      <c r="C74" t="inlineStr">
        <is>
          <t>Trade Enter</t>
        </is>
      </c>
      <c r="D74" t="inlineStr">
        <is>
          <t>Strike</t>
        </is>
      </c>
      <c r="E74" t="inlineStr">
        <is>
          <t>C/P</t>
        </is>
      </c>
      <c r="F74" t="inlineStr">
        <is>
          <t>Exp Date</t>
        </is>
      </c>
      <c r="G74" t="inlineStr">
        <is>
          <t>Initial Contracts</t>
        </is>
      </c>
      <c r="H74" t="inlineStr">
        <is>
          <t>Trade Exit</t>
        </is>
      </c>
      <c r="I74" t="inlineStr">
        <is>
          <t>$ Gain</t>
        </is>
      </c>
    </row>
    <row r="75">
      <c r="A75" t="n">
        <v>108</v>
      </c>
      <c r="B75" t="inlineStr">
        <is>
          <t>RIVN</t>
        </is>
      </c>
      <c r="C75" t="inlineStr">
        <is>
          <t>Jul 08, 2025</t>
        </is>
      </c>
      <c r="D75" t="inlineStr">
        <is>
          <t>$12.50</t>
        </is>
      </c>
      <c r="E75" t="inlineStr">
        <is>
          <t>C</t>
        </is>
      </c>
      <c r="F75" t="inlineStr">
        <is>
          <t>Jan 16, 2026</t>
        </is>
      </c>
      <c r="G75" t="inlineStr">
        <is>
          <t>10</t>
        </is>
      </c>
      <c r="H75" t="inlineStr">
        <is>
          <t>Jul 29, 2025</t>
        </is>
      </c>
      <c r="I75" t="inlineStr">
        <is>
          <t>($40.00)</t>
        </is>
      </c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s="1">
        <f>IF(G86=0, ROUND(SUM(J78:J85)/30, 2), )</f>
        <v/>
      </c>
    </row>
    <row r="78">
      <c r="A78" t="inlineStr">
        <is>
          <t>Index</t>
        </is>
      </c>
      <c r="B78" t="inlineStr">
        <is>
          <t>Ticker</t>
        </is>
      </c>
      <c r="C78" t="inlineStr">
        <is>
          <t>Trade Enter</t>
        </is>
      </c>
      <c r="D78" t="inlineStr">
        <is>
          <t>Strike</t>
        </is>
      </c>
      <c r="E78" t="inlineStr">
        <is>
          <t>C/P</t>
        </is>
      </c>
      <c r="F78" t="inlineStr">
        <is>
          <t>Exp Date</t>
        </is>
      </c>
      <c r="G78" t="inlineStr">
        <is>
          <t>Initial Contracts</t>
        </is>
      </c>
      <c r="H78" t="inlineStr">
        <is>
          <t>Trade Exit</t>
        </is>
      </c>
      <c r="I78" t="inlineStr">
        <is>
          <t>$ Gain</t>
        </is>
      </c>
      <c r="J78" t="inlineStr">
        <is>
          <t>Amount</t>
        </is>
      </c>
      <c r="K78" t="inlineStr">
        <is>
          <t>Symbol</t>
        </is>
      </c>
    </row>
    <row r="79">
      <c r="A79" t="n">
        <v>2021</v>
      </c>
      <c r="B79" t="inlineStr">
        <is>
          <t>RIVN</t>
        </is>
      </c>
      <c r="C79" t="inlineStr">
        <is>
          <t>Jun 26, 2025</t>
        </is>
      </c>
      <c r="D79" t="inlineStr">
        <is>
          <t>$12.50</t>
        </is>
      </c>
      <c r="E79" t="inlineStr">
        <is>
          <t>C</t>
        </is>
      </c>
      <c r="F79" t="inlineStr">
        <is>
          <t>Jan 16, 2026</t>
        </is>
      </c>
      <c r="G79" t="n">
        <v>10</v>
      </c>
      <c r="H79" t="inlineStr">
        <is>
          <t>NaN</t>
        </is>
      </c>
      <c r="I79" t="n">
        <v/>
      </c>
      <c r="J79" t="n">
        <v>-3351.16</v>
      </c>
      <c r="K79" t="inlineStr">
        <is>
          <t>RIVN260116C00012500</t>
        </is>
      </c>
    </row>
    <row r="80">
      <c r="A80" t="n">
        <v>1936</v>
      </c>
      <c r="B80" t="inlineStr">
        <is>
          <t>RIVN</t>
        </is>
      </c>
      <c r="C80" t="inlineStr">
        <is>
          <t>Jun 30, 2025</t>
        </is>
      </c>
      <c r="D80" t="inlineStr">
        <is>
          <t>$12.50</t>
        </is>
      </c>
      <c r="E80" t="inlineStr">
        <is>
          <t>C</t>
        </is>
      </c>
      <c r="F80" t="inlineStr">
        <is>
          <t>Jan 16, 2026</t>
        </is>
      </c>
      <c r="G80" t="n">
        <v>-10</v>
      </c>
      <c r="H80" t="inlineStr">
        <is>
          <t>Jun 30, 2025</t>
        </is>
      </c>
      <c r="I80" t="n">
        <v/>
      </c>
      <c r="J80" t="n">
        <v>3048.8</v>
      </c>
      <c r="K80" t="inlineStr">
        <is>
          <t>RIVN260116C00012500</t>
        </is>
      </c>
    </row>
    <row r="81">
      <c r="A81" t="n">
        <v>1347</v>
      </c>
      <c r="B81" t="inlineStr">
        <is>
          <t>RIVN</t>
        </is>
      </c>
      <c r="C81" t="inlineStr">
        <is>
          <t>Jul 18, 2025</t>
        </is>
      </c>
      <c r="D81" t="inlineStr">
        <is>
          <t>$12.50</t>
        </is>
      </c>
      <c r="E81" t="inlineStr">
        <is>
          <t>C</t>
        </is>
      </c>
      <c r="F81" t="inlineStr">
        <is>
          <t>Jan 16, 2026</t>
        </is>
      </c>
      <c r="G81" t="n">
        <v>20</v>
      </c>
      <c r="H81" t="inlineStr">
        <is>
          <t>NaN</t>
        </is>
      </c>
      <c r="I81" t="n">
        <v/>
      </c>
      <c r="J81" t="n">
        <v>-5902.22</v>
      </c>
      <c r="K81" t="inlineStr">
        <is>
          <t>RIVN260116C00012500</t>
        </is>
      </c>
    </row>
    <row r="82">
      <c r="A82" t="n">
        <v>1194</v>
      </c>
      <c r="B82" t="inlineStr">
        <is>
          <t>RIVN</t>
        </is>
      </c>
      <c r="C82" t="inlineStr">
        <is>
          <t>Jul 22, 2025</t>
        </is>
      </c>
      <c r="D82" t="inlineStr">
        <is>
          <t>$12.50</t>
        </is>
      </c>
      <c r="E82" t="inlineStr">
        <is>
          <t>C</t>
        </is>
      </c>
      <c r="F82" t="inlineStr">
        <is>
          <t>Jan 16, 2026</t>
        </is>
      </c>
      <c r="G82" t="n">
        <v>-2</v>
      </c>
      <c r="H82" t="inlineStr">
        <is>
          <t>Jul 22, 2025</t>
        </is>
      </c>
      <c r="I82" t="n">
        <v/>
      </c>
      <c r="J82" t="n">
        <v>649.74</v>
      </c>
      <c r="K82" t="inlineStr">
        <is>
          <t>RIVN260116C00012500</t>
        </is>
      </c>
    </row>
    <row r="83">
      <c r="A83" t="n">
        <v>1201</v>
      </c>
      <c r="B83" t="inlineStr">
        <is>
          <t>RIVN</t>
        </is>
      </c>
      <c r="C83" t="inlineStr">
        <is>
          <t>Jul 22, 2025</t>
        </is>
      </c>
      <c r="D83" t="inlineStr">
        <is>
          <t>$12.50</t>
        </is>
      </c>
      <c r="E83" t="inlineStr">
        <is>
          <t>C</t>
        </is>
      </c>
      <c r="F83" t="inlineStr">
        <is>
          <t>Jan 16, 2026</t>
        </is>
      </c>
      <c r="G83" t="n">
        <v>-2</v>
      </c>
      <c r="H83" t="inlineStr">
        <is>
          <t>Jul 22, 2025</t>
        </is>
      </c>
      <c r="I83" t="n">
        <v/>
      </c>
      <c r="J83" t="n">
        <v>649.74</v>
      </c>
      <c r="K83" t="inlineStr">
        <is>
          <t>RIVN260116C00012500</t>
        </is>
      </c>
    </row>
    <row r="84">
      <c r="A84" t="n">
        <v>986</v>
      </c>
      <c r="B84" t="inlineStr">
        <is>
          <t>RIVN</t>
        </is>
      </c>
      <c r="C84" t="inlineStr">
        <is>
          <t>Jul 29, 2025</t>
        </is>
      </c>
      <c r="D84" t="inlineStr">
        <is>
          <t>$12.50</t>
        </is>
      </c>
      <c r="E84" t="inlineStr">
        <is>
          <t>C</t>
        </is>
      </c>
      <c r="F84" t="inlineStr">
        <is>
          <t>Jan 16, 2026</t>
        </is>
      </c>
      <c r="G84" t="n">
        <v>-6</v>
      </c>
      <c r="H84" t="inlineStr">
        <is>
          <t>Jul 29, 2025</t>
        </is>
      </c>
      <c r="I84" t="n">
        <v/>
      </c>
      <c r="J84" t="n">
        <v>1559.3</v>
      </c>
      <c r="K84" t="inlineStr">
        <is>
          <t>RIVN260116C00012500</t>
        </is>
      </c>
    </row>
    <row r="85">
      <c r="A85" t="n">
        <v>985</v>
      </c>
      <c r="B85" t="inlineStr">
        <is>
          <t>RIVN</t>
        </is>
      </c>
      <c r="C85" t="inlineStr">
        <is>
          <t>Jul 29, 2025</t>
        </is>
      </c>
      <c r="D85" t="inlineStr">
        <is>
          <t>$12.50</t>
        </is>
      </c>
      <c r="E85" t="inlineStr">
        <is>
          <t>C</t>
        </is>
      </c>
      <c r="F85" t="inlineStr">
        <is>
          <t>Jan 16, 2026</t>
        </is>
      </c>
      <c r="G85" t="n">
        <v>-10</v>
      </c>
      <c r="H85" t="inlineStr">
        <is>
          <t>Jul 29, 2025</t>
        </is>
      </c>
      <c r="I85" t="n">
        <v/>
      </c>
      <c r="J85" t="n">
        <v>2598.83</v>
      </c>
      <c r="K85" t="inlineStr">
        <is>
          <t>RIVN260116C00012500</t>
        </is>
      </c>
    </row>
    <row r="86">
      <c r="A86" t="inlineStr"/>
      <c r="B86" t="inlineStr"/>
      <c r="C86" t="inlineStr"/>
      <c r="D86" t="inlineStr"/>
      <c r="E86" t="inlineStr"/>
      <c r="F86" t="inlineStr"/>
      <c r="G86" s="2">
        <f>SUM(G78:G85)</f>
        <v/>
      </c>
      <c r="H86" t="inlineStr"/>
      <c r="I86" t="inlineStr"/>
      <c r="J86" s="2">
        <f>SUM(J78:J85)</f>
        <v/>
      </c>
      <c r="K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</row>
    <row r="90">
      <c r="A90" t="inlineStr">
        <is>
          <t>Index</t>
        </is>
      </c>
      <c r="B90" t="inlineStr">
        <is>
          <t>Ticker</t>
        </is>
      </c>
      <c r="C90" t="inlineStr">
        <is>
          <t>Trade Enter</t>
        </is>
      </c>
      <c r="D90" t="inlineStr">
        <is>
          <t>Strike</t>
        </is>
      </c>
      <c r="E90" t="inlineStr">
        <is>
          <t>C/P</t>
        </is>
      </c>
      <c r="F90" t="inlineStr">
        <is>
          <t>Exp Date</t>
        </is>
      </c>
      <c r="G90" t="inlineStr">
        <is>
          <t>Initial Contracts</t>
        </is>
      </c>
      <c r="H90" t="inlineStr">
        <is>
          <t>Trade Exit</t>
        </is>
      </c>
      <c r="I90" t="inlineStr">
        <is>
          <t>$ Gain</t>
        </is>
      </c>
    </row>
    <row r="91">
      <c r="A91" t="n">
        <v>18</v>
      </c>
      <c r="B91" t="inlineStr">
        <is>
          <t>RIVN</t>
        </is>
      </c>
      <c r="C91" t="inlineStr">
        <is>
          <t>Aug 15, 2025</t>
        </is>
      </c>
      <c r="D91" t="inlineStr">
        <is>
          <t>$11.00</t>
        </is>
      </c>
      <c r="E91" t="inlineStr">
        <is>
          <t>C</t>
        </is>
      </c>
      <c r="F91" t="inlineStr">
        <is>
          <t>Oct 17, 2025</t>
        </is>
      </c>
      <c r="G91" t="n">
        <v>48</v>
      </c>
      <c r="H91" t="inlineStr">
        <is>
          <t>Aug 22, 2025</t>
        </is>
      </c>
      <c r="I91" t="inlineStr">
        <is>
          <t>$324.00</t>
        </is>
      </c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s="1">
        <f>IF(G102=0, ROUND(SUM(J94:J101)/144, 2), )</f>
        <v/>
      </c>
    </row>
    <row r="94">
      <c r="A94" t="inlineStr">
        <is>
          <t>Index</t>
        </is>
      </c>
      <c r="B94" t="inlineStr">
        <is>
          <t>Ticker</t>
        </is>
      </c>
      <c r="C94" t="inlineStr">
        <is>
          <t>Trade Enter</t>
        </is>
      </c>
      <c r="D94" t="inlineStr">
        <is>
          <t>Strike</t>
        </is>
      </c>
      <c r="E94" t="inlineStr">
        <is>
          <t>C/P</t>
        </is>
      </c>
      <c r="F94" t="inlineStr">
        <is>
          <t>Exp Date</t>
        </is>
      </c>
      <c r="G94" t="inlineStr">
        <is>
          <t>Initial Contracts</t>
        </is>
      </c>
      <c r="H94" t="inlineStr">
        <is>
          <t>Trade Exit</t>
        </is>
      </c>
      <c r="I94" t="inlineStr">
        <is>
          <t>$ Gain</t>
        </is>
      </c>
      <c r="J94" t="inlineStr">
        <is>
          <t>Amount</t>
        </is>
      </c>
      <c r="K94" t="inlineStr">
        <is>
          <t>Symbol</t>
        </is>
      </c>
    </row>
    <row r="95">
      <c r="A95" t="n">
        <v>266</v>
      </c>
      <c r="B95" t="inlineStr">
        <is>
          <t>RIVN</t>
        </is>
      </c>
      <c r="C95" t="inlineStr">
        <is>
          <t>Aug 15, 2025</t>
        </is>
      </c>
      <c r="D95" t="inlineStr">
        <is>
          <t>$11.00</t>
        </is>
      </c>
      <c r="E95" t="inlineStr">
        <is>
          <t>C</t>
        </is>
      </c>
      <c r="F95" t="inlineStr">
        <is>
          <t>Oct 17, 2025</t>
        </is>
      </c>
      <c r="G95" t="n">
        <v>48</v>
      </c>
      <c r="H95" t="inlineStr">
        <is>
          <t>NaN</t>
        </is>
      </c>
      <c r="I95" t="n">
        <v/>
      </c>
      <c r="J95" t="n">
        <v>-9029.23</v>
      </c>
      <c r="K95" t="inlineStr">
        <is>
          <t>RIVN251017C00011000</t>
        </is>
      </c>
    </row>
    <row r="96">
      <c r="A96" t="n">
        <v>262</v>
      </c>
      <c r="B96" t="inlineStr">
        <is>
          <t>RIVN</t>
        </is>
      </c>
      <c r="C96" t="inlineStr">
        <is>
          <t>Aug 15, 2025</t>
        </is>
      </c>
      <c r="D96" t="inlineStr">
        <is>
          <t>$11.00</t>
        </is>
      </c>
      <c r="E96" t="inlineStr">
        <is>
          <t>C</t>
        </is>
      </c>
      <c r="F96" t="inlineStr">
        <is>
          <t>Oct 17, 2025</t>
        </is>
      </c>
      <c r="G96" t="n">
        <v>48</v>
      </c>
      <c r="H96" t="inlineStr">
        <is>
          <t>NaN</t>
        </is>
      </c>
      <c r="I96" t="n">
        <v/>
      </c>
      <c r="J96" t="n">
        <v>-9077.23</v>
      </c>
      <c r="K96" t="inlineStr">
        <is>
          <t>RIVN251017C00011000</t>
        </is>
      </c>
    </row>
    <row r="97">
      <c r="A97" t="n">
        <v>261</v>
      </c>
      <c r="B97" t="inlineStr">
        <is>
          <t>RIVN</t>
        </is>
      </c>
      <c r="C97" t="inlineStr">
        <is>
          <t>Aug 15, 2025</t>
        </is>
      </c>
      <c r="D97" t="inlineStr">
        <is>
          <t>$11.00</t>
        </is>
      </c>
      <c r="E97" t="inlineStr">
        <is>
          <t>C</t>
        </is>
      </c>
      <c r="F97" t="inlineStr">
        <is>
          <t>Oct 17, 2025</t>
        </is>
      </c>
      <c r="G97" t="n">
        <v>-36</v>
      </c>
      <c r="H97" t="inlineStr">
        <is>
          <t>Aug 15, 2025</t>
        </is>
      </c>
      <c r="I97" t="n">
        <v/>
      </c>
      <c r="J97" t="n">
        <v>6763.94</v>
      </c>
      <c r="K97" t="inlineStr">
        <is>
          <t>RIVN251017C00011000</t>
        </is>
      </c>
    </row>
    <row r="98">
      <c r="A98" t="n">
        <v>253</v>
      </c>
      <c r="B98" t="inlineStr">
        <is>
          <t>RIVN</t>
        </is>
      </c>
      <c r="C98" t="inlineStr">
        <is>
          <t>Aug 15, 2025</t>
        </is>
      </c>
      <c r="D98" t="inlineStr">
        <is>
          <t>$11.00</t>
        </is>
      </c>
      <c r="E98" t="inlineStr">
        <is>
          <t>C</t>
        </is>
      </c>
      <c r="F98" t="inlineStr">
        <is>
          <t>Oct 17, 2025</t>
        </is>
      </c>
      <c r="G98" t="n">
        <v>-36</v>
      </c>
      <c r="H98" t="inlineStr">
        <is>
          <t>Aug 15, 2025</t>
        </is>
      </c>
      <c r="I98" t="n">
        <v/>
      </c>
      <c r="J98" t="n">
        <v>6763.98</v>
      </c>
      <c r="K98" t="inlineStr">
        <is>
          <t>RIVN251017C00011000</t>
        </is>
      </c>
    </row>
    <row r="99">
      <c r="A99" t="n">
        <v>247</v>
      </c>
      <c r="B99" t="inlineStr">
        <is>
          <t>RIVN</t>
        </is>
      </c>
      <c r="C99" t="inlineStr">
        <is>
          <t>Aug 15, 2025</t>
        </is>
      </c>
      <c r="D99" t="inlineStr">
        <is>
          <t>$11.00</t>
        </is>
      </c>
      <c r="E99" t="inlineStr">
        <is>
          <t>C</t>
        </is>
      </c>
      <c r="F99" t="inlineStr">
        <is>
          <t>Oct 17, 2025</t>
        </is>
      </c>
      <c r="G99" t="n">
        <v>-36</v>
      </c>
      <c r="H99" t="inlineStr">
        <is>
          <t>Aug 15, 2025</t>
        </is>
      </c>
      <c r="I99" t="n">
        <v/>
      </c>
      <c r="J99" t="n">
        <v>6799.98</v>
      </c>
      <c r="K99" t="inlineStr">
        <is>
          <t>RIVN251017C00011000</t>
        </is>
      </c>
    </row>
    <row r="100">
      <c r="A100" t="n">
        <v>232</v>
      </c>
      <c r="B100" t="inlineStr">
        <is>
          <t>RIVN</t>
        </is>
      </c>
      <c r="C100" t="inlineStr">
        <is>
          <t>Aug 15, 2025</t>
        </is>
      </c>
      <c r="D100" t="inlineStr">
        <is>
          <t>$11.00</t>
        </is>
      </c>
      <c r="E100" t="inlineStr">
        <is>
          <t>C</t>
        </is>
      </c>
      <c r="F100" t="inlineStr">
        <is>
          <t>Oct 17, 2025</t>
        </is>
      </c>
      <c r="G100" t="n">
        <v>48</v>
      </c>
      <c r="H100" t="inlineStr">
        <is>
          <t>NaN</t>
        </is>
      </c>
      <c r="I100" t="n">
        <v/>
      </c>
      <c r="J100" t="n">
        <v>-9029.23</v>
      </c>
      <c r="K100" t="inlineStr">
        <is>
          <t>RIVN251017C00011000</t>
        </is>
      </c>
    </row>
    <row r="101">
      <c r="A101" t="n">
        <v>19</v>
      </c>
      <c r="B101" t="inlineStr">
        <is>
          <t>RIVN</t>
        </is>
      </c>
      <c r="C101" t="inlineStr">
        <is>
          <t>Aug 22, 2025</t>
        </is>
      </c>
      <c r="D101" t="inlineStr">
        <is>
          <t>$11.00</t>
        </is>
      </c>
      <c r="E101" t="inlineStr">
        <is>
          <t>C</t>
        </is>
      </c>
      <c r="F101" t="inlineStr">
        <is>
          <t>Oct 17, 2025</t>
        </is>
      </c>
      <c r="G101" t="n">
        <v>-36</v>
      </c>
      <c r="H101" t="inlineStr">
        <is>
          <t>Aug 22, 2025</t>
        </is>
      </c>
      <c r="I101" t="n">
        <v/>
      </c>
      <c r="J101" t="n">
        <v>7447.98</v>
      </c>
      <c r="K101" t="inlineStr">
        <is>
          <t>RIVN251017C00011000</t>
        </is>
      </c>
    </row>
    <row r="102">
      <c r="A102" t="inlineStr"/>
      <c r="B102" t="inlineStr"/>
      <c r="C102" t="inlineStr"/>
      <c r="D102" t="inlineStr"/>
      <c r="E102" t="inlineStr"/>
      <c r="F102" t="inlineStr"/>
      <c r="G102" s="2">
        <f>SUM(G94:G101)</f>
        <v/>
      </c>
      <c r="H102" t="inlineStr"/>
      <c r="I102" t="inlineStr"/>
      <c r="J102" s="2">
        <f>SUM(J94:J101)</f>
        <v/>
      </c>
      <c r="K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>
        <is>
          <t>Total:</t>
        </is>
      </c>
      <c r="L105" s="1">
        <f>SUM(L1:L104)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2384</v>
      </c>
      <c r="B2" t="inlineStr">
        <is>
          <t>SLV</t>
        </is>
      </c>
      <c r="C2" t="inlineStr">
        <is>
          <t>May 20, 2025</t>
        </is>
      </c>
      <c r="D2" t="inlineStr">
        <is>
          <t>$28.00</t>
        </is>
      </c>
      <c r="E2" t="inlineStr">
        <is>
          <t>C</t>
        </is>
      </c>
      <c r="F2" t="inlineStr">
        <is>
          <t>Jan 16, 2026</t>
        </is>
      </c>
      <c r="G2" t="n">
        <v>12</v>
      </c>
      <c r="H2" t="inlineStr">
        <is>
          <t>NaN</t>
        </is>
      </c>
      <c r="I2" t="n">
        <v/>
      </c>
      <c r="J2" t="n">
        <v>-4805.58</v>
      </c>
      <c r="K2" t="inlineStr">
        <is>
          <t>SLV260116C00028000</t>
        </is>
      </c>
    </row>
    <row r="3">
      <c r="A3" t="n">
        <v>2380</v>
      </c>
      <c r="B3" t="inlineStr">
        <is>
          <t>SLV</t>
        </is>
      </c>
      <c r="C3" t="inlineStr">
        <is>
          <t>May 21, 2025</t>
        </is>
      </c>
      <c r="D3" t="inlineStr">
        <is>
          <t>$28.00</t>
        </is>
      </c>
      <c r="E3" t="inlineStr">
        <is>
          <t>C</t>
        </is>
      </c>
      <c r="F3" t="inlineStr">
        <is>
          <t>Jan 16, 2026</t>
        </is>
      </c>
      <c r="G3" t="n">
        <v>8</v>
      </c>
      <c r="H3" t="inlineStr">
        <is>
          <t>NaN</t>
        </is>
      </c>
      <c r="I3" t="n">
        <v/>
      </c>
      <c r="J3" t="n">
        <v>-3427.72</v>
      </c>
      <c r="K3" t="inlineStr">
        <is>
          <t>SLV260116C00028000</t>
        </is>
      </c>
    </row>
    <row r="4">
      <c r="A4" t="n">
        <v>2375</v>
      </c>
      <c r="B4" t="inlineStr">
        <is>
          <t>SLV</t>
        </is>
      </c>
      <c r="C4" t="inlineStr">
        <is>
          <t>May 22, 2025</t>
        </is>
      </c>
      <c r="D4" t="inlineStr">
        <is>
          <t>$28.00</t>
        </is>
      </c>
      <c r="E4" t="inlineStr">
        <is>
          <t>C</t>
        </is>
      </c>
      <c r="F4" t="inlineStr">
        <is>
          <t>Jan 16, 2026</t>
        </is>
      </c>
      <c r="G4" t="n">
        <v>-4</v>
      </c>
      <c r="H4" t="inlineStr">
        <is>
          <t>May 22, 2025</t>
        </is>
      </c>
      <c r="I4" t="n">
        <v/>
      </c>
      <c r="J4" t="n">
        <v>1579.53</v>
      </c>
      <c r="K4" t="inlineStr">
        <is>
          <t>SLV260116C00028000</t>
        </is>
      </c>
    </row>
    <row r="5">
      <c r="A5" t="n">
        <v>2356</v>
      </c>
      <c r="B5" t="inlineStr">
        <is>
          <t>SLV</t>
        </is>
      </c>
      <c r="C5" t="inlineStr">
        <is>
          <t>May 29, 2025</t>
        </is>
      </c>
      <c r="D5" t="inlineStr">
        <is>
          <t>$28.00</t>
        </is>
      </c>
      <c r="E5" t="inlineStr">
        <is>
          <t>C</t>
        </is>
      </c>
      <c r="F5" t="inlineStr">
        <is>
          <t>Jan 16, 2026</t>
        </is>
      </c>
      <c r="G5" t="n">
        <v>-2</v>
      </c>
      <c r="H5" t="inlineStr">
        <is>
          <t>May 29, 2025</t>
        </is>
      </c>
      <c r="I5" t="n">
        <v/>
      </c>
      <c r="J5" t="n">
        <v>789.75</v>
      </c>
      <c r="K5" t="inlineStr">
        <is>
          <t>SLV260116C00028000</t>
        </is>
      </c>
    </row>
    <row r="6">
      <c r="A6" t="n">
        <v>2334</v>
      </c>
      <c r="B6" t="inlineStr">
        <is>
          <t>SLV</t>
        </is>
      </c>
      <c r="C6" t="inlineStr">
        <is>
          <t>Jun 02, 2025</t>
        </is>
      </c>
      <c r="D6" t="inlineStr">
        <is>
          <t>$28.00</t>
        </is>
      </c>
      <c r="E6" t="inlineStr">
        <is>
          <t>C</t>
        </is>
      </c>
      <c r="F6" t="inlineStr">
        <is>
          <t>Jan 16, 2026</t>
        </is>
      </c>
      <c r="G6" t="n">
        <v>-2</v>
      </c>
      <c r="H6" t="inlineStr">
        <is>
          <t>Jun 02, 2025</t>
        </is>
      </c>
      <c r="I6" t="n">
        <v/>
      </c>
      <c r="J6" t="n">
        <v>1001.74</v>
      </c>
      <c r="K6" t="inlineStr">
        <is>
          <t>SLV260116C00028000</t>
        </is>
      </c>
    </row>
    <row r="7">
      <c r="A7" t="n">
        <v>2321</v>
      </c>
      <c r="B7" t="inlineStr">
        <is>
          <t>SLV</t>
        </is>
      </c>
      <c r="C7" t="inlineStr">
        <is>
          <t>Jun 03, 2025</t>
        </is>
      </c>
      <c r="D7" t="inlineStr">
        <is>
          <t>$28.00</t>
        </is>
      </c>
      <c r="E7" t="inlineStr">
        <is>
          <t>C</t>
        </is>
      </c>
      <c r="F7" t="inlineStr">
        <is>
          <t>Jan 16, 2026</t>
        </is>
      </c>
      <c r="G7" t="n">
        <v>2</v>
      </c>
      <c r="H7" t="inlineStr">
        <is>
          <t>NaN</t>
        </is>
      </c>
      <c r="I7" t="n">
        <v/>
      </c>
      <c r="J7" t="n">
        <v>-1020.24</v>
      </c>
      <c r="K7" t="inlineStr">
        <is>
          <t>SLV260116C00028000</t>
        </is>
      </c>
    </row>
    <row r="8">
      <c r="A8" t="n">
        <v>2320</v>
      </c>
      <c r="B8" t="inlineStr">
        <is>
          <t>SLV</t>
        </is>
      </c>
      <c r="C8" t="inlineStr">
        <is>
          <t>Jun 04, 2025</t>
        </is>
      </c>
      <c r="D8" t="inlineStr">
        <is>
          <t>$28.00</t>
        </is>
      </c>
      <c r="E8" t="inlineStr">
        <is>
          <t>C</t>
        </is>
      </c>
      <c r="F8" t="inlineStr">
        <is>
          <t>Jan 16, 2026</t>
        </is>
      </c>
      <c r="G8" t="n">
        <v>10</v>
      </c>
      <c r="H8" t="inlineStr">
        <is>
          <t>NaN</t>
        </is>
      </c>
      <c r="I8" t="n">
        <v/>
      </c>
      <c r="J8" t="n">
        <v>-5001.16</v>
      </c>
      <c r="K8" t="inlineStr">
        <is>
          <t>SLV260116C00028000</t>
        </is>
      </c>
    </row>
    <row r="9">
      <c r="A9" t="n">
        <v>2309</v>
      </c>
      <c r="B9" t="inlineStr">
        <is>
          <t>SLV</t>
        </is>
      </c>
      <c r="C9" t="inlineStr">
        <is>
          <t>Jun 05, 2025</t>
        </is>
      </c>
      <c r="D9" t="inlineStr">
        <is>
          <t>$28.00</t>
        </is>
      </c>
      <c r="E9" t="inlineStr">
        <is>
          <t>C</t>
        </is>
      </c>
      <c r="F9" t="inlineStr">
        <is>
          <t>Jan 16, 2026</t>
        </is>
      </c>
      <c r="G9" t="n">
        <v>-8</v>
      </c>
      <c r="H9" t="inlineStr">
        <is>
          <t>Jun 05, 2025</t>
        </is>
      </c>
      <c r="I9" t="n">
        <v/>
      </c>
      <c r="J9" t="n">
        <v>4647.06</v>
      </c>
      <c r="K9" t="inlineStr">
        <is>
          <t>SLV260116C00028000</t>
        </is>
      </c>
    </row>
    <row r="10">
      <c r="A10" t="n">
        <v>2294</v>
      </c>
      <c r="B10" t="inlineStr">
        <is>
          <t>SLV</t>
        </is>
      </c>
      <c r="C10" t="inlineStr">
        <is>
          <t>Jun 06, 2025</t>
        </is>
      </c>
      <c r="D10" t="inlineStr">
        <is>
          <t>$28.00</t>
        </is>
      </c>
      <c r="E10" t="inlineStr">
        <is>
          <t>C</t>
        </is>
      </c>
      <c r="F10" t="inlineStr">
        <is>
          <t>Jan 16, 2026</t>
        </is>
      </c>
      <c r="G10" t="n">
        <v>-4</v>
      </c>
      <c r="H10" t="inlineStr">
        <is>
          <t>Jun 06, 2025</t>
        </is>
      </c>
      <c r="I10" t="n">
        <v/>
      </c>
      <c r="J10" t="n">
        <v>2411.52</v>
      </c>
      <c r="K10" t="inlineStr">
        <is>
          <t>SLV260116C00028000</t>
        </is>
      </c>
    </row>
    <row r="11">
      <c r="A11" t="n">
        <v>2263</v>
      </c>
      <c r="B11" t="inlineStr">
        <is>
          <t>SLV</t>
        </is>
      </c>
      <c r="C11" t="inlineStr">
        <is>
          <t>Jun 10, 2025</t>
        </is>
      </c>
      <c r="D11" t="inlineStr">
        <is>
          <t>$28.00</t>
        </is>
      </c>
      <c r="E11" t="inlineStr">
        <is>
          <t>C</t>
        </is>
      </c>
      <c r="F11" t="inlineStr">
        <is>
          <t>Jan 16, 2026</t>
        </is>
      </c>
      <c r="G11" t="n">
        <v>-2</v>
      </c>
      <c r="H11" t="inlineStr">
        <is>
          <t>Jun 10, 2025</t>
        </is>
      </c>
      <c r="I11" t="n">
        <v/>
      </c>
      <c r="J11" t="n">
        <v>1269.75</v>
      </c>
      <c r="K11" t="inlineStr">
        <is>
          <t>SLV260116C00028000</t>
        </is>
      </c>
    </row>
    <row r="12">
      <c r="A12" t="n">
        <v>2259</v>
      </c>
      <c r="B12" t="inlineStr">
        <is>
          <t>SLV</t>
        </is>
      </c>
      <c r="C12" t="inlineStr">
        <is>
          <t>Jun 10, 2025</t>
        </is>
      </c>
      <c r="D12" t="inlineStr">
        <is>
          <t>$33.50</t>
        </is>
      </c>
      <c r="E12" t="inlineStr">
        <is>
          <t>P</t>
        </is>
      </c>
      <c r="F12" t="inlineStr">
        <is>
          <t>Jun 20, 2025</t>
        </is>
      </c>
      <c r="G12" t="n">
        <v>4</v>
      </c>
      <c r="H12" t="inlineStr">
        <is>
          <t>NaN</t>
        </is>
      </c>
      <c r="I12" t="n">
        <v/>
      </c>
      <c r="J12" t="n">
        <v>-328.46</v>
      </c>
      <c r="K12" t="inlineStr">
        <is>
          <t>SLV250620P00033500</t>
        </is>
      </c>
    </row>
    <row r="13">
      <c r="A13" t="n">
        <v>2237</v>
      </c>
      <c r="B13" t="inlineStr">
        <is>
          <t>SLV</t>
        </is>
      </c>
      <c r="C13" t="inlineStr">
        <is>
          <t>Jun 12, 2025</t>
        </is>
      </c>
      <c r="D13" t="inlineStr">
        <is>
          <t>$33.50</t>
        </is>
      </c>
      <c r="E13" t="inlineStr">
        <is>
          <t>P</t>
        </is>
      </c>
      <c r="F13" t="inlineStr">
        <is>
          <t>Jun 20, 2025</t>
        </is>
      </c>
      <c r="G13" t="n">
        <v>-4</v>
      </c>
      <c r="H13" t="inlineStr">
        <is>
          <t>Jun 12, 2025</t>
        </is>
      </c>
      <c r="I13" t="n">
        <v/>
      </c>
      <c r="J13" t="n">
        <v>343.53</v>
      </c>
      <c r="K13" t="inlineStr">
        <is>
          <t>SLV250620P00033500</t>
        </is>
      </c>
    </row>
    <row r="14">
      <c r="A14" t="n">
        <v>2207</v>
      </c>
      <c r="B14" t="inlineStr">
        <is>
          <t>SLV</t>
        </is>
      </c>
      <c r="C14" t="inlineStr">
        <is>
          <t>Jun 13, 2025</t>
        </is>
      </c>
      <c r="D14" t="inlineStr">
        <is>
          <t>$32.00</t>
        </is>
      </c>
      <c r="E14" t="inlineStr">
        <is>
          <t>C</t>
        </is>
      </c>
      <c r="F14" t="inlineStr">
        <is>
          <t>Aug 15, 2025</t>
        </is>
      </c>
      <c r="G14" t="n">
        <v>16</v>
      </c>
      <c r="H14" t="inlineStr">
        <is>
          <t>NaN</t>
        </is>
      </c>
      <c r="I14" t="n">
        <v/>
      </c>
      <c r="J14" t="n">
        <v>-3385.84</v>
      </c>
      <c r="K14" t="inlineStr">
        <is>
          <t>SLV250815C00032000</t>
        </is>
      </c>
    </row>
    <row r="15">
      <c r="A15" t="n">
        <v>2203</v>
      </c>
      <c r="B15" t="inlineStr">
        <is>
          <t>SLV</t>
        </is>
      </c>
      <c r="C15" t="inlineStr">
        <is>
          <t>Jun 13, 2025</t>
        </is>
      </c>
      <c r="D15" t="inlineStr">
        <is>
          <t>$33.50</t>
        </is>
      </c>
      <c r="E15" t="inlineStr">
        <is>
          <t>P</t>
        </is>
      </c>
      <c r="F15" t="inlineStr">
        <is>
          <t>Jun 27, 2025</t>
        </is>
      </c>
      <c r="G15" t="n">
        <v>8</v>
      </c>
      <c r="H15" t="inlineStr">
        <is>
          <t>NaN</t>
        </is>
      </c>
      <c r="I15" t="n">
        <v/>
      </c>
      <c r="J15" t="n">
        <v>-809.92</v>
      </c>
      <c r="K15" t="inlineStr">
        <is>
          <t>SLV250627P00033500</t>
        </is>
      </c>
    </row>
    <row r="16">
      <c r="A16" t="n">
        <v>2191</v>
      </c>
      <c r="B16" t="inlineStr">
        <is>
          <t>SLV</t>
        </is>
      </c>
      <c r="C16" t="inlineStr">
        <is>
          <t>Jun 17, 2025</t>
        </is>
      </c>
      <c r="D16" t="inlineStr">
        <is>
          <t>$32.00</t>
        </is>
      </c>
      <c r="E16" t="inlineStr">
        <is>
          <t>C</t>
        </is>
      </c>
      <c r="F16" t="inlineStr">
        <is>
          <t>Aug 15, 2025</t>
        </is>
      </c>
      <c r="G16" t="n">
        <v>-6</v>
      </c>
      <c r="H16" t="inlineStr">
        <is>
          <t>Jun 17, 2025</t>
        </is>
      </c>
      <c r="I16" t="n">
        <v/>
      </c>
      <c r="J16" t="n">
        <v>1535.28</v>
      </c>
      <c r="K16" t="inlineStr">
        <is>
          <t>SLV250815C00032000</t>
        </is>
      </c>
    </row>
    <row r="17">
      <c r="A17" t="n">
        <v>2152</v>
      </c>
      <c r="B17" t="inlineStr">
        <is>
          <t>SLV</t>
        </is>
      </c>
      <c r="C17" t="inlineStr">
        <is>
          <t>Jun 20, 2025</t>
        </is>
      </c>
      <c r="D17" t="inlineStr">
        <is>
          <t>$32.00</t>
        </is>
      </c>
      <c r="E17" t="inlineStr">
        <is>
          <t>C</t>
        </is>
      </c>
      <c r="F17" t="inlineStr">
        <is>
          <t>Aug 15, 2025</t>
        </is>
      </c>
      <c r="G17" t="n">
        <v>-10</v>
      </c>
      <c r="H17" t="inlineStr">
        <is>
          <t>Jun 20, 2025</t>
        </is>
      </c>
      <c r="I17" t="n">
        <v/>
      </c>
      <c r="J17" t="n">
        <v>1628.81</v>
      </c>
      <c r="K17" t="inlineStr">
        <is>
          <t>SLV250815C00032000</t>
        </is>
      </c>
    </row>
    <row r="18">
      <c r="A18" t="n">
        <v>2149</v>
      </c>
      <c r="B18" t="inlineStr">
        <is>
          <t>SLV</t>
        </is>
      </c>
      <c r="C18" t="inlineStr">
        <is>
          <t>Jun 20, 2025</t>
        </is>
      </c>
      <c r="D18" t="inlineStr">
        <is>
          <t>$33.50</t>
        </is>
      </c>
      <c r="E18" t="inlineStr">
        <is>
          <t>P</t>
        </is>
      </c>
      <c r="F18" t="inlineStr">
        <is>
          <t>Jun 27, 2025</t>
        </is>
      </c>
      <c r="G18" t="n">
        <v>-4</v>
      </c>
      <c r="H18" t="inlineStr">
        <is>
          <t>Jun 20, 2025</t>
        </is>
      </c>
      <c r="I18" t="n">
        <v/>
      </c>
      <c r="J18" t="n">
        <v>419.53</v>
      </c>
      <c r="K18" t="inlineStr">
        <is>
          <t>SLV250627P00033500</t>
        </is>
      </c>
    </row>
    <row r="19">
      <c r="A19" t="n">
        <v>2050</v>
      </c>
      <c r="B19" t="inlineStr">
        <is>
          <t>SLV</t>
        </is>
      </c>
      <c r="C19" t="inlineStr">
        <is>
          <t>Jun 25, 2025</t>
        </is>
      </c>
      <c r="D19" t="inlineStr">
        <is>
          <t>$29.00</t>
        </is>
      </c>
      <c r="E19" t="inlineStr">
        <is>
          <t>C</t>
        </is>
      </c>
      <c r="F19" t="inlineStr">
        <is>
          <t>Jan 16, 2026</t>
        </is>
      </c>
      <c r="G19" t="n">
        <v>10</v>
      </c>
      <c r="H19" t="inlineStr">
        <is>
          <t>NaN</t>
        </is>
      </c>
      <c r="I19" t="n">
        <v/>
      </c>
      <c r="J19" t="n">
        <v>-5301.16</v>
      </c>
      <c r="K19" t="inlineStr">
        <is>
          <t>SLV260116C00029000</t>
        </is>
      </c>
    </row>
    <row r="20">
      <c r="A20" t="n">
        <v>2051</v>
      </c>
      <c r="B20" t="inlineStr">
        <is>
          <t>SLV</t>
        </is>
      </c>
      <c r="C20" t="inlineStr">
        <is>
          <t>Jun 25, 2025</t>
        </is>
      </c>
      <c r="D20" t="inlineStr">
        <is>
          <t>$28.00</t>
        </is>
      </c>
      <c r="E20" t="inlineStr">
        <is>
          <t>C</t>
        </is>
      </c>
      <c r="F20" t="inlineStr">
        <is>
          <t>Jan 16, 2026</t>
        </is>
      </c>
      <c r="G20" t="n">
        <v>5</v>
      </c>
      <c r="H20" t="inlineStr">
        <is>
          <t>NaN</t>
        </is>
      </c>
      <c r="I20" t="n">
        <v/>
      </c>
      <c r="J20" t="n">
        <v>-2975.58</v>
      </c>
      <c r="K20" t="inlineStr">
        <is>
          <t>SLV260116C00028000</t>
        </is>
      </c>
    </row>
    <row r="21">
      <c r="A21" t="n">
        <v>2068</v>
      </c>
      <c r="B21" t="inlineStr">
        <is>
          <t>SLV</t>
        </is>
      </c>
      <c r="C21" t="inlineStr">
        <is>
          <t>Jun 25, 2025</t>
        </is>
      </c>
      <c r="D21" t="inlineStr">
        <is>
          <t>$28.00</t>
        </is>
      </c>
      <c r="E21" t="inlineStr">
        <is>
          <t>C</t>
        </is>
      </c>
      <c r="F21" t="inlineStr">
        <is>
          <t>Jan 16, 2026</t>
        </is>
      </c>
      <c r="G21" t="n">
        <v>5</v>
      </c>
      <c r="H21" t="inlineStr">
        <is>
          <t>NaN</t>
        </is>
      </c>
      <c r="I21" t="n">
        <v/>
      </c>
      <c r="J21" t="n">
        <v>-2975.58</v>
      </c>
      <c r="K21" t="inlineStr">
        <is>
          <t>SLV260116C00028000</t>
        </is>
      </c>
    </row>
    <row r="22">
      <c r="A22" t="n">
        <v>2033</v>
      </c>
      <c r="B22" t="inlineStr">
        <is>
          <t>SLV</t>
        </is>
      </c>
      <c r="C22" t="inlineStr">
        <is>
          <t>Jun 26, 2025</t>
        </is>
      </c>
      <c r="D22" t="inlineStr">
        <is>
          <t>$28.00</t>
        </is>
      </c>
      <c r="E22" t="inlineStr">
        <is>
          <t>C</t>
        </is>
      </c>
      <c r="F22" t="inlineStr">
        <is>
          <t>Jan 16, 2026</t>
        </is>
      </c>
      <c r="G22" t="n">
        <v>-1</v>
      </c>
      <c r="H22" t="inlineStr">
        <is>
          <t>Jun 26, 2025</t>
        </is>
      </c>
      <c r="I22" t="n">
        <v/>
      </c>
      <c r="J22" t="n">
        <v>624.87</v>
      </c>
      <c r="K22" t="inlineStr">
        <is>
          <t>SLV260116C00028000</t>
        </is>
      </c>
    </row>
    <row r="23">
      <c r="A23" t="n">
        <v>2020</v>
      </c>
      <c r="B23" t="inlineStr">
        <is>
          <t>SLV</t>
        </is>
      </c>
      <c r="C23" t="inlineStr">
        <is>
          <t>Jun 26, 2025</t>
        </is>
      </c>
      <c r="D23" t="inlineStr">
        <is>
          <t>$28.00</t>
        </is>
      </c>
      <c r="E23" t="inlineStr">
        <is>
          <t>C</t>
        </is>
      </c>
      <c r="F23" t="inlineStr">
        <is>
          <t>Jan 16, 2026</t>
        </is>
      </c>
      <c r="G23" t="n">
        <v>-1</v>
      </c>
      <c r="H23" t="inlineStr">
        <is>
          <t>Jun 26, 2025</t>
        </is>
      </c>
      <c r="I23" t="n">
        <v/>
      </c>
      <c r="J23" t="n">
        <v>624.87</v>
      </c>
      <c r="K23" t="inlineStr">
        <is>
          <t>SLV260116C00028000</t>
        </is>
      </c>
    </row>
    <row r="24">
      <c r="A24" t="n">
        <v>1991</v>
      </c>
      <c r="B24" t="inlineStr">
        <is>
          <t>SLV</t>
        </is>
      </c>
      <c r="C24" t="inlineStr">
        <is>
          <t>Jun 27, 2025</t>
        </is>
      </c>
      <c r="D24" t="inlineStr">
        <is>
          <t>$33.50</t>
        </is>
      </c>
      <c r="E24" t="inlineStr">
        <is>
          <t>P</t>
        </is>
      </c>
      <c r="F24" t="inlineStr">
        <is>
          <t>Jun 27, 2025</t>
        </is>
      </c>
      <c r="G24" t="n">
        <v>-2</v>
      </c>
      <c r="H24" t="inlineStr">
        <is>
          <t>Jun 27, 2025</t>
        </is>
      </c>
      <c r="I24" t="n">
        <v/>
      </c>
      <c r="J24" t="n">
        <v>125.75</v>
      </c>
      <c r="K24" t="inlineStr">
        <is>
          <t>SLV250627P00033500</t>
        </is>
      </c>
    </row>
    <row r="25">
      <c r="A25" t="n">
        <v>1989</v>
      </c>
      <c r="B25" t="inlineStr">
        <is>
          <t>SLV</t>
        </is>
      </c>
      <c r="C25" t="inlineStr">
        <is>
          <t>Jun 27, 2025</t>
        </is>
      </c>
      <c r="D25" t="inlineStr">
        <is>
          <t>$33.50</t>
        </is>
      </c>
      <c r="E25" t="inlineStr">
        <is>
          <t>P</t>
        </is>
      </c>
      <c r="F25" t="inlineStr">
        <is>
          <t>Jun 27, 2025</t>
        </is>
      </c>
      <c r="G25" t="n">
        <v>-2</v>
      </c>
      <c r="H25" t="inlineStr">
        <is>
          <t>Jun 27, 2025</t>
        </is>
      </c>
      <c r="I25" t="n">
        <v/>
      </c>
      <c r="J25" t="n">
        <v>127.75</v>
      </c>
      <c r="K25" t="inlineStr">
        <is>
          <t>SLV250627P00033500</t>
        </is>
      </c>
    </row>
    <row r="26">
      <c r="A26" t="n">
        <v>1981</v>
      </c>
      <c r="B26" t="inlineStr">
        <is>
          <t>SLV</t>
        </is>
      </c>
      <c r="C26" t="inlineStr">
        <is>
          <t>Jun 27, 2025</t>
        </is>
      </c>
      <c r="D26" t="inlineStr">
        <is>
          <t>$28.00</t>
        </is>
      </c>
      <c r="E26" t="inlineStr">
        <is>
          <t>C</t>
        </is>
      </c>
      <c r="F26" t="inlineStr">
        <is>
          <t>Jan 16, 2026</t>
        </is>
      </c>
      <c r="G26" t="n">
        <v>-2</v>
      </c>
      <c r="H26" t="inlineStr">
        <is>
          <t>Jun 27, 2025</t>
        </is>
      </c>
      <c r="I26" t="n">
        <v/>
      </c>
      <c r="J26" t="n">
        <v>1149.75</v>
      </c>
      <c r="K26" t="inlineStr">
        <is>
          <t>SLV260116C00028000</t>
        </is>
      </c>
    </row>
    <row r="27">
      <c r="A27" t="n">
        <v>1964</v>
      </c>
      <c r="B27" t="inlineStr">
        <is>
          <t>SLV</t>
        </is>
      </c>
      <c r="C27" t="inlineStr">
        <is>
          <t>Jun 27, 2025</t>
        </is>
      </c>
      <c r="D27" t="inlineStr">
        <is>
          <t>$28.00</t>
        </is>
      </c>
      <c r="E27" t="inlineStr">
        <is>
          <t>C</t>
        </is>
      </c>
      <c r="F27" t="inlineStr">
        <is>
          <t>Jan 16, 2026</t>
        </is>
      </c>
      <c r="G27" t="n">
        <v>-2</v>
      </c>
      <c r="H27" t="inlineStr">
        <is>
          <t>Jun 27, 2025</t>
        </is>
      </c>
      <c r="I27" t="n">
        <v/>
      </c>
      <c r="J27" t="n">
        <v>1149.74</v>
      </c>
      <c r="K27" t="inlineStr">
        <is>
          <t>SLV260116C00028000</t>
        </is>
      </c>
    </row>
    <row r="28">
      <c r="A28" t="n">
        <v>1940</v>
      </c>
      <c r="B28" t="inlineStr">
        <is>
          <t>SLV</t>
        </is>
      </c>
      <c r="C28" t="inlineStr">
        <is>
          <t>Jun 30, 2025</t>
        </is>
      </c>
      <c r="D28" t="inlineStr">
        <is>
          <t>$30.00</t>
        </is>
      </c>
      <c r="E28" t="inlineStr">
        <is>
          <t>C</t>
        </is>
      </c>
      <c r="F28" t="inlineStr">
        <is>
          <t>Jan 16, 2026</t>
        </is>
      </c>
      <c r="G28" t="n">
        <v>10</v>
      </c>
      <c r="H28" t="inlineStr">
        <is>
          <t>NaN</t>
        </is>
      </c>
      <c r="I28" t="n">
        <v/>
      </c>
      <c r="J28" t="n">
        <v>-4411.15</v>
      </c>
      <c r="K28" t="inlineStr">
        <is>
          <t>SLV260116C00030000</t>
        </is>
      </c>
    </row>
    <row r="29">
      <c r="A29" t="n">
        <v>1932</v>
      </c>
      <c r="B29" t="inlineStr">
        <is>
          <t>SLV</t>
        </is>
      </c>
      <c r="C29" t="inlineStr">
        <is>
          <t>Jun 30, 2025</t>
        </is>
      </c>
      <c r="D29" t="inlineStr">
        <is>
          <t>$29.00</t>
        </is>
      </c>
      <c r="E29" t="inlineStr">
        <is>
          <t>C</t>
        </is>
      </c>
      <c r="F29" t="inlineStr">
        <is>
          <t>Jan 16, 2026</t>
        </is>
      </c>
      <c r="G29" t="n">
        <v>-10</v>
      </c>
      <c r="H29" t="inlineStr">
        <is>
          <t>Jun 30, 2025</t>
        </is>
      </c>
      <c r="I29" t="n">
        <v/>
      </c>
      <c r="J29" t="n">
        <v>4948.81</v>
      </c>
      <c r="K29" t="inlineStr">
        <is>
          <t>SLV260116C00029000</t>
        </is>
      </c>
    </row>
    <row r="30">
      <c r="A30" t="n">
        <v>1859</v>
      </c>
      <c r="B30" t="inlineStr">
        <is>
          <t>SLV</t>
        </is>
      </c>
      <c r="C30" t="inlineStr">
        <is>
          <t>Jul 02, 2025</t>
        </is>
      </c>
      <c r="D30" t="inlineStr">
        <is>
          <t>$30.00</t>
        </is>
      </c>
      <c r="E30" t="inlineStr">
        <is>
          <t>C</t>
        </is>
      </c>
      <c r="F30" t="inlineStr">
        <is>
          <t>Jan 16, 2026</t>
        </is>
      </c>
      <c r="G30" t="n">
        <v>5</v>
      </c>
      <c r="H30" t="inlineStr">
        <is>
          <t>NaN</t>
        </is>
      </c>
      <c r="I30" t="n">
        <v/>
      </c>
      <c r="J30" t="n">
        <v>-2400.56</v>
      </c>
      <c r="K30" t="inlineStr">
        <is>
          <t>SLV260116C00030000</t>
        </is>
      </c>
    </row>
    <row r="31">
      <c r="A31" t="n">
        <v>1794</v>
      </c>
      <c r="B31" t="inlineStr">
        <is>
          <t>SLV</t>
        </is>
      </c>
      <c r="C31" t="inlineStr">
        <is>
          <t>Jul 08, 2025</t>
        </is>
      </c>
      <c r="D31" t="inlineStr">
        <is>
          <t>$30.00</t>
        </is>
      </c>
      <c r="E31" t="inlineStr">
        <is>
          <t>C</t>
        </is>
      </c>
      <c r="F31" t="inlineStr">
        <is>
          <t>Jan 16, 2026</t>
        </is>
      </c>
      <c r="G31" t="n">
        <v>-3</v>
      </c>
      <c r="H31" t="inlineStr">
        <is>
          <t>Jul 08, 2025</t>
        </is>
      </c>
      <c r="I31" t="n">
        <v/>
      </c>
      <c r="J31" t="n">
        <v>1424.64</v>
      </c>
      <c r="K31" t="inlineStr">
        <is>
          <t>SLV260116C00030000</t>
        </is>
      </c>
    </row>
    <row r="32">
      <c r="A32" t="n">
        <v>1755</v>
      </c>
      <c r="B32" t="inlineStr">
        <is>
          <t>SLV</t>
        </is>
      </c>
      <c r="C32" t="inlineStr">
        <is>
          <t>Jul 09, 2025</t>
        </is>
      </c>
      <c r="D32" t="inlineStr">
        <is>
          <t>$30.00</t>
        </is>
      </c>
      <c r="E32" t="inlineStr">
        <is>
          <t>C</t>
        </is>
      </c>
      <c r="F32" t="inlineStr">
        <is>
          <t>Jan 16, 2026</t>
        </is>
      </c>
      <c r="G32" t="n">
        <v>-2</v>
      </c>
      <c r="H32" t="inlineStr">
        <is>
          <t>Jul 09, 2025</t>
        </is>
      </c>
      <c r="I32" t="n">
        <v/>
      </c>
      <c r="J32" t="n">
        <v>889.74</v>
      </c>
      <c r="K32" t="inlineStr">
        <is>
          <t>SLV260116C00030000</t>
        </is>
      </c>
    </row>
    <row r="33">
      <c r="A33" t="n">
        <v>1649</v>
      </c>
      <c r="B33" t="inlineStr">
        <is>
          <t>SLV</t>
        </is>
      </c>
      <c r="C33" t="inlineStr">
        <is>
          <t>Jul 11, 2025</t>
        </is>
      </c>
      <c r="D33" t="inlineStr">
        <is>
          <t>$28.00</t>
        </is>
      </c>
      <c r="E33" t="inlineStr">
        <is>
          <t>C</t>
        </is>
      </c>
      <c r="F33" t="inlineStr">
        <is>
          <t>Jan 16, 2026</t>
        </is>
      </c>
      <c r="G33" t="n">
        <v>-1</v>
      </c>
      <c r="H33" t="inlineStr">
        <is>
          <t>Jul 11, 2025</t>
        </is>
      </c>
      <c r="I33" t="n">
        <v/>
      </c>
      <c r="J33" t="n">
        <v>764.87</v>
      </c>
      <c r="K33" t="inlineStr">
        <is>
          <t>SLV260116C00028000</t>
        </is>
      </c>
    </row>
    <row r="34">
      <c r="A34" t="n">
        <v>1647</v>
      </c>
      <c r="B34" t="inlineStr">
        <is>
          <t>SLV</t>
        </is>
      </c>
      <c r="C34" t="inlineStr">
        <is>
          <t>Jul 11, 2025</t>
        </is>
      </c>
      <c r="D34" t="inlineStr">
        <is>
          <t>$28.00</t>
        </is>
      </c>
      <c r="E34" t="inlineStr">
        <is>
          <t>C</t>
        </is>
      </c>
      <c r="F34" t="inlineStr">
        <is>
          <t>Jan 16, 2026</t>
        </is>
      </c>
      <c r="G34" t="n">
        <v>-1</v>
      </c>
      <c r="H34" t="inlineStr">
        <is>
          <t>Jul 11, 2025</t>
        </is>
      </c>
      <c r="I34" t="n">
        <v/>
      </c>
      <c r="J34" t="n">
        <v>764.87</v>
      </c>
      <c r="K34" t="inlineStr">
        <is>
          <t>SLV260116C00028000</t>
        </is>
      </c>
    </row>
    <row r="35">
      <c r="A35" t="n">
        <v>1624</v>
      </c>
      <c r="B35" t="inlineStr">
        <is>
          <t>SLV</t>
        </is>
      </c>
      <c r="C35" t="inlineStr">
        <is>
          <t>Jul 11, 2025</t>
        </is>
      </c>
      <c r="D35" t="inlineStr">
        <is>
          <t>$30.00</t>
        </is>
      </c>
      <c r="E35" t="inlineStr">
        <is>
          <t>C</t>
        </is>
      </c>
      <c r="F35" t="inlineStr">
        <is>
          <t>Jan 16, 2026</t>
        </is>
      </c>
      <c r="G35" t="n">
        <v>-2</v>
      </c>
      <c r="H35" t="inlineStr">
        <is>
          <t>Jul 11, 2025</t>
        </is>
      </c>
      <c r="I35" t="n">
        <v/>
      </c>
      <c r="J35" t="n">
        <v>1213.74</v>
      </c>
      <c r="K35" t="inlineStr">
        <is>
          <t>SLV260116C00030000</t>
        </is>
      </c>
    </row>
    <row r="36">
      <c r="A36" t="n">
        <v>1612</v>
      </c>
      <c r="B36" t="inlineStr">
        <is>
          <t>SLV</t>
        </is>
      </c>
      <c r="C36" t="inlineStr">
        <is>
          <t>Jul 14, 2025</t>
        </is>
      </c>
      <c r="D36" t="inlineStr">
        <is>
          <t>$30.00</t>
        </is>
      </c>
      <c r="E36" t="inlineStr">
        <is>
          <t>C</t>
        </is>
      </c>
      <c r="F36" t="inlineStr">
        <is>
          <t>Jan 16, 2026</t>
        </is>
      </c>
      <c r="G36" t="n">
        <v>-2</v>
      </c>
      <c r="H36" t="inlineStr">
        <is>
          <t>Jul 14, 2025</t>
        </is>
      </c>
      <c r="I36" t="n">
        <v/>
      </c>
      <c r="J36" t="n">
        <v>1109.76</v>
      </c>
      <c r="K36" t="inlineStr">
        <is>
          <t>SLV260116C00030000</t>
        </is>
      </c>
    </row>
    <row r="37">
      <c r="A37" t="n">
        <v>1606</v>
      </c>
      <c r="B37" t="inlineStr">
        <is>
          <t>SLV</t>
        </is>
      </c>
      <c r="C37" t="inlineStr">
        <is>
          <t>Jul 14, 2025</t>
        </is>
      </c>
      <c r="D37" t="inlineStr">
        <is>
          <t>$28.00</t>
        </is>
      </c>
      <c r="E37" t="inlineStr">
        <is>
          <t>C</t>
        </is>
      </c>
      <c r="F37" t="inlineStr">
        <is>
          <t>Jan 16, 2026</t>
        </is>
      </c>
      <c r="G37" t="n">
        <v>-1</v>
      </c>
      <c r="H37" t="inlineStr">
        <is>
          <t>Jul 14, 2025</t>
        </is>
      </c>
      <c r="I37" t="n">
        <v/>
      </c>
      <c r="J37" t="n">
        <v>714.87</v>
      </c>
      <c r="K37" t="inlineStr">
        <is>
          <t>SLV260116C00028000</t>
        </is>
      </c>
    </row>
    <row r="38">
      <c r="A38" t="n">
        <v>1602</v>
      </c>
      <c r="B38" t="inlineStr">
        <is>
          <t>SLV</t>
        </is>
      </c>
      <c r="C38" t="inlineStr">
        <is>
          <t>Jul 14, 2025</t>
        </is>
      </c>
      <c r="D38" t="inlineStr">
        <is>
          <t>$28.00</t>
        </is>
      </c>
      <c r="E38" t="inlineStr">
        <is>
          <t>C</t>
        </is>
      </c>
      <c r="F38" t="inlineStr">
        <is>
          <t>Jan 16, 2026</t>
        </is>
      </c>
      <c r="G38" t="n">
        <v>-1</v>
      </c>
      <c r="H38" t="inlineStr">
        <is>
          <t>Jul 14, 2025</t>
        </is>
      </c>
      <c r="I38" t="n">
        <v/>
      </c>
      <c r="J38" t="n">
        <v>714.87</v>
      </c>
      <c r="K38" t="inlineStr">
        <is>
          <t>SLV260116C00028000</t>
        </is>
      </c>
    </row>
    <row r="39">
      <c r="A39" t="n">
        <v>1593</v>
      </c>
      <c r="B39" t="inlineStr">
        <is>
          <t>SLV</t>
        </is>
      </c>
      <c r="C39" t="inlineStr">
        <is>
          <t>Jul 14, 2025</t>
        </is>
      </c>
      <c r="D39" t="inlineStr">
        <is>
          <t>$28.00</t>
        </is>
      </c>
      <c r="E39" t="inlineStr">
        <is>
          <t>C</t>
        </is>
      </c>
      <c r="F39" t="inlineStr">
        <is>
          <t>Jan 16, 2026</t>
        </is>
      </c>
      <c r="G39" t="n">
        <v>-1</v>
      </c>
      <c r="H39" t="inlineStr">
        <is>
          <t>Jul 14, 2025</t>
        </is>
      </c>
      <c r="I39" t="n">
        <v/>
      </c>
      <c r="J39" t="n">
        <v>717.87</v>
      </c>
      <c r="K39" t="inlineStr">
        <is>
          <t>SLV260116C00028000</t>
        </is>
      </c>
    </row>
    <row r="40">
      <c r="A40" t="n">
        <v>1615</v>
      </c>
      <c r="B40" t="inlineStr">
        <is>
          <t>SLV</t>
        </is>
      </c>
      <c r="C40" t="inlineStr">
        <is>
          <t>Jul 14, 2025</t>
        </is>
      </c>
      <c r="D40" t="inlineStr">
        <is>
          <t>$28.00</t>
        </is>
      </c>
      <c r="E40" t="inlineStr">
        <is>
          <t>C</t>
        </is>
      </c>
      <c r="F40" t="inlineStr">
        <is>
          <t>Jan 16, 2026</t>
        </is>
      </c>
      <c r="G40" t="n">
        <v>-1</v>
      </c>
      <c r="H40" t="inlineStr">
        <is>
          <t>Jul 14, 2025</t>
        </is>
      </c>
      <c r="I40" t="n">
        <v/>
      </c>
      <c r="J40" t="n">
        <v>714.87</v>
      </c>
      <c r="K40" t="inlineStr">
        <is>
          <t>SLV260116C00028000</t>
        </is>
      </c>
    </row>
    <row r="41">
      <c r="A41" t="n">
        <v>1345</v>
      </c>
      <c r="B41" t="inlineStr">
        <is>
          <t>SLV</t>
        </is>
      </c>
      <c r="C41" t="inlineStr">
        <is>
          <t>Jul 18, 2025</t>
        </is>
      </c>
      <c r="D41" t="inlineStr">
        <is>
          <t>$30.00</t>
        </is>
      </c>
      <c r="E41" t="inlineStr">
        <is>
          <t>C</t>
        </is>
      </c>
      <c r="F41" t="inlineStr">
        <is>
          <t>Jan 16, 2026</t>
        </is>
      </c>
      <c r="G41" t="n">
        <v>-6</v>
      </c>
      <c r="H41" t="inlineStr">
        <is>
          <t>Jul 18, 2025</t>
        </is>
      </c>
      <c r="I41" t="n">
        <v/>
      </c>
      <c r="J41" t="n">
        <v>3335.3</v>
      </c>
      <c r="K41" t="inlineStr">
        <is>
          <t>SLV260116C00030000</t>
        </is>
      </c>
    </row>
    <row r="42">
      <c r="A42" t="n">
        <v>1215</v>
      </c>
      <c r="B42" t="inlineStr">
        <is>
          <t>SLV</t>
        </is>
      </c>
      <c r="C42" t="inlineStr">
        <is>
          <t>Jul 21, 2025</t>
        </is>
      </c>
      <c r="D42" t="inlineStr">
        <is>
          <t>$37.00</t>
        </is>
      </c>
      <c r="E42" t="inlineStr">
        <is>
          <t>P</t>
        </is>
      </c>
      <c r="F42" t="inlineStr">
        <is>
          <t>Aug 15, 2025</t>
        </is>
      </c>
      <c r="G42" t="n">
        <v>2</v>
      </c>
      <c r="H42" t="inlineStr">
        <is>
          <t>NaN</t>
        </is>
      </c>
      <c r="I42" t="n">
        <v/>
      </c>
      <c r="J42" t="n">
        <v>-406.23</v>
      </c>
      <c r="K42" t="inlineStr">
        <is>
          <t>SLV250815P00037000</t>
        </is>
      </c>
    </row>
    <row r="43">
      <c r="A43" t="n">
        <v>1216</v>
      </c>
      <c r="B43" t="inlineStr">
        <is>
          <t>SLV</t>
        </is>
      </c>
      <c r="C43" t="inlineStr">
        <is>
          <t>Jul 21, 2025</t>
        </is>
      </c>
      <c r="D43" t="inlineStr">
        <is>
          <t>$28.00</t>
        </is>
      </c>
      <c r="E43" t="inlineStr">
        <is>
          <t>C</t>
        </is>
      </c>
      <c r="F43" t="inlineStr">
        <is>
          <t>Jan 16, 2026</t>
        </is>
      </c>
      <c r="G43" t="n">
        <v>2</v>
      </c>
      <c r="H43" t="inlineStr">
        <is>
          <t>NaN</t>
        </is>
      </c>
      <c r="I43" t="n">
        <v/>
      </c>
      <c r="J43" t="n">
        <v>-1580.23</v>
      </c>
      <c r="K43" t="inlineStr">
        <is>
          <t>SLV260116C00028000</t>
        </is>
      </c>
    </row>
    <row r="44">
      <c r="A44" t="n">
        <v>1243</v>
      </c>
      <c r="B44" t="inlineStr">
        <is>
          <t>SLV</t>
        </is>
      </c>
      <c r="C44" t="inlineStr">
        <is>
          <t>Jul 21, 2025</t>
        </is>
      </c>
      <c r="D44" t="inlineStr">
        <is>
          <t>$28.00</t>
        </is>
      </c>
      <c r="E44" t="inlineStr">
        <is>
          <t>C</t>
        </is>
      </c>
      <c r="F44" t="inlineStr">
        <is>
          <t>Jan 16, 2026</t>
        </is>
      </c>
      <c r="G44" t="n">
        <v>2</v>
      </c>
      <c r="H44" t="inlineStr">
        <is>
          <t>NaN</t>
        </is>
      </c>
      <c r="I44" t="n">
        <v/>
      </c>
      <c r="J44" t="n">
        <v>-1580.23</v>
      </c>
      <c r="K44" t="inlineStr">
        <is>
          <t>SLV260116C00028000</t>
        </is>
      </c>
    </row>
    <row r="45">
      <c r="A45" t="n">
        <v>1252</v>
      </c>
      <c r="B45" t="inlineStr">
        <is>
          <t>SLV</t>
        </is>
      </c>
      <c r="C45" t="inlineStr">
        <is>
          <t>Jul 21, 2025</t>
        </is>
      </c>
      <c r="D45" t="inlineStr">
        <is>
          <t>$37.00</t>
        </is>
      </c>
      <c r="E45" t="inlineStr">
        <is>
          <t>P</t>
        </is>
      </c>
      <c r="F45" t="inlineStr">
        <is>
          <t>Aug 15, 2025</t>
        </is>
      </c>
      <c r="G45" t="n">
        <v>2</v>
      </c>
      <c r="H45" t="inlineStr">
        <is>
          <t>NaN</t>
        </is>
      </c>
      <c r="I45" t="n">
        <v/>
      </c>
      <c r="J45" t="n">
        <v>-404.24</v>
      </c>
      <c r="K45" t="inlineStr">
        <is>
          <t>SLV250815P00037000</t>
        </is>
      </c>
    </row>
    <row r="46">
      <c r="A46" t="n">
        <v>1221</v>
      </c>
      <c r="B46" t="inlineStr">
        <is>
          <t>SLV</t>
        </is>
      </c>
      <c r="C46" t="inlineStr">
        <is>
          <t>Jul 21, 2025</t>
        </is>
      </c>
      <c r="D46" t="inlineStr">
        <is>
          <t>$30.00</t>
        </is>
      </c>
      <c r="E46" t="inlineStr">
        <is>
          <t>C</t>
        </is>
      </c>
      <c r="F46" t="inlineStr">
        <is>
          <t>Jan 16, 2026</t>
        </is>
      </c>
      <c r="G46" t="n">
        <v>4</v>
      </c>
      <c r="H46" t="inlineStr">
        <is>
          <t>NaN</t>
        </is>
      </c>
      <c r="I46" t="n">
        <v/>
      </c>
      <c r="J46" t="n">
        <v>-2480.45</v>
      </c>
      <c r="K46" t="inlineStr">
        <is>
          <t>SLV260116C00030000</t>
        </is>
      </c>
    </row>
    <row r="47">
      <c r="A47" t="n">
        <v>1073</v>
      </c>
      <c r="B47" t="inlineStr">
        <is>
          <t>SLV</t>
        </is>
      </c>
      <c r="C47" t="inlineStr">
        <is>
          <t>Jul 28, 2025</t>
        </is>
      </c>
      <c r="D47" t="inlineStr">
        <is>
          <t>$37.00</t>
        </is>
      </c>
      <c r="E47" t="inlineStr">
        <is>
          <t>P</t>
        </is>
      </c>
      <c r="F47" t="inlineStr">
        <is>
          <t>Aug 15, 2025</t>
        </is>
      </c>
      <c r="G47" t="n">
        <v>-2</v>
      </c>
      <c r="H47" t="inlineStr">
        <is>
          <t>Jul 28, 2025</t>
        </is>
      </c>
      <c r="I47" t="n">
        <v/>
      </c>
      <c r="J47" t="n">
        <v>503.74</v>
      </c>
      <c r="K47" t="inlineStr">
        <is>
          <t>SLV250815P00037000</t>
        </is>
      </c>
    </row>
    <row r="48">
      <c r="A48" t="n">
        <v>1051</v>
      </c>
      <c r="B48" t="inlineStr">
        <is>
          <t>SLV</t>
        </is>
      </c>
      <c r="C48" t="inlineStr">
        <is>
          <t>Jul 28, 2025</t>
        </is>
      </c>
      <c r="D48" t="inlineStr">
        <is>
          <t>$37.00</t>
        </is>
      </c>
      <c r="E48" t="inlineStr">
        <is>
          <t>P</t>
        </is>
      </c>
      <c r="F48" t="inlineStr">
        <is>
          <t>Aug 15, 2025</t>
        </is>
      </c>
      <c r="G48" t="n">
        <v>-2</v>
      </c>
      <c r="H48" t="inlineStr">
        <is>
          <t>Jul 28, 2025</t>
        </is>
      </c>
      <c r="I48" t="n">
        <v/>
      </c>
      <c r="J48" t="n">
        <v>505.76</v>
      </c>
      <c r="K48" t="inlineStr">
        <is>
          <t>SLV250815P00037000</t>
        </is>
      </c>
    </row>
    <row r="49">
      <c r="A49" t="n">
        <v>1044</v>
      </c>
      <c r="B49" t="inlineStr">
        <is>
          <t>SLV</t>
        </is>
      </c>
      <c r="C49" t="inlineStr">
        <is>
          <t>Jul 28, 2025</t>
        </is>
      </c>
      <c r="D49" t="inlineStr">
        <is>
          <t>$28.00</t>
        </is>
      </c>
      <c r="E49" t="inlineStr">
        <is>
          <t>C</t>
        </is>
      </c>
      <c r="F49" t="inlineStr">
        <is>
          <t>Jan 16, 2026</t>
        </is>
      </c>
      <c r="G49" t="n">
        <v>-1</v>
      </c>
      <c r="H49" t="inlineStr">
        <is>
          <t>Jul 28, 2025</t>
        </is>
      </c>
      <c r="I49" t="n">
        <v/>
      </c>
      <c r="J49" t="n">
        <v>704.87</v>
      </c>
      <c r="K49" t="inlineStr">
        <is>
          <t>SLV260116C00028000</t>
        </is>
      </c>
    </row>
    <row r="50">
      <c r="A50" t="n">
        <v>1030</v>
      </c>
      <c r="B50" t="inlineStr">
        <is>
          <t>SLV</t>
        </is>
      </c>
      <c r="C50" t="inlineStr">
        <is>
          <t>Jul 28, 2025</t>
        </is>
      </c>
      <c r="D50" t="inlineStr">
        <is>
          <t>$28.00</t>
        </is>
      </c>
      <c r="E50" t="inlineStr">
        <is>
          <t>C</t>
        </is>
      </c>
      <c r="F50" t="inlineStr">
        <is>
          <t>Jan 16, 2026</t>
        </is>
      </c>
      <c r="G50" t="n">
        <v>-1</v>
      </c>
      <c r="H50" t="inlineStr">
        <is>
          <t>Jul 28, 2025</t>
        </is>
      </c>
      <c r="I50" t="n">
        <v/>
      </c>
      <c r="J50" t="n">
        <v>704.87</v>
      </c>
      <c r="K50" t="inlineStr">
        <is>
          <t>SLV260116C00028000</t>
        </is>
      </c>
    </row>
    <row r="51">
      <c r="A51" t="n">
        <v>876</v>
      </c>
      <c r="B51" t="inlineStr">
        <is>
          <t>SLV</t>
        </is>
      </c>
      <c r="C51" t="inlineStr">
        <is>
          <t>Aug 01, 2025</t>
        </is>
      </c>
      <c r="D51" t="inlineStr">
        <is>
          <t>$34.50</t>
        </is>
      </c>
      <c r="E51" t="inlineStr">
        <is>
          <t>P</t>
        </is>
      </c>
      <c r="F51" t="inlineStr">
        <is>
          <t>Oct 17, 2025</t>
        </is>
      </c>
      <c r="G51" t="n">
        <v>3</v>
      </c>
      <c r="H51" t="inlineStr">
        <is>
          <t>NaN</t>
        </is>
      </c>
      <c r="I51" t="n">
        <v/>
      </c>
      <c r="J51" t="n">
        <v>-597.33</v>
      </c>
      <c r="K51" t="inlineStr">
        <is>
          <t>SLV251017P00034500</t>
        </is>
      </c>
    </row>
    <row r="52">
      <c r="A52" t="n">
        <v>696</v>
      </c>
      <c r="B52" t="inlineStr">
        <is>
          <t>SLV</t>
        </is>
      </c>
      <c r="C52" t="inlineStr">
        <is>
          <t>Aug 06, 2025</t>
        </is>
      </c>
      <c r="D52" t="inlineStr">
        <is>
          <t>$34.50</t>
        </is>
      </c>
      <c r="E52" t="inlineStr">
        <is>
          <t>P</t>
        </is>
      </c>
      <c r="F52" t="inlineStr">
        <is>
          <t>Oct 17, 2025</t>
        </is>
      </c>
      <c r="G52" t="n">
        <v>-3</v>
      </c>
      <c r="H52" t="inlineStr">
        <is>
          <t>Aug 06, 2025</t>
        </is>
      </c>
      <c r="I52" t="n">
        <v/>
      </c>
      <c r="J52" t="n">
        <v>437.64</v>
      </c>
      <c r="K52" t="inlineStr">
        <is>
          <t>SLV251017P00034500</t>
        </is>
      </c>
    </row>
    <row r="53">
      <c r="A53" t="n">
        <v>279</v>
      </c>
      <c r="B53" t="inlineStr">
        <is>
          <t>SLV</t>
        </is>
      </c>
      <c r="C53" t="inlineStr">
        <is>
          <t>Aug 14, 2025</t>
        </is>
      </c>
      <c r="D53" t="inlineStr">
        <is>
          <t>$28.00</t>
        </is>
      </c>
      <c r="E53" t="inlineStr">
        <is>
          <t>C</t>
        </is>
      </c>
      <c r="F53" t="inlineStr">
        <is>
          <t>Jan 16, 2026</t>
        </is>
      </c>
      <c r="G53" t="n">
        <v>-3</v>
      </c>
      <c r="H53" t="inlineStr">
        <is>
          <t>Aug 14, 2025</t>
        </is>
      </c>
      <c r="I53" t="n">
        <v/>
      </c>
      <c r="J53" t="n">
        <v>2114.65</v>
      </c>
      <c r="K53" t="inlineStr">
        <is>
          <t>SLV260116C00028000</t>
        </is>
      </c>
    </row>
    <row r="54">
      <c r="A54" t="n">
        <v>337</v>
      </c>
      <c r="B54" t="inlineStr">
        <is>
          <t>SLV</t>
        </is>
      </c>
      <c r="C54" t="inlineStr">
        <is>
          <t>Aug 14, 2025</t>
        </is>
      </c>
      <c r="D54" t="inlineStr">
        <is>
          <t>$28.00</t>
        </is>
      </c>
      <c r="E54" t="inlineStr">
        <is>
          <t>C</t>
        </is>
      </c>
      <c r="F54" t="inlineStr">
        <is>
          <t>Jan 16, 2026</t>
        </is>
      </c>
      <c r="G54" t="n">
        <v>-3</v>
      </c>
      <c r="H54" t="inlineStr">
        <is>
          <t>Aug 14, 2025</t>
        </is>
      </c>
      <c r="I54" t="n">
        <v/>
      </c>
      <c r="J54" t="n">
        <v>2103.64</v>
      </c>
      <c r="K54" t="inlineStr">
        <is>
          <t>SLV260116C00028000</t>
        </is>
      </c>
    </row>
    <row r="55">
      <c r="A55" t="n">
        <v>300</v>
      </c>
      <c r="B55" t="inlineStr">
        <is>
          <t>SLV</t>
        </is>
      </c>
      <c r="C55" t="inlineStr">
        <is>
          <t>Aug 14, 2025</t>
        </is>
      </c>
      <c r="D55" t="inlineStr">
        <is>
          <t>$28.00</t>
        </is>
      </c>
      <c r="E55" t="inlineStr">
        <is>
          <t>C</t>
        </is>
      </c>
      <c r="F55" t="inlineStr">
        <is>
          <t>Jan 16, 2026</t>
        </is>
      </c>
      <c r="G55" t="n">
        <v>-4</v>
      </c>
      <c r="H55" t="inlineStr">
        <is>
          <t>Aug 14, 2025</t>
        </is>
      </c>
      <c r="I55" t="n">
        <v/>
      </c>
      <c r="J55" t="n">
        <v>2799.55</v>
      </c>
      <c r="K55" t="inlineStr">
        <is>
          <t>SLV260116C00028000</t>
        </is>
      </c>
    </row>
    <row r="56">
      <c r="A56" t="n">
        <v>296</v>
      </c>
      <c r="B56" t="inlineStr">
        <is>
          <t>SLV</t>
        </is>
      </c>
      <c r="C56" t="inlineStr">
        <is>
          <t>Aug 14, 2025</t>
        </is>
      </c>
      <c r="D56" t="inlineStr">
        <is>
          <t>$30.00</t>
        </is>
      </c>
      <c r="E56" t="inlineStr">
        <is>
          <t>C</t>
        </is>
      </c>
      <c r="F56" t="inlineStr">
        <is>
          <t>Jan 16, 2026</t>
        </is>
      </c>
      <c r="G56" t="n">
        <v>-4</v>
      </c>
      <c r="H56" t="inlineStr">
        <is>
          <t>Aug 14, 2025</t>
        </is>
      </c>
      <c r="I56" t="n">
        <v/>
      </c>
      <c r="J56" t="n">
        <v>2099.55</v>
      </c>
      <c r="K56" t="inlineStr">
        <is>
          <t>SLV260116C00030000</t>
        </is>
      </c>
    </row>
    <row r="57">
      <c r="A57" t="n">
        <v>268</v>
      </c>
      <c r="B57" t="inlineStr">
        <is>
          <t>SLV</t>
        </is>
      </c>
      <c r="C57" t="inlineStr">
        <is>
          <t>Aug 15, 2025</t>
        </is>
      </c>
      <c r="D57" t="inlineStr">
        <is>
          <t>$34.00</t>
        </is>
      </c>
      <c r="E57" t="inlineStr">
        <is>
          <t>C</t>
        </is>
      </c>
      <c r="F57" t="inlineStr">
        <is>
          <t>Sep 19, 2025</t>
        </is>
      </c>
      <c r="G57" t="n">
        <v>20</v>
      </c>
      <c r="H57" t="inlineStr">
        <is>
          <t>NaN</t>
        </is>
      </c>
      <c r="I57" t="n">
        <v/>
      </c>
      <c r="J57" t="n">
        <v>-2482.18</v>
      </c>
      <c r="K57" t="inlineStr">
        <is>
          <t>SLV250919C00034000</t>
        </is>
      </c>
    </row>
    <row r="58">
      <c r="A58" t="n">
        <v>255</v>
      </c>
      <c r="B58" t="inlineStr">
        <is>
          <t>SLV</t>
        </is>
      </c>
      <c r="C58" t="inlineStr">
        <is>
          <t>Aug 15, 2025</t>
        </is>
      </c>
      <c r="D58" t="inlineStr">
        <is>
          <t>$34.50</t>
        </is>
      </c>
      <c r="E58" t="inlineStr">
        <is>
          <t>P</t>
        </is>
      </c>
      <c r="F58" t="inlineStr">
        <is>
          <t>Sep 19, 2025</t>
        </is>
      </c>
      <c r="G58" t="n">
        <v>8</v>
      </c>
      <c r="H58" t="inlineStr">
        <is>
          <t>NaN</t>
        </is>
      </c>
      <c r="I58" t="n">
        <v/>
      </c>
      <c r="J58" t="n">
        <v>-760.87</v>
      </c>
      <c r="K58" t="inlineStr">
        <is>
          <t>SLV250919P00034500</t>
        </is>
      </c>
    </row>
    <row r="59">
      <c r="A59" t="n">
        <v>254</v>
      </c>
      <c r="B59" t="inlineStr">
        <is>
          <t>SLV</t>
        </is>
      </c>
      <c r="C59" t="inlineStr">
        <is>
          <t>Aug 15, 2025</t>
        </is>
      </c>
      <c r="D59" t="inlineStr">
        <is>
          <t>$34.50</t>
        </is>
      </c>
      <c r="E59" t="inlineStr">
        <is>
          <t>P</t>
        </is>
      </c>
      <c r="F59" t="inlineStr">
        <is>
          <t>Sep 19, 2025</t>
        </is>
      </c>
      <c r="G59" t="n">
        <v>8</v>
      </c>
      <c r="H59" t="inlineStr">
        <is>
          <t>NaN</t>
        </is>
      </c>
      <c r="I59" t="n">
        <v/>
      </c>
      <c r="J59" t="n">
        <v>-752.87</v>
      </c>
      <c r="K59" t="inlineStr">
        <is>
          <t>SLV250919P00034500</t>
        </is>
      </c>
    </row>
    <row r="60">
      <c r="A60" t="n">
        <v>239</v>
      </c>
      <c r="B60" t="inlineStr">
        <is>
          <t>SLV</t>
        </is>
      </c>
      <c r="C60" t="inlineStr">
        <is>
          <t>Aug 15, 2025</t>
        </is>
      </c>
      <c r="D60" t="inlineStr">
        <is>
          <t>$34.00</t>
        </is>
      </c>
      <c r="E60" t="inlineStr">
        <is>
          <t>C</t>
        </is>
      </c>
      <c r="F60" t="inlineStr">
        <is>
          <t>Sep 19, 2025</t>
        </is>
      </c>
      <c r="G60" t="n">
        <v>20</v>
      </c>
      <c r="H60" t="inlineStr">
        <is>
          <t>NaN</t>
        </is>
      </c>
      <c r="I60" t="n">
        <v/>
      </c>
      <c r="J60" t="n">
        <v>-2482.19</v>
      </c>
      <c r="K60" t="inlineStr">
        <is>
          <t>SLV250919C00034000</t>
        </is>
      </c>
    </row>
    <row r="61">
      <c r="A61" t="n">
        <v>230</v>
      </c>
      <c r="B61" t="inlineStr">
        <is>
          <t>SLV</t>
        </is>
      </c>
      <c r="C61" t="inlineStr">
        <is>
          <t>Aug 15, 2025</t>
        </is>
      </c>
      <c r="D61" t="inlineStr">
        <is>
          <t>$34.50</t>
        </is>
      </c>
      <c r="E61" t="inlineStr">
        <is>
          <t>P</t>
        </is>
      </c>
      <c r="F61" t="inlineStr">
        <is>
          <t>Sep 19, 2025</t>
        </is>
      </c>
      <c r="G61" t="n">
        <v>8</v>
      </c>
      <c r="H61" t="inlineStr">
        <is>
          <t>NaN</t>
        </is>
      </c>
      <c r="I61" t="n">
        <v/>
      </c>
      <c r="J61" t="n">
        <v>-760.87</v>
      </c>
      <c r="K61" t="inlineStr">
        <is>
          <t>SLV250919P00034500</t>
        </is>
      </c>
    </row>
    <row r="62">
      <c r="A62" t="n">
        <v>223</v>
      </c>
      <c r="B62" t="inlineStr">
        <is>
          <t>SLV</t>
        </is>
      </c>
      <c r="C62" t="inlineStr">
        <is>
          <t>Aug 15, 2025</t>
        </is>
      </c>
      <c r="D62" t="inlineStr">
        <is>
          <t>$34.00</t>
        </is>
      </c>
      <c r="E62" t="inlineStr">
        <is>
          <t>C</t>
        </is>
      </c>
      <c r="F62" t="inlineStr">
        <is>
          <t>Sep 19, 2025</t>
        </is>
      </c>
      <c r="G62" t="n">
        <v>20</v>
      </c>
      <c r="H62" t="inlineStr">
        <is>
          <t>NaN</t>
        </is>
      </c>
      <c r="I62" t="n">
        <v/>
      </c>
      <c r="J62" t="n">
        <v>-2482.19</v>
      </c>
      <c r="K62" t="inlineStr">
        <is>
          <t>SLV250919C00034000</t>
        </is>
      </c>
    </row>
    <row r="63">
      <c r="A63" t="n">
        <v>131</v>
      </c>
      <c r="B63" t="inlineStr">
        <is>
          <t>SLV</t>
        </is>
      </c>
      <c r="C63" t="inlineStr">
        <is>
          <t>Aug 20, 2025</t>
        </is>
      </c>
      <c r="D63" t="inlineStr">
        <is>
          <t>$34.50</t>
        </is>
      </c>
      <c r="E63" t="inlineStr">
        <is>
          <t>P</t>
        </is>
      </c>
      <c r="F63" t="inlineStr">
        <is>
          <t>Sep 19, 2025</t>
        </is>
      </c>
      <c r="G63" t="n">
        <v>-8</v>
      </c>
      <c r="H63" t="inlineStr">
        <is>
          <t>Aug 20, 2025</t>
        </is>
      </c>
      <c r="I63" t="n">
        <v/>
      </c>
      <c r="J63" t="n">
        <v>695.1</v>
      </c>
      <c r="K63" t="inlineStr">
        <is>
          <t>SLV250919P00034500</t>
        </is>
      </c>
    </row>
    <row r="64">
      <c r="A64" t="n">
        <v>100</v>
      </c>
      <c r="B64" t="inlineStr">
        <is>
          <t>SLV</t>
        </is>
      </c>
      <c r="C64" t="inlineStr">
        <is>
          <t>Aug 20, 2025</t>
        </is>
      </c>
      <c r="D64" t="inlineStr">
        <is>
          <t>$34.50</t>
        </is>
      </c>
      <c r="E64" t="inlineStr">
        <is>
          <t>P</t>
        </is>
      </c>
      <c r="F64" t="inlineStr">
        <is>
          <t>Sep 19, 2025</t>
        </is>
      </c>
      <c r="G64" t="n">
        <v>-8</v>
      </c>
      <c r="H64" t="inlineStr">
        <is>
          <t>Aug 20, 2025</t>
        </is>
      </c>
      <c r="I64" t="n">
        <v/>
      </c>
      <c r="J64" t="n">
        <v>695.11</v>
      </c>
      <c r="K64" t="inlineStr">
        <is>
          <t>SLV250919P00034500</t>
        </is>
      </c>
    </row>
    <row r="65">
      <c r="A65" t="n">
        <v>76</v>
      </c>
      <c r="B65" t="inlineStr">
        <is>
          <t>SLV</t>
        </is>
      </c>
      <c r="C65" t="inlineStr">
        <is>
          <t>Aug 20, 2025</t>
        </is>
      </c>
      <c r="D65" t="inlineStr">
        <is>
          <t>$34.50</t>
        </is>
      </c>
      <c r="E65" t="inlineStr">
        <is>
          <t>P</t>
        </is>
      </c>
      <c r="F65" t="inlineStr">
        <is>
          <t>Sep 19, 2025</t>
        </is>
      </c>
      <c r="G65" t="n">
        <v>-8</v>
      </c>
      <c r="H65" t="inlineStr">
        <is>
          <t>Aug 20, 2025</t>
        </is>
      </c>
      <c r="I65" t="n">
        <v/>
      </c>
      <c r="J65" t="n">
        <v>695.1</v>
      </c>
      <c r="K65" t="inlineStr">
        <is>
          <t>SLV250919P00034500</t>
        </is>
      </c>
    </row>
    <row r="66">
      <c r="A66" t="n">
        <v>44</v>
      </c>
      <c r="B66" t="inlineStr">
        <is>
          <t>SLV</t>
        </is>
      </c>
      <c r="C66" t="inlineStr">
        <is>
          <t>Aug 22, 2025</t>
        </is>
      </c>
      <c r="D66" t="inlineStr">
        <is>
          <t>$34.00</t>
        </is>
      </c>
      <c r="E66" t="inlineStr">
        <is>
          <t>C</t>
        </is>
      </c>
      <c r="F66" t="inlineStr">
        <is>
          <t>Sep 19, 2025</t>
        </is>
      </c>
      <c r="G66" t="n">
        <v>-20</v>
      </c>
      <c r="H66" t="inlineStr">
        <is>
          <t>Aug 22, 2025</t>
        </is>
      </c>
      <c r="I66" t="n">
        <v/>
      </c>
      <c r="J66" t="n">
        <v>3617.75</v>
      </c>
      <c r="K66" t="inlineStr">
        <is>
          <t>SLV250919C00034000</t>
        </is>
      </c>
    </row>
    <row r="67">
      <c r="A67" t="n">
        <v>28</v>
      </c>
      <c r="B67" t="inlineStr">
        <is>
          <t>SLV</t>
        </is>
      </c>
      <c r="C67" t="inlineStr">
        <is>
          <t>Aug 22, 2025</t>
        </is>
      </c>
      <c r="D67" t="inlineStr">
        <is>
          <t>$34.00</t>
        </is>
      </c>
      <c r="E67" t="inlineStr">
        <is>
          <t>C</t>
        </is>
      </c>
      <c r="F67" t="inlineStr">
        <is>
          <t>Sep 19, 2025</t>
        </is>
      </c>
      <c r="G67" t="n">
        <v>-20</v>
      </c>
      <c r="H67" t="inlineStr">
        <is>
          <t>Aug 22, 2025</t>
        </is>
      </c>
      <c r="I67" t="n">
        <v/>
      </c>
      <c r="J67" t="n">
        <v>3650.75</v>
      </c>
      <c r="K67" t="inlineStr">
        <is>
          <t>SLV250919C00034000</t>
        </is>
      </c>
    </row>
    <row r="68">
      <c r="A68" t="n">
        <v>6</v>
      </c>
      <c r="B68" t="inlineStr">
        <is>
          <t>SLV</t>
        </is>
      </c>
      <c r="C68" t="inlineStr">
        <is>
          <t>Aug 22, 2025</t>
        </is>
      </c>
      <c r="D68" t="inlineStr">
        <is>
          <t>$34.00</t>
        </is>
      </c>
      <c r="E68" t="inlineStr">
        <is>
          <t>C</t>
        </is>
      </c>
      <c r="F68" t="inlineStr">
        <is>
          <t>Sep 19, 2025</t>
        </is>
      </c>
      <c r="G68" t="n">
        <v>-20</v>
      </c>
      <c r="H68" t="inlineStr">
        <is>
          <t>Aug 22, 2025</t>
        </is>
      </c>
      <c r="I68" t="n">
        <v/>
      </c>
      <c r="J68" t="n">
        <v>3597.75</v>
      </c>
      <c r="K68" t="inlineStr">
        <is>
          <t>SLV250919C00034000</t>
        </is>
      </c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</row>
    <row r="71">
      <c r="A71" t="inlineStr">
        <is>
          <t>Index</t>
        </is>
      </c>
      <c r="B71" t="inlineStr">
        <is>
          <t>Ticker</t>
        </is>
      </c>
      <c r="C71" t="inlineStr">
        <is>
          <t>Trade Enter</t>
        </is>
      </c>
      <c r="D71" t="inlineStr">
        <is>
          <t>Strike</t>
        </is>
      </c>
      <c r="E71" t="inlineStr">
        <is>
          <t>C/P</t>
        </is>
      </c>
      <c r="F71" t="inlineStr">
        <is>
          <t>Exp Date</t>
        </is>
      </c>
      <c r="G71" t="inlineStr">
        <is>
          <t>Initial Contracts</t>
        </is>
      </c>
      <c r="H71" t="inlineStr">
        <is>
          <t>Trade Exit</t>
        </is>
      </c>
      <c r="I71" t="inlineStr">
        <is>
          <t>$ Gain</t>
        </is>
      </c>
      <c r="J71" t="inlineStr">
        <is>
          <t>Total Gain</t>
        </is>
      </c>
      <c r="K71" t="inlineStr">
        <is>
          <t>Calculated $ Gain/25k share</t>
        </is>
      </c>
    </row>
    <row r="72">
      <c r="A72" t="n">
        <v>48</v>
      </c>
      <c r="B72" t="inlineStr">
        <is>
          <t>SLV</t>
        </is>
      </c>
      <c r="C72" t="inlineStr">
        <is>
          <t>Jun 10, 2025</t>
        </is>
      </c>
      <c r="D72" t="inlineStr">
        <is>
          <t>$33.50</t>
        </is>
      </c>
      <c r="E72" t="inlineStr">
        <is>
          <t>P</t>
        </is>
      </c>
      <c r="F72" t="inlineStr">
        <is>
          <t>Jun 20, 2025</t>
        </is>
      </c>
      <c r="G72" t="inlineStr">
        <is>
          <t>2</t>
        </is>
      </c>
      <c r="H72" t="inlineStr">
        <is>
          <t>Jun 12, 2025</t>
        </is>
      </c>
      <c r="I72" t="inlineStr">
        <is>
          <t xml:space="preserve">$8.00 </t>
        </is>
      </c>
      <c r="J72">
        <f>SUM(J87:J89)</f>
        <v/>
      </c>
      <c r="K72">
        <f>L86*2</f>
        <v/>
      </c>
    </row>
    <row r="73">
      <c r="A73" t="n">
        <v>61</v>
      </c>
      <c r="B73" t="inlineStr">
        <is>
          <t>SLV</t>
        </is>
      </c>
      <c r="C73" t="inlineStr">
        <is>
          <t>Jun 13, 2025</t>
        </is>
      </c>
      <c r="D73" t="inlineStr">
        <is>
          <t>$32.00</t>
        </is>
      </c>
      <c r="E73" t="inlineStr">
        <is>
          <t>C</t>
        </is>
      </c>
      <c r="F73" t="inlineStr">
        <is>
          <t>Aug 15, 2025</t>
        </is>
      </c>
      <c r="G73" t="inlineStr">
        <is>
          <t>8</t>
        </is>
      </c>
      <c r="H73" t="inlineStr">
        <is>
          <t>NaN</t>
        </is>
      </c>
      <c r="I73" t="inlineStr">
        <is>
          <t>($230.00)</t>
        </is>
      </c>
      <c r="J73">
        <f>SUM(J98:J101)</f>
        <v/>
      </c>
      <c r="K73">
        <f>L97*8</f>
        <v/>
      </c>
    </row>
    <row r="74">
      <c r="A74" t="n">
        <v>62</v>
      </c>
      <c r="B74" t="inlineStr">
        <is>
          <t>SLV</t>
        </is>
      </c>
      <c r="C74" t="inlineStr">
        <is>
          <t>Jun 13, 2025</t>
        </is>
      </c>
      <c r="D74" t="inlineStr">
        <is>
          <t>$33.50</t>
        </is>
      </c>
      <c r="E74" t="inlineStr">
        <is>
          <t>P</t>
        </is>
      </c>
      <c r="F74" t="inlineStr">
        <is>
          <t>Jun 27, 2025</t>
        </is>
      </c>
      <c r="G74" t="inlineStr">
        <is>
          <t>4</t>
        </is>
      </c>
      <c r="H74" t="inlineStr">
        <is>
          <t>Jun 27, 2025</t>
        </is>
      </c>
      <c r="I74" t="inlineStr">
        <is>
          <t>($70.00)</t>
        </is>
      </c>
      <c r="J74">
        <f>SUM(J110:J114)</f>
        <v/>
      </c>
      <c r="K74">
        <f>L109*4</f>
        <v/>
      </c>
    </row>
    <row r="75">
      <c r="A75" t="n">
        <v>173</v>
      </c>
      <c r="B75" t="inlineStr">
        <is>
          <t>SLV</t>
        </is>
      </c>
      <c r="C75" t="inlineStr">
        <is>
          <t>Jul 21, 2025</t>
        </is>
      </c>
      <c r="D75" t="inlineStr">
        <is>
          <t>$37.00</t>
        </is>
      </c>
      <c r="E75" t="inlineStr">
        <is>
          <t>P</t>
        </is>
      </c>
      <c r="F75" t="inlineStr">
        <is>
          <t>Aug 15, 2025</t>
        </is>
      </c>
      <c r="G75" t="inlineStr">
        <is>
          <t>2</t>
        </is>
      </c>
      <c r="H75" t="inlineStr">
        <is>
          <t>Jul 28, 2025</t>
        </is>
      </c>
      <c r="I75" t="inlineStr">
        <is>
          <t xml:space="preserve">$96.00 </t>
        </is>
      </c>
      <c r="J75">
        <f>SUM(J123:J127)</f>
        <v/>
      </c>
      <c r="K75">
        <f>L122*2</f>
        <v/>
      </c>
    </row>
    <row r="76">
      <c r="A76" t="n">
        <v>230</v>
      </c>
      <c r="B76" t="inlineStr">
        <is>
          <t>SLV</t>
        </is>
      </c>
      <c r="C76" t="inlineStr">
        <is>
          <t>Aug 01, 2025</t>
        </is>
      </c>
      <c r="D76" t="inlineStr">
        <is>
          <t>$34.50</t>
        </is>
      </c>
      <c r="E76" t="inlineStr">
        <is>
          <t>P</t>
        </is>
      </c>
      <c r="F76" t="inlineStr">
        <is>
          <t>Oct 17, 2025</t>
        </is>
      </c>
      <c r="G76" t="inlineStr">
        <is>
          <t>3</t>
        </is>
      </c>
      <c r="H76" t="inlineStr">
        <is>
          <t>Aug 06, 2025</t>
        </is>
      </c>
      <c r="I76" t="inlineStr">
        <is>
          <t>($156.00)</t>
        </is>
      </c>
      <c r="J76">
        <f>SUM(J136:J138)</f>
        <v/>
      </c>
      <c r="K76">
        <f>L135*3</f>
        <v/>
      </c>
    </row>
    <row r="77">
      <c r="A77" t="n">
        <v>273</v>
      </c>
      <c r="B77" t="inlineStr">
        <is>
          <t>SLV</t>
        </is>
      </c>
      <c r="C77" t="inlineStr">
        <is>
          <t>May 19, 2025</t>
        </is>
      </c>
      <c r="D77" t="inlineStr">
        <is>
          <t>$28.00</t>
        </is>
      </c>
      <c r="E77" t="inlineStr">
        <is>
          <t>C</t>
        </is>
      </c>
      <c r="F77" t="inlineStr">
        <is>
          <t>Jan 16, 2026</t>
        </is>
      </c>
      <c r="G77" t="inlineStr">
        <is>
          <t>6</t>
        </is>
      </c>
      <c r="H77" t="inlineStr">
        <is>
          <t>Aug 14, 2025</t>
        </is>
      </c>
      <c r="I77" t="inlineStr">
        <is>
          <t xml:space="preserve">$186.67 </t>
        </is>
      </c>
      <c r="J77">
        <f>SUM(J147:J176)</f>
        <v/>
      </c>
      <c r="K77">
        <f>L146*6</f>
        <v/>
      </c>
    </row>
    <row r="78">
      <c r="A78" t="n">
        <v>9</v>
      </c>
      <c r="B78" t="inlineStr">
        <is>
          <t>SLV</t>
        </is>
      </c>
      <c r="C78" t="inlineStr">
        <is>
          <t>Aug 15, 2025</t>
        </is>
      </c>
      <c r="D78" t="inlineStr">
        <is>
          <t>$34.00</t>
        </is>
      </c>
      <c r="E78" t="inlineStr">
        <is>
          <t>C</t>
        </is>
      </c>
      <c r="F78" t="inlineStr">
        <is>
          <t>Sep 19, 2025</t>
        </is>
      </c>
      <c r="G78" t="n">
        <v>20</v>
      </c>
      <c r="H78" t="inlineStr">
        <is>
          <t>Aug 22, 2025</t>
        </is>
      </c>
      <c r="I78" t="inlineStr">
        <is>
          <t>$1200.00</t>
        </is>
      </c>
      <c r="J78">
        <f>SUM(J185:J191)</f>
        <v/>
      </c>
      <c r="K78">
        <f>L184*20</f>
        <v/>
      </c>
    </row>
    <row r="79">
      <c r="A79" t="n">
        <v>10</v>
      </c>
      <c r="B79" t="inlineStr">
        <is>
          <t>SLV</t>
        </is>
      </c>
      <c r="C79" t="inlineStr">
        <is>
          <t>Aug 15, 2025</t>
        </is>
      </c>
      <c r="D79" t="inlineStr">
        <is>
          <t>$34.50</t>
        </is>
      </c>
      <c r="E79" t="inlineStr">
        <is>
          <t>P</t>
        </is>
      </c>
      <c r="F79" t="inlineStr">
        <is>
          <t>Sep 19, 2025</t>
        </is>
      </c>
      <c r="G79" t="n">
        <v>8</v>
      </c>
      <c r="H79" t="inlineStr">
        <is>
          <t>Aug 20, 2025</t>
        </is>
      </c>
      <c r="I79" t="inlineStr">
        <is>
          <t>($56.00)</t>
        </is>
      </c>
      <c r="J79">
        <f>SUM(J200:J206)</f>
        <v/>
      </c>
      <c r="K79">
        <f>L199*8</f>
        <v/>
      </c>
    </row>
    <row r="80">
      <c r="I80" s="2" t="n">
        <v>978.6700000000001</v>
      </c>
      <c r="J80" s="2">
        <f>ROUND(SUM(J72:J79),2)</f>
        <v/>
      </c>
      <c r="K80" s="2">
        <f>ROUND(SUM(K72:K79),2)</f>
        <v/>
      </c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</row>
    <row r="83">
      <c r="A83" t="inlineStr">
        <is>
          <t>Index</t>
        </is>
      </c>
      <c r="B83" t="inlineStr">
        <is>
          <t>Ticker</t>
        </is>
      </c>
      <c r="C83" t="inlineStr">
        <is>
          <t>Trade Enter</t>
        </is>
      </c>
      <c r="D83" t="inlineStr">
        <is>
          <t>Strike</t>
        </is>
      </c>
      <c r="E83" t="inlineStr">
        <is>
          <t>C/P</t>
        </is>
      </c>
      <c r="F83" t="inlineStr">
        <is>
          <t>Exp Date</t>
        </is>
      </c>
      <c r="G83" t="inlineStr">
        <is>
          <t>Initial Contracts</t>
        </is>
      </c>
      <c r="H83" t="inlineStr">
        <is>
          <t>Trade Exit</t>
        </is>
      </c>
      <c r="I83" t="inlineStr">
        <is>
          <t>$ Gain</t>
        </is>
      </c>
    </row>
    <row r="84">
      <c r="A84" t="n">
        <v>48</v>
      </c>
      <c r="B84" t="inlineStr">
        <is>
          <t>SLV</t>
        </is>
      </c>
      <c r="C84" t="inlineStr">
        <is>
          <t>Jun 10, 2025</t>
        </is>
      </c>
      <c r="D84" t="inlineStr">
        <is>
          <t>$33.50</t>
        </is>
      </c>
      <c r="E84" t="inlineStr">
        <is>
          <t>P</t>
        </is>
      </c>
      <c r="F84" t="inlineStr">
        <is>
          <t>Jun 20, 2025</t>
        </is>
      </c>
      <c r="G84" t="inlineStr">
        <is>
          <t>2</t>
        </is>
      </c>
      <c r="H84" t="inlineStr">
        <is>
          <t>Jun 12, 2025</t>
        </is>
      </c>
      <c r="I84" t="inlineStr">
        <is>
          <t xml:space="preserve">$8.00 </t>
        </is>
      </c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s="1">
        <f>IF(G90=0, ROUND(SUM(J87:J89)/4, 2), )</f>
        <v/>
      </c>
    </row>
    <row r="87">
      <c r="A87" t="inlineStr">
        <is>
          <t>Index</t>
        </is>
      </c>
      <c r="B87" t="inlineStr">
        <is>
          <t>Ticker</t>
        </is>
      </c>
      <c r="C87" t="inlineStr">
        <is>
          <t>Trade Enter</t>
        </is>
      </c>
      <c r="D87" t="inlineStr">
        <is>
          <t>Strike</t>
        </is>
      </c>
      <c r="E87" t="inlineStr">
        <is>
          <t>C/P</t>
        </is>
      </c>
      <c r="F87" t="inlineStr">
        <is>
          <t>Exp Date</t>
        </is>
      </c>
      <c r="G87" t="inlineStr">
        <is>
          <t>Initial Contracts</t>
        </is>
      </c>
      <c r="H87" t="inlineStr">
        <is>
          <t>Trade Exit</t>
        </is>
      </c>
      <c r="I87" t="inlineStr">
        <is>
          <t>$ Gain</t>
        </is>
      </c>
      <c r="J87" t="inlineStr">
        <is>
          <t>Amount</t>
        </is>
      </c>
      <c r="K87" t="inlineStr">
        <is>
          <t>Symbol</t>
        </is>
      </c>
    </row>
    <row r="88">
      <c r="A88" t="n">
        <v>2259</v>
      </c>
      <c r="B88" t="inlineStr">
        <is>
          <t>SLV</t>
        </is>
      </c>
      <c r="C88" t="inlineStr">
        <is>
          <t>Jun 10, 2025</t>
        </is>
      </c>
      <c r="D88" t="inlineStr">
        <is>
          <t>$33.50</t>
        </is>
      </c>
      <c r="E88" t="inlineStr">
        <is>
          <t>P</t>
        </is>
      </c>
      <c r="F88" t="inlineStr">
        <is>
          <t>Jun 20, 2025</t>
        </is>
      </c>
      <c r="G88" t="n">
        <v>4</v>
      </c>
      <c r="H88" t="inlineStr">
        <is>
          <t>NaN</t>
        </is>
      </c>
      <c r="I88" t="n">
        <v/>
      </c>
      <c r="J88" t="n">
        <v>-328.46</v>
      </c>
      <c r="K88" t="inlineStr">
        <is>
          <t>SLV250620P00033500</t>
        </is>
      </c>
    </row>
    <row r="89">
      <c r="A89" t="n">
        <v>2237</v>
      </c>
      <c r="B89" t="inlineStr">
        <is>
          <t>SLV</t>
        </is>
      </c>
      <c r="C89" t="inlineStr">
        <is>
          <t>Jun 12, 2025</t>
        </is>
      </c>
      <c r="D89" t="inlineStr">
        <is>
          <t>$33.50</t>
        </is>
      </c>
      <c r="E89" t="inlineStr">
        <is>
          <t>P</t>
        </is>
      </c>
      <c r="F89" t="inlineStr">
        <is>
          <t>Jun 20, 2025</t>
        </is>
      </c>
      <c r="G89" t="n">
        <v>-4</v>
      </c>
      <c r="H89" t="inlineStr">
        <is>
          <t>Jun 12, 2025</t>
        </is>
      </c>
      <c r="I89" t="n">
        <v/>
      </c>
      <c r="J89" t="n">
        <v>343.53</v>
      </c>
      <c r="K89" t="inlineStr">
        <is>
          <t>SLV250620P00033500</t>
        </is>
      </c>
    </row>
    <row r="90">
      <c r="A90" t="inlineStr"/>
      <c r="B90" t="inlineStr"/>
      <c r="C90" t="inlineStr"/>
      <c r="D90" t="inlineStr"/>
      <c r="E90" t="inlineStr"/>
      <c r="F90" t="inlineStr"/>
      <c r="G90" s="2">
        <f>SUM(G87:G89)</f>
        <v/>
      </c>
      <c r="H90" t="inlineStr"/>
      <c r="I90" t="inlineStr"/>
      <c r="J90" s="2">
        <f>SUM(J87:J89)</f>
        <v/>
      </c>
      <c r="K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</row>
    <row r="94">
      <c r="A94" t="inlineStr">
        <is>
          <t>Index</t>
        </is>
      </c>
      <c r="B94" t="inlineStr">
        <is>
          <t>Ticker</t>
        </is>
      </c>
      <c r="C94" t="inlineStr">
        <is>
          <t>Trade Enter</t>
        </is>
      </c>
      <c r="D94" t="inlineStr">
        <is>
          <t>Strike</t>
        </is>
      </c>
      <c r="E94" t="inlineStr">
        <is>
          <t>C/P</t>
        </is>
      </c>
      <c r="F94" t="inlineStr">
        <is>
          <t>Exp Date</t>
        </is>
      </c>
      <c r="G94" t="inlineStr">
        <is>
          <t>Initial Contracts</t>
        </is>
      </c>
      <c r="H94" t="inlineStr">
        <is>
          <t>Trade Exit</t>
        </is>
      </c>
      <c r="I94" t="inlineStr">
        <is>
          <t>$ Gain</t>
        </is>
      </c>
    </row>
    <row r="95">
      <c r="A95" t="n">
        <v>61</v>
      </c>
      <c r="B95" t="inlineStr">
        <is>
          <t>SLV</t>
        </is>
      </c>
      <c r="C95" t="inlineStr">
        <is>
          <t>Jun 13, 2025</t>
        </is>
      </c>
      <c r="D95" t="inlineStr">
        <is>
          <t>$32.00</t>
        </is>
      </c>
      <c r="E95" t="inlineStr">
        <is>
          <t>C</t>
        </is>
      </c>
      <c r="F95" t="inlineStr">
        <is>
          <t>Aug 15, 2025</t>
        </is>
      </c>
      <c r="G95" t="inlineStr">
        <is>
          <t>8</t>
        </is>
      </c>
      <c r="H95" t="inlineStr">
        <is>
          <t>NaN</t>
        </is>
      </c>
      <c r="I95" t="inlineStr">
        <is>
          <t>($230.00)</t>
        </is>
      </c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s="1">
        <f>IF(G102=0, ROUND(SUM(J98:J101)/16, 2), )</f>
        <v/>
      </c>
    </row>
    <row r="98">
      <c r="A98" t="inlineStr">
        <is>
          <t>Index</t>
        </is>
      </c>
      <c r="B98" t="inlineStr">
        <is>
          <t>Ticker</t>
        </is>
      </c>
      <c r="C98" t="inlineStr">
        <is>
          <t>Trade Enter</t>
        </is>
      </c>
      <c r="D98" t="inlineStr">
        <is>
          <t>Strike</t>
        </is>
      </c>
      <c r="E98" t="inlineStr">
        <is>
          <t>C/P</t>
        </is>
      </c>
      <c r="F98" t="inlineStr">
        <is>
          <t>Exp Date</t>
        </is>
      </c>
      <c r="G98" t="inlineStr">
        <is>
          <t>Initial Contracts</t>
        </is>
      </c>
      <c r="H98" t="inlineStr">
        <is>
          <t>Trade Exit</t>
        </is>
      </c>
      <c r="I98" t="inlineStr">
        <is>
          <t>$ Gain</t>
        </is>
      </c>
      <c r="J98" t="inlineStr">
        <is>
          <t>Amount</t>
        </is>
      </c>
      <c r="K98" t="inlineStr">
        <is>
          <t>Symbol</t>
        </is>
      </c>
    </row>
    <row r="99">
      <c r="A99" t="n">
        <v>2207</v>
      </c>
      <c r="B99" t="inlineStr">
        <is>
          <t>SLV</t>
        </is>
      </c>
      <c r="C99" t="inlineStr">
        <is>
          <t>Jun 13, 2025</t>
        </is>
      </c>
      <c r="D99" t="inlineStr">
        <is>
          <t>$32.00</t>
        </is>
      </c>
      <c r="E99" t="inlineStr">
        <is>
          <t>C</t>
        </is>
      </c>
      <c r="F99" t="inlineStr">
        <is>
          <t>Aug 15, 2025</t>
        </is>
      </c>
      <c r="G99" t="n">
        <v>16</v>
      </c>
      <c r="H99" t="inlineStr">
        <is>
          <t>NaN</t>
        </is>
      </c>
      <c r="I99" t="n">
        <v/>
      </c>
      <c r="J99" t="n">
        <v>-3385.84</v>
      </c>
      <c r="K99" t="inlineStr">
        <is>
          <t>SLV250815C00032000</t>
        </is>
      </c>
    </row>
    <row r="100">
      <c r="A100" t="n">
        <v>2191</v>
      </c>
      <c r="B100" t="inlineStr">
        <is>
          <t>SLV</t>
        </is>
      </c>
      <c r="C100" t="inlineStr">
        <is>
          <t>Jun 17, 2025</t>
        </is>
      </c>
      <c r="D100" t="inlineStr">
        <is>
          <t>$32.00</t>
        </is>
      </c>
      <c r="E100" t="inlineStr">
        <is>
          <t>C</t>
        </is>
      </c>
      <c r="F100" t="inlineStr">
        <is>
          <t>Aug 15, 2025</t>
        </is>
      </c>
      <c r="G100" t="n">
        <v>-6</v>
      </c>
      <c r="H100" t="inlineStr">
        <is>
          <t>Jun 17, 2025</t>
        </is>
      </c>
      <c r="I100" t="n">
        <v/>
      </c>
      <c r="J100" t="n">
        <v>1535.28</v>
      </c>
      <c r="K100" t="inlineStr">
        <is>
          <t>SLV250815C00032000</t>
        </is>
      </c>
    </row>
    <row r="101">
      <c r="A101" t="n">
        <v>2152</v>
      </c>
      <c r="B101" t="inlineStr">
        <is>
          <t>SLV</t>
        </is>
      </c>
      <c r="C101" t="inlineStr">
        <is>
          <t>Jun 20, 2025</t>
        </is>
      </c>
      <c r="D101" t="inlineStr">
        <is>
          <t>$32.00</t>
        </is>
      </c>
      <c r="E101" t="inlineStr">
        <is>
          <t>C</t>
        </is>
      </c>
      <c r="F101" t="inlineStr">
        <is>
          <t>Aug 15, 2025</t>
        </is>
      </c>
      <c r="G101" t="n">
        <v>-10</v>
      </c>
      <c r="H101" t="inlineStr">
        <is>
          <t>Jun 20, 2025</t>
        </is>
      </c>
      <c r="I101" t="n">
        <v/>
      </c>
      <c r="J101" t="n">
        <v>1628.81</v>
      </c>
      <c r="K101" t="inlineStr">
        <is>
          <t>SLV250815C00032000</t>
        </is>
      </c>
    </row>
    <row r="102">
      <c r="A102" t="inlineStr"/>
      <c r="B102" t="inlineStr"/>
      <c r="C102" t="inlineStr"/>
      <c r="D102" t="inlineStr"/>
      <c r="E102" t="inlineStr"/>
      <c r="F102" t="inlineStr"/>
      <c r="G102" s="2">
        <f>SUM(G98:G101)</f>
        <v/>
      </c>
      <c r="H102" t="inlineStr"/>
      <c r="I102" t="inlineStr"/>
      <c r="J102" s="2">
        <f>SUM(J98:J101)</f>
        <v/>
      </c>
      <c r="K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</row>
    <row r="106">
      <c r="A106" t="inlineStr">
        <is>
          <t>Index</t>
        </is>
      </c>
      <c r="B106" t="inlineStr">
        <is>
          <t>Ticker</t>
        </is>
      </c>
      <c r="C106" t="inlineStr">
        <is>
          <t>Trade Enter</t>
        </is>
      </c>
      <c r="D106" t="inlineStr">
        <is>
          <t>Strike</t>
        </is>
      </c>
      <c r="E106" t="inlineStr">
        <is>
          <t>C/P</t>
        </is>
      </c>
      <c r="F106" t="inlineStr">
        <is>
          <t>Exp Date</t>
        </is>
      </c>
      <c r="G106" t="inlineStr">
        <is>
          <t>Initial Contracts</t>
        </is>
      </c>
      <c r="H106" t="inlineStr">
        <is>
          <t>Trade Exit</t>
        </is>
      </c>
      <c r="I106" t="inlineStr">
        <is>
          <t>$ Gain</t>
        </is>
      </c>
    </row>
    <row r="107">
      <c r="A107" t="n">
        <v>62</v>
      </c>
      <c r="B107" t="inlineStr">
        <is>
          <t>SLV</t>
        </is>
      </c>
      <c r="C107" t="inlineStr">
        <is>
          <t>Jun 13, 2025</t>
        </is>
      </c>
      <c r="D107" t="inlineStr">
        <is>
          <t>$33.50</t>
        </is>
      </c>
      <c r="E107" t="inlineStr">
        <is>
          <t>P</t>
        </is>
      </c>
      <c r="F107" t="inlineStr">
        <is>
          <t>Jun 27, 2025</t>
        </is>
      </c>
      <c r="G107" t="inlineStr">
        <is>
          <t>4</t>
        </is>
      </c>
      <c r="H107" t="inlineStr">
        <is>
          <t>Jun 27, 2025</t>
        </is>
      </c>
      <c r="I107" t="inlineStr">
        <is>
          <t>($70.00)</t>
        </is>
      </c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s="1">
        <f>IF(G115=0, ROUND(SUM(J110:J114)/8, 2), )</f>
        <v/>
      </c>
    </row>
    <row r="110">
      <c r="A110" t="inlineStr">
        <is>
          <t>Index</t>
        </is>
      </c>
      <c r="B110" t="inlineStr">
        <is>
          <t>Ticker</t>
        </is>
      </c>
      <c r="C110" t="inlineStr">
        <is>
          <t>Trade Enter</t>
        </is>
      </c>
      <c r="D110" t="inlineStr">
        <is>
          <t>Strike</t>
        </is>
      </c>
      <c r="E110" t="inlineStr">
        <is>
          <t>C/P</t>
        </is>
      </c>
      <c r="F110" t="inlineStr">
        <is>
          <t>Exp Date</t>
        </is>
      </c>
      <c r="G110" t="inlineStr">
        <is>
          <t>Initial Contracts</t>
        </is>
      </c>
      <c r="H110" t="inlineStr">
        <is>
          <t>Trade Exit</t>
        </is>
      </c>
      <c r="I110" t="inlineStr">
        <is>
          <t>$ Gain</t>
        </is>
      </c>
      <c r="J110" t="inlineStr">
        <is>
          <t>Amount</t>
        </is>
      </c>
      <c r="K110" t="inlineStr">
        <is>
          <t>Symbol</t>
        </is>
      </c>
    </row>
    <row r="111">
      <c r="A111" t="n">
        <v>2203</v>
      </c>
      <c r="B111" t="inlineStr">
        <is>
          <t>SLV</t>
        </is>
      </c>
      <c r="C111" t="inlineStr">
        <is>
          <t>Jun 13, 2025</t>
        </is>
      </c>
      <c r="D111" t="inlineStr">
        <is>
          <t>$33.50</t>
        </is>
      </c>
      <c r="E111" t="inlineStr">
        <is>
          <t>P</t>
        </is>
      </c>
      <c r="F111" t="inlineStr">
        <is>
          <t>Jun 27, 2025</t>
        </is>
      </c>
      <c r="G111" t="n">
        <v>8</v>
      </c>
      <c r="H111" t="inlineStr">
        <is>
          <t>NaN</t>
        </is>
      </c>
      <c r="I111" t="n">
        <v/>
      </c>
      <c r="J111" t="n">
        <v>-809.92</v>
      </c>
      <c r="K111" t="inlineStr">
        <is>
          <t>SLV250627P00033500</t>
        </is>
      </c>
    </row>
    <row r="112">
      <c r="A112" t="n">
        <v>2149</v>
      </c>
      <c r="B112" t="inlineStr">
        <is>
          <t>SLV</t>
        </is>
      </c>
      <c r="C112" t="inlineStr">
        <is>
          <t>Jun 20, 2025</t>
        </is>
      </c>
      <c r="D112" t="inlineStr">
        <is>
          <t>$33.50</t>
        </is>
      </c>
      <c r="E112" t="inlineStr">
        <is>
          <t>P</t>
        </is>
      </c>
      <c r="F112" t="inlineStr">
        <is>
          <t>Jun 27, 2025</t>
        </is>
      </c>
      <c r="G112" t="n">
        <v>-4</v>
      </c>
      <c r="H112" t="inlineStr">
        <is>
          <t>Jun 20, 2025</t>
        </is>
      </c>
      <c r="I112" t="n">
        <v/>
      </c>
      <c r="J112" t="n">
        <v>419.53</v>
      </c>
      <c r="K112" t="inlineStr">
        <is>
          <t>SLV250627P00033500</t>
        </is>
      </c>
    </row>
    <row r="113">
      <c r="A113" t="n">
        <v>1991</v>
      </c>
      <c r="B113" t="inlineStr">
        <is>
          <t>SLV</t>
        </is>
      </c>
      <c r="C113" t="inlineStr">
        <is>
          <t>Jun 27, 2025</t>
        </is>
      </c>
      <c r="D113" t="inlineStr">
        <is>
          <t>$33.50</t>
        </is>
      </c>
      <c r="E113" t="inlineStr">
        <is>
          <t>P</t>
        </is>
      </c>
      <c r="F113" t="inlineStr">
        <is>
          <t>Jun 27, 2025</t>
        </is>
      </c>
      <c r="G113" t="n">
        <v>-2</v>
      </c>
      <c r="H113" t="inlineStr">
        <is>
          <t>Jun 27, 2025</t>
        </is>
      </c>
      <c r="I113" t="n">
        <v/>
      </c>
      <c r="J113" t="n">
        <v>125.75</v>
      </c>
      <c r="K113" t="inlineStr">
        <is>
          <t>SLV250627P00033500</t>
        </is>
      </c>
    </row>
    <row r="114">
      <c r="A114" t="n">
        <v>1989</v>
      </c>
      <c r="B114" t="inlineStr">
        <is>
          <t>SLV</t>
        </is>
      </c>
      <c r="C114" t="inlineStr">
        <is>
          <t>Jun 27, 2025</t>
        </is>
      </c>
      <c r="D114" t="inlineStr">
        <is>
          <t>$33.50</t>
        </is>
      </c>
      <c r="E114" t="inlineStr">
        <is>
          <t>P</t>
        </is>
      </c>
      <c r="F114" t="inlineStr">
        <is>
          <t>Jun 27, 2025</t>
        </is>
      </c>
      <c r="G114" t="n">
        <v>-2</v>
      </c>
      <c r="H114" t="inlineStr">
        <is>
          <t>Jun 27, 2025</t>
        </is>
      </c>
      <c r="I114" t="n">
        <v/>
      </c>
      <c r="J114" t="n">
        <v>127.75</v>
      </c>
      <c r="K114" t="inlineStr">
        <is>
          <t>SLV250627P00033500</t>
        </is>
      </c>
    </row>
    <row r="115">
      <c r="A115" t="inlineStr"/>
      <c r="B115" t="inlineStr"/>
      <c r="C115" t="inlineStr"/>
      <c r="D115" t="inlineStr"/>
      <c r="E115" t="inlineStr"/>
      <c r="F115" t="inlineStr"/>
      <c r="G115" s="2">
        <f>SUM(G110:G114)</f>
        <v/>
      </c>
      <c r="H115" t="inlineStr"/>
      <c r="I115" t="inlineStr"/>
      <c r="J115" s="2">
        <f>SUM(J110:J114)</f>
        <v/>
      </c>
      <c r="K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</row>
    <row r="119">
      <c r="A119" t="inlineStr">
        <is>
          <t>Index</t>
        </is>
      </c>
      <c r="B119" t="inlineStr">
        <is>
          <t>Ticker</t>
        </is>
      </c>
      <c r="C119" t="inlineStr">
        <is>
          <t>Trade Enter</t>
        </is>
      </c>
      <c r="D119" t="inlineStr">
        <is>
          <t>Strike</t>
        </is>
      </c>
      <c r="E119" t="inlineStr">
        <is>
          <t>C/P</t>
        </is>
      </c>
      <c r="F119" t="inlineStr">
        <is>
          <t>Exp Date</t>
        </is>
      </c>
      <c r="G119" t="inlineStr">
        <is>
          <t>Initial Contracts</t>
        </is>
      </c>
      <c r="H119" t="inlineStr">
        <is>
          <t>Trade Exit</t>
        </is>
      </c>
      <c r="I119" t="inlineStr">
        <is>
          <t>$ Gain</t>
        </is>
      </c>
    </row>
    <row r="120">
      <c r="A120" t="n">
        <v>173</v>
      </c>
      <c r="B120" t="inlineStr">
        <is>
          <t>SLV</t>
        </is>
      </c>
      <c r="C120" t="inlineStr">
        <is>
          <t>Jul 21, 2025</t>
        </is>
      </c>
      <c r="D120" t="inlineStr">
        <is>
          <t>$37.00</t>
        </is>
      </c>
      <c r="E120" t="inlineStr">
        <is>
          <t>P</t>
        </is>
      </c>
      <c r="F120" t="inlineStr">
        <is>
          <t>Aug 15, 2025</t>
        </is>
      </c>
      <c r="G120" t="inlineStr">
        <is>
          <t>2</t>
        </is>
      </c>
      <c r="H120" t="inlineStr">
        <is>
          <t>Jul 28, 2025</t>
        </is>
      </c>
      <c r="I120" t="inlineStr">
        <is>
          <t xml:space="preserve">$96.00 </t>
        </is>
      </c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</row>
    <row r="122">
      <c r="A122" t="inlineStr"/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s="1">
        <f>IF(G128=0, ROUND(SUM(J123:J127)/4, 2), )</f>
        <v/>
      </c>
    </row>
    <row r="123">
      <c r="A123" t="inlineStr">
        <is>
          <t>Index</t>
        </is>
      </c>
      <c r="B123" t="inlineStr">
        <is>
          <t>Ticker</t>
        </is>
      </c>
      <c r="C123" t="inlineStr">
        <is>
          <t>Trade Enter</t>
        </is>
      </c>
      <c r="D123" t="inlineStr">
        <is>
          <t>Strike</t>
        </is>
      </c>
      <c r="E123" t="inlineStr">
        <is>
          <t>C/P</t>
        </is>
      </c>
      <c r="F123" t="inlineStr">
        <is>
          <t>Exp Date</t>
        </is>
      </c>
      <c r="G123" t="inlineStr">
        <is>
          <t>Initial Contracts</t>
        </is>
      </c>
      <c r="H123" t="inlineStr">
        <is>
          <t>Trade Exit</t>
        </is>
      </c>
      <c r="I123" t="inlineStr">
        <is>
          <t>$ Gain</t>
        </is>
      </c>
      <c r="J123" t="inlineStr">
        <is>
          <t>Amount</t>
        </is>
      </c>
      <c r="K123" t="inlineStr">
        <is>
          <t>Symbol</t>
        </is>
      </c>
    </row>
    <row r="124">
      <c r="A124" t="n">
        <v>1215</v>
      </c>
      <c r="B124" t="inlineStr">
        <is>
          <t>SLV</t>
        </is>
      </c>
      <c r="C124" t="inlineStr">
        <is>
          <t>Jul 21, 2025</t>
        </is>
      </c>
      <c r="D124" t="inlineStr">
        <is>
          <t>$37.00</t>
        </is>
      </c>
      <c r="E124" t="inlineStr">
        <is>
          <t>P</t>
        </is>
      </c>
      <c r="F124" t="inlineStr">
        <is>
          <t>Aug 15, 2025</t>
        </is>
      </c>
      <c r="G124" t="n">
        <v>2</v>
      </c>
      <c r="H124" t="inlineStr">
        <is>
          <t>NaN</t>
        </is>
      </c>
      <c r="I124" t="n">
        <v/>
      </c>
      <c r="J124" t="n">
        <v>-406.23</v>
      </c>
      <c r="K124" t="inlineStr">
        <is>
          <t>SLV250815P00037000</t>
        </is>
      </c>
    </row>
    <row r="125">
      <c r="A125" t="n">
        <v>1252</v>
      </c>
      <c r="B125" t="inlineStr">
        <is>
          <t>SLV</t>
        </is>
      </c>
      <c r="C125" t="inlineStr">
        <is>
          <t>Jul 21, 2025</t>
        </is>
      </c>
      <c r="D125" t="inlineStr">
        <is>
          <t>$37.00</t>
        </is>
      </c>
      <c r="E125" t="inlineStr">
        <is>
          <t>P</t>
        </is>
      </c>
      <c r="F125" t="inlineStr">
        <is>
          <t>Aug 15, 2025</t>
        </is>
      </c>
      <c r="G125" t="n">
        <v>2</v>
      </c>
      <c r="H125" t="inlineStr">
        <is>
          <t>NaN</t>
        </is>
      </c>
      <c r="I125" t="n">
        <v/>
      </c>
      <c r="J125" t="n">
        <v>-404.24</v>
      </c>
      <c r="K125" t="inlineStr">
        <is>
          <t>SLV250815P00037000</t>
        </is>
      </c>
    </row>
    <row r="126">
      <c r="A126" t="n">
        <v>1073</v>
      </c>
      <c r="B126" t="inlineStr">
        <is>
          <t>SLV</t>
        </is>
      </c>
      <c r="C126" t="inlineStr">
        <is>
          <t>Jul 28, 2025</t>
        </is>
      </c>
      <c r="D126" t="inlineStr">
        <is>
          <t>$37.00</t>
        </is>
      </c>
      <c r="E126" t="inlineStr">
        <is>
          <t>P</t>
        </is>
      </c>
      <c r="F126" t="inlineStr">
        <is>
          <t>Aug 15, 2025</t>
        </is>
      </c>
      <c r="G126" t="n">
        <v>-2</v>
      </c>
      <c r="H126" t="inlineStr">
        <is>
          <t>Jul 28, 2025</t>
        </is>
      </c>
      <c r="I126" t="n">
        <v/>
      </c>
      <c r="J126" t="n">
        <v>503.74</v>
      </c>
      <c r="K126" t="inlineStr">
        <is>
          <t>SLV250815P00037000</t>
        </is>
      </c>
    </row>
    <row r="127">
      <c r="A127" t="n">
        <v>1051</v>
      </c>
      <c r="B127" t="inlineStr">
        <is>
          <t>SLV</t>
        </is>
      </c>
      <c r="C127" t="inlineStr">
        <is>
          <t>Jul 28, 2025</t>
        </is>
      </c>
      <c r="D127" t="inlineStr">
        <is>
          <t>$37.00</t>
        </is>
      </c>
      <c r="E127" t="inlineStr">
        <is>
          <t>P</t>
        </is>
      </c>
      <c r="F127" t="inlineStr">
        <is>
          <t>Aug 15, 2025</t>
        </is>
      </c>
      <c r="G127" t="n">
        <v>-2</v>
      </c>
      <c r="H127" t="inlineStr">
        <is>
          <t>Jul 28, 2025</t>
        </is>
      </c>
      <c r="I127" t="n">
        <v/>
      </c>
      <c r="J127" t="n">
        <v>505.76</v>
      </c>
      <c r="K127" t="inlineStr">
        <is>
          <t>SLV250815P00037000</t>
        </is>
      </c>
    </row>
    <row r="128">
      <c r="A128" t="inlineStr"/>
      <c r="B128" t="inlineStr"/>
      <c r="C128" t="inlineStr"/>
      <c r="D128" t="inlineStr"/>
      <c r="E128" t="inlineStr"/>
      <c r="F128" t="inlineStr"/>
      <c r="G128" s="2">
        <f>SUM(G123:G127)</f>
        <v/>
      </c>
      <c r="H128" t="inlineStr"/>
      <c r="I128" t="inlineStr"/>
      <c r="J128" s="2">
        <f>SUM(J123:J127)</f>
        <v/>
      </c>
      <c r="K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</row>
    <row r="132">
      <c r="A132" t="inlineStr">
        <is>
          <t>Index</t>
        </is>
      </c>
      <c r="B132" t="inlineStr">
        <is>
          <t>Ticker</t>
        </is>
      </c>
      <c r="C132" t="inlineStr">
        <is>
          <t>Trade Enter</t>
        </is>
      </c>
      <c r="D132" t="inlineStr">
        <is>
          <t>Strike</t>
        </is>
      </c>
      <c r="E132" t="inlineStr">
        <is>
          <t>C/P</t>
        </is>
      </c>
      <c r="F132" t="inlineStr">
        <is>
          <t>Exp Date</t>
        </is>
      </c>
      <c r="G132" t="inlineStr">
        <is>
          <t>Initial Contracts</t>
        </is>
      </c>
      <c r="H132" t="inlineStr">
        <is>
          <t>Trade Exit</t>
        </is>
      </c>
      <c r="I132" t="inlineStr">
        <is>
          <t>$ Gain</t>
        </is>
      </c>
    </row>
    <row r="133">
      <c r="A133" t="n">
        <v>230</v>
      </c>
      <c r="B133" t="inlineStr">
        <is>
          <t>SLV</t>
        </is>
      </c>
      <c r="C133" t="inlineStr">
        <is>
          <t>Aug 01, 2025</t>
        </is>
      </c>
      <c r="D133" t="inlineStr">
        <is>
          <t>$34.50</t>
        </is>
      </c>
      <c r="E133" t="inlineStr">
        <is>
          <t>P</t>
        </is>
      </c>
      <c r="F133" t="inlineStr">
        <is>
          <t>Oct 17, 2025</t>
        </is>
      </c>
      <c r="G133" t="inlineStr">
        <is>
          <t>3</t>
        </is>
      </c>
      <c r="H133" t="inlineStr">
        <is>
          <t>Aug 06, 2025</t>
        </is>
      </c>
      <c r="I133" t="inlineStr">
        <is>
          <t>($156.00)</t>
        </is>
      </c>
    </row>
    <row r="134">
      <c r="A134" t="inlineStr"/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</row>
    <row r="135">
      <c r="A135" t="inlineStr"/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s="1">
        <f>IF(G139=0, ROUND(SUM(J136:J138)/3, 2), )</f>
        <v/>
      </c>
    </row>
    <row r="136">
      <c r="A136" t="inlineStr">
        <is>
          <t>Index</t>
        </is>
      </c>
      <c r="B136" t="inlineStr">
        <is>
          <t>Ticker</t>
        </is>
      </c>
      <c r="C136" t="inlineStr">
        <is>
          <t>Trade Enter</t>
        </is>
      </c>
      <c r="D136" t="inlineStr">
        <is>
          <t>Strike</t>
        </is>
      </c>
      <c r="E136" t="inlineStr">
        <is>
          <t>C/P</t>
        </is>
      </c>
      <c r="F136" t="inlineStr">
        <is>
          <t>Exp Date</t>
        </is>
      </c>
      <c r="G136" t="inlineStr">
        <is>
          <t>Initial Contracts</t>
        </is>
      </c>
      <c r="H136" t="inlineStr">
        <is>
          <t>Trade Exit</t>
        </is>
      </c>
      <c r="I136" t="inlineStr">
        <is>
          <t>$ Gain</t>
        </is>
      </c>
      <c r="J136" t="inlineStr">
        <is>
          <t>Amount</t>
        </is>
      </c>
      <c r="K136" t="inlineStr">
        <is>
          <t>Symbol</t>
        </is>
      </c>
    </row>
    <row r="137">
      <c r="A137" t="n">
        <v>876</v>
      </c>
      <c r="B137" t="inlineStr">
        <is>
          <t>SLV</t>
        </is>
      </c>
      <c r="C137" t="inlineStr">
        <is>
          <t>Aug 01, 2025</t>
        </is>
      </c>
      <c r="D137" t="inlineStr">
        <is>
          <t>$34.50</t>
        </is>
      </c>
      <c r="E137" t="inlineStr">
        <is>
          <t>P</t>
        </is>
      </c>
      <c r="F137" t="inlineStr">
        <is>
          <t>Oct 17, 2025</t>
        </is>
      </c>
      <c r="G137" t="n">
        <v>3</v>
      </c>
      <c r="H137" t="inlineStr">
        <is>
          <t>NaN</t>
        </is>
      </c>
      <c r="I137" t="n">
        <v/>
      </c>
      <c r="J137" t="n">
        <v>-597.33</v>
      </c>
      <c r="K137" t="inlineStr">
        <is>
          <t>SLV251017P00034500</t>
        </is>
      </c>
    </row>
    <row r="138">
      <c r="A138" t="n">
        <v>696</v>
      </c>
      <c r="B138" t="inlineStr">
        <is>
          <t>SLV</t>
        </is>
      </c>
      <c r="C138" t="inlineStr">
        <is>
          <t>Aug 06, 2025</t>
        </is>
      </c>
      <c r="D138" t="inlineStr">
        <is>
          <t>$34.50</t>
        </is>
      </c>
      <c r="E138" t="inlineStr">
        <is>
          <t>P</t>
        </is>
      </c>
      <c r="F138" t="inlineStr">
        <is>
          <t>Oct 17, 2025</t>
        </is>
      </c>
      <c r="G138" t="n">
        <v>-3</v>
      </c>
      <c r="H138" t="inlineStr">
        <is>
          <t>Aug 06, 2025</t>
        </is>
      </c>
      <c r="I138" t="n">
        <v/>
      </c>
      <c r="J138" t="n">
        <v>437.64</v>
      </c>
      <c r="K138" t="inlineStr">
        <is>
          <t>SLV251017P00034500</t>
        </is>
      </c>
    </row>
    <row r="139">
      <c r="A139" t="inlineStr"/>
      <c r="B139" t="inlineStr"/>
      <c r="C139" t="inlineStr"/>
      <c r="D139" t="inlineStr"/>
      <c r="E139" t="inlineStr"/>
      <c r="F139" t="inlineStr"/>
      <c r="G139" s="2">
        <f>SUM(G136:G138)</f>
        <v/>
      </c>
      <c r="H139" t="inlineStr"/>
      <c r="I139" t="inlineStr"/>
      <c r="J139" s="2">
        <f>SUM(J136:J138)</f>
        <v/>
      </c>
      <c r="K139" t="inlineStr"/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</row>
    <row r="143">
      <c r="A143" t="inlineStr">
        <is>
          <t>Index</t>
        </is>
      </c>
      <c r="B143" t="inlineStr">
        <is>
          <t>Ticker</t>
        </is>
      </c>
      <c r="C143" t="inlineStr">
        <is>
          <t>Trade Enter</t>
        </is>
      </c>
      <c r="D143" t="inlineStr">
        <is>
          <t>Strike</t>
        </is>
      </c>
      <c r="E143" t="inlineStr">
        <is>
          <t>C/P</t>
        </is>
      </c>
      <c r="F143" t="inlineStr">
        <is>
          <t>Exp Date</t>
        </is>
      </c>
      <c r="G143" t="inlineStr">
        <is>
          <t>Initial Contracts</t>
        </is>
      </c>
      <c r="H143" t="inlineStr">
        <is>
          <t>Trade Exit</t>
        </is>
      </c>
      <c r="I143" t="inlineStr">
        <is>
          <t>$ Gain</t>
        </is>
      </c>
    </row>
    <row r="144">
      <c r="A144" t="n">
        <v>273</v>
      </c>
      <c r="B144" t="inlineStr">
        <is>
          <t>SLV</t>
        </is>
      </c>
      <c r="C144" t="inlineStr">
        <is>
          <t>May 19, 2025</t>
        </is>
      </c>
      <c r="D144" t="inlineStr">
        <is>
          <t>$28.00</t>
        </is>
      </c>
      <c r="E144" t="inlineStr">
        <is>
          <t>C</t>
        </is>
      </c>
      <c r="F144" t="inlineStr">
        <is>
          <t>Jan 16, 2026</t>
        </is>
      </c>
      <c r="G144" t="inlineStr">
        <is>
          <t>6</t>
        </is>
      </c>
      <c r="H144" t="inlineStr">
        <is>
          <t>Aug 14, 2025</t>
        </is>
      </c>
      <c r="I144" t="inlineStr">
        <is>
          <t xml:space="preserve">$186.67 </t>
        </is>
      </c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s="1">
        <f>IF(G177=0, ROUND(SUM(J147:J176)/46, 2), )</f>
        <v/>
      </c>
    </row>
    <row r="147">
      <c r="A147" t="inlineStr">
        <is>
          <t>Index</t>
        </is>
      </c>
      <c r="B147" t="inlineStr">
        <is>
          <t>Ticker</t>
        </is>
      </c>
      <c r="C147" t="inlineStr">
        <is>
          <t>Trade Enter</t>
        </is>
      </c>
      <c r="D147" t="inlineStr">
        <is>
          <t>Strike</t>
        </is>
      </c>
      <c r="E147" t="inlineStr">
        <is>
          <t>C/P</t>
        </is>
      </c>
      <c r="F147" t="inlineStr">
        <is>
          <t>Exp Date</t>
        </is>
      </c>
      <c r="G147" t="inlineStr">
        <is>
          <t>Initial Contracts</t>
        </is>
      </c>
      <c r="H147" t="inlineStr">
        <is>
          <t>Trade Exit</t>
        </is>
      </c>
      <c r="I147" t="inlineStr">
        <is>
          <t>$ Gain</t>
        </is>
      </c>
      <c r="J147" t="inlineStr">
        <is>
          <t>Amount</t>
        </is>
      </c>
      <c r="K147" t="inlineStr">
        <is>
          <t>Symbol</t>
        </is>
      </c>
    </row>
    <row r="148">
      <c r="A148" t="n">
        <v>2384</v>
      </c>
      <c r="B148" t="inlineStr">
        <is>
          <t>SLV</t>
        </is>
      </c>
      <c r="C148" t="inlineStr">
        <is>
          <t>May 20, 2025</t>
        </is>
      </c>
      <c r="D148" t="inlineStr">
        <is>
          <t>$28.00</t>
        </is>
      </c>
      <c r="E148" t="inlineStr">
        <is>
          <t>C</t>
        </is>
      </c>
      <c r="F148" t="inlineStr">
        <is>
          <t>Jan 16, 2026</t>
        </is>
      </c>
      <c r="G148" t="n">
        <v>12</v>
      </c>
      <c r="H148" t="inlineStr">
        <is>
          <t>NaN</t>
        </is>
      </c>
      <c r="I148" t="n">
        <v/>
      </c>
      <c r="J148" t="n">
        <v>-4805.58</v>
      </c>
      <c r="K148" t="inlineStr">
        <is>
          <t>SLV260116C00028000</t>
        </is>
      </c>
    </row>
    <row r="149">
      <c r="A149" t="n">
        <v>2380</v>
      </c>
      <c r="B149" t="inlineStr">
        <is>
          <t>SLV</t>
        </is>
      </c>
      <c r="C149" t="inlineStr">
        <is>
          <t>May 21, 2025</t>
        </is>
      </c>
      <c r="D149" t="inlineStr">
        <is>
          <t>$28.00</t>
        </is>
      </c>
      <c r="E149" t="inlineStr">
        <is>
          <t>C</t>
        </is>
      </c>
      <c r="F149" t="inlineStr">
        <is>
          <t>Jan 16, 2026</t>
        </is>
      </c>
      <c r="G149" t="n">
        <v>8</v>
      </c>
      <c r="H149" t="inlineStr">
        <is>
          <t>NaN</t>
        </is>
      </c>
      <c r="I149" t="n">
        <v/>
      </c>
      <c r="J149" t="n">
        <v>-3427.72</v>
      </c>
      <c r="K149" t="inlineStr">
        <is>
          <t>SLV260116C00028000</t>
        </is>
      </c>
    </row>
    <row r="150">
      <c r="A150" t="n">
        <v>2375</v>
      </c>
      <c r="B150" t="inlineStr">
        <is>
          <t>SLV</t>
        </is>
      </c>
      <c r="C150" t="inlineStr">
        <is>
          <t>May 22, 2025</t>
        </is>
      </c>
      <c r="D150" t="inlineStr">
        <is>
          <t>$28.00</t>
        </is>
      </c>
      <c r="E150" t="inlineStr">
        <is>
          <t>C</t>
        </is>
      </c>
      <c r="F150" t="inlineStr">
        <is>
          <t>Jan 16, 2026</t>
        </is>
      </c>
      <c r="G150" t="n">
        <v>-4</v>
      </c>
      <c r="H150" t="inlineStr">
        <is>
          <t>May 22, 2025</t>
        </is>
      </c>
      <c r="I150" t="n">
        <v/>
      </c>
      <c r="J150" t="n">
        <v>1579.53</v>
      </c>
      <c r="K150" t="inlineStr">
        <is>
          <t>SLV260116C00028000</t>
        </is>
      </c>
    </row>
    <row r="151">
      <c r="A151" t="n">
        <v>2356</v>
      </c>
      <c r="B151" t="inlineStr">
        <is>
          <t>SLV</t>
        </is>
      </c>
      <c r="C151" t="inlineStr">
        <is>
          <t>May 29, 2025</t>
        </is>
      </c>
      <c r="D151" t="inlineStr">
        <is>
          <t>$28.00</t>
        </is>
      </c>
      <c r="E151" t="inlineStr">
        <is>
          <t>C</t>
        </is>
      </c>
      <c r="F151" t="inlineStr">
        <is>
          <t>Jan 16, 2026</t>
        </is>
      </c>
      <c r="G151" t="n">
        <v>-2</v>
      </c>
      <c r="H151" t="inlineStr">
        <is>
          <t>May 29, 2025</t>
        </is>
      </c>
      <c r="I151" t="n">
        <v/>
      </c>
      <c r="J151" t="n">
        <v>789.75</v>
      </c>
      <c r="K151" t="inlineStr">
        <is>
          <t>SLV260116C00028000</t>
        </is>
      </c>
    </row>
    <row r="152">
      <c r="A152" t="n">
        <v>2334</v>
      </c>
      <c r="B152" t="inlineStr">
        <is>
          <t>SLV</t>
        </is>
      </c>
      <c r="C152" t="inlineStr">
        <is>
          <t>Jun 02, 2025</t>
        </is>
      </c>
      <c r="D152" t="inlineStr">
        <is>
          <t>$28.00</t>
        </is>
      </c>
      <c r="E152" t="inlineStr">
        <is>
          <t>C</t>
        </is>
      </c>
      <c r="F152" t="inlineStr">
        <is>
          <t>Jan 16, 2026</t>
        </is>
      </c>
      <c r="G152" t="n">
        <v>-2</v>
      </c>
      <c r="H152" t="inlineStr">
        <is>
          <t>Jun 02, 2025</t>
        </is>
      </c>
      <c r="I152" t="n">
        <v/>
      </c>
      <c r="J152" t="n">
        <v>1001.74</v>
      </c>
      <c r="K152" t="inlineStr">
        <is>
          <t>SLV260116C00028000</t>
        </is>
      </c>
    </row>
    <row r="153">
      <c r="A153" t="n">
        <v>2321</v>
      </c>
      <c r="B153" t="inlineStr">
        <is>
          <t>SLV</t>
        </is>
      </c>
      <c r="C153" t="inlineStr">
        <is>
          <t>Jun 03, 2025</t>
        </is>
      </c>
      <c r="D153" t="inlineStr">
        <is>
          <t>$28.00</t>
        </is>
      </c>
      <c r="E153" t="inlineStr">
        <is>
          <t>C</t>
        </is>
      </c>
      <c r="F153" t="inlineStr">
        <is>
          <t>Jan 16, 2026</t>
        </is>
      </c>
      <c r="G153" t="n">
        <v>2</v>
      </c>
      <c r="H153" t="inlineStr">
        <is>
          <t>NaN</t>
        </is>
      </c>
      <c r="I153" t="n">
        <v/>
      </c>
      <c r="J153" t="n">
        <v>-1020.24</v>
      </c>
      <c r="K153" t="inlineStr">
        <is>
          <t>SLV260116C00028000</t>
        </is>
      </c>
    </row>
    <row r="154">
      <c r="A154" t="n">
        <v>2320</v>
      </c>
      <c r="B154" t="inlineStr">
        <is>
          <t>SLV</t>
        </is>
      </c>
      <c r="C154" t="inlineStr">
        <is>
          <t>Jun 04, 2025</t>
        </is>
      </c>
      <c r="D154" t="inlineStr">
        <is>
          <t>$28.00</t>
        </is>
      </c>
      <c r="E154" t="inlineStr">
        <is>
          <t>C</t>
        </is>
      </c>
      <c r="F154" t="inlineStr">
        <is>
          <t>Jan 16, 2026</t>
        </is>
      </c>
      <c r="G154" t="n">
        <v>10</v>
      </c>
      <c r="H154" t="inlineStr">
        <is>
          <t>NaN</t>
        </is>
      </c>
      <c r="I154" t="n">
        <v/>
      </c>
      <c r="J154" t="n">
        <v>-5001.16</v>
      </c>
      <c r="K154" t="inlineStr">
        <is>
          <t>SLV260116C00028000</t>
        </is>
      </c>
    </row>
    <row r="155">
      <c r="A155" t="n">
        <v>2309</v>
      </c>
      <c r="B155" t="inlineStr">
        <is>
          <t>SLV</t>
        </is>
      </c>
      <c r="C155" t="inlineStr">
        <is>
          <t>Jun 05, 2025</t>
        </is>
      </c>
      <c r="D155" t="inlineStr">
        <is>
          <t>$28.00</t>
        </is>
      </c>
      <c r="E155" t="inlineStr">
        <is>
          <t>C</t>
        </is>
      </c>
      <c r="F155" t="inlineStr">
        <is>
          <t>Jan 16, 2026</t>
        </is>
      </c>
      <c r="G155" t="n">
        <v>-8</v>
      </c>
      <c r="H155" t="inlineStr">
        <is>
          <t>Jun 05, 2025</t>
        </is>
      </c>
      <c r="I155" t="n">
        <v/>
      </c>
      <c r="J155" t="n">
        <v>4647.06</v>
      </c>
      <c r="K155" t="inlineStr">
        <is>
          <t>SLV260116C00028000</t>
        </is>
      </c>
    </row>
    <row r="156">
      <c r="A156" t="n">
        <v>2294</v>
      </c>
      <c r="B156" t="inlineStr">
        <is>
          <t>SLV</t>
        </is>
      </c>
      <c r="C156" t="inlineStr">
        <is>
          <t>Jun 06, 2025</t>
        </is>
      </c>
      <c r="D156" t="inlineStr">
        <is>
          <t>$28.00</t>
        </is>
      </c>
      <c r="E156" t="inlineStr">
        <is>
          <t>C</t>
        </is>
      </c>
      <c r="F156" t="inlineStr">
        <is>
          <t>Jan 16, 2026</t>
        </is>
      </c>
      <c r="G156" t="n">
        <v>-4</v>
      </c>
      <c r="H156" t="inlineStr">
        <is>
          <t>Jun 06, 2025</t>
        </is>
      </c>
      <c r="I156" t="n">
        <v/>
      </c>
      <c r="J156" t="n">
        <v>2411.52</v>
      </c>
      <c r="K156" t="inlineStr">
        <is>
          <t>SLV260116C00028000</t>
        </is>
      </c>
    </row>
    <row r="157">
      <c r="A157" t="n">
        <v>2263</v>
      </c>
      <c r="B157" t="inlineStr">
        <is>
          <t>SLV</t>
        </is>
      </c>
      <c r="C157" t="inlineStr">
        <is>
          <t>Jun 10, 2025</t>
        </is>
      </c>
      <c r="D157" t="inlineStr">
        <is>
          <t>$28.00</t>
        </is>
      </c>
      <c r="E157" t="inlineStr">
        <is>
          <t>C</t>
        </is>
      </c>
      <c r="F157" t="inlineStr">
        <is>
          <t>Jan 16, 2026</t>
        </is>
      </c>
      <c r="G157" t="n">
        <v>-2</v>
      </c>
      <c r="H157" t="inlineStr">
        <is>
          <t>Jun 10, 2025</t>
        </is>
      </c>
      <c r="I157" t="n">
        <v/>
      </c>
      <c r="J157" t="n">
        <v>1269.75</v>
      </c>
      <c r="K157" t="inlineStr">
        <is>
          <t>SLV260116C00028000</t>
        </is>
      </c>
    </row>
    <row r="158">
      <c r="A158" t="n">
        <v>2051</v>
      </c>
      <c r="B158" t="inlineStr">
        <is>
          <t>SLV</t>
        </is>
      </c>
      <c r="C158" t="inlineStr">
        <is>
          <t>Jun 25, 2025</t>
        </is>
      </c>
      <c r="D158" t="inlineStr">
        <is>
          <t>$28.00</t>
        </is>
      </c>
      <c r="E158" t="inlineStr">
        <is>
          <t>C</t>
        </is>
      </c>
      <c r="F158" t="inlineStr">
        <is>
          <t>Jan 16, 2026</t>
        </is>
      </c>
      <c r="G158" t="n">
        <v>5</v>
      </c>
      <c r="H158" t="inlineStr">
        <is>
          <t>NaN</t>
        </is>
      </c>
      <c r="I158" t="n">
        <v/>
      </c>
      <c r="J158" t="n">
        <v>-2975.58</v>
      </c>
      <c r="K158" t="inlineStr">
        <is>
          <t>SLV260116C00028000</t>
        </is>
      </c>
    </row>
    <row r="159">
      <c r="A159" t="n">
        <v>2068</v>
      </c>
      <c r="B159" t="inlineStr">
        <is>
          <t>SLV</t>
        </is>
      </c>
      <c r="C159" t="inlineStr">
        <is>
          <t>Jun 25, 2025</t>
        </is>
      </c>
      <c r="D159" t="inlineStr">
        <is>
          <t>$28.00</t>
        </is>
      </c>
      <c r="E159" t="inlineStr">
        <is>
          <t>C</t>
        </is>
      </c>
      <c r="F159" t="inlineStr">
        <is>
          <t>Jan 16, 2026</t>
        </is>
      </c>
      <c r="G159" t="n">
        <v>5</v>
      </c>
      <c r="H159" t="inlineStr">
        <is>
          <t>NaN</t>
        </is>
      </c>
      <c r="I159" t="n">
        <v/>
      </c>
      <c r="J159" t="n">
        <v>-2975.58</v>
      </c>
      <c r="K159" t="inlineStr">
        <is>
          <t>SLV260116C00028000</t>
        </is>
      </c>
    </row>
    <row r="160">
      <c r="A160" t="n">
        <v>2033</v>
      </c>
      <c r="B160" t="inlineStr">
        <is>
          <t>SLV</t>
        </is>
      </c>
      <c r="C160" t="inlineStr">
        <is>
          <t>Jun 26, 2025</t>
        </is>
      </c>
      <c r="D160" t="inlineStr">
        <is>
          <t>$28.00</t>
        </is>
      </c>
      <c r="E160" t="inlineStr">
        <is>
          <t>C</t>
        </is>
      </c>
      <c r="F160" t="inlineStr">
        <is>
          <t>Jan 16, 2026</t>
        </is>
      </c>
      <c r="G160" t="n">
        <v>-1</v>
      </c>
      <c r="H160" t="inlineStr">
        <is>
          <t>Jun 26, 2025</t>
        </is>
      </c>
      <c r="I160" t="n">
        <v/>
      </c>
      <c r="J160" t="n">
        <v>624.87</v>
      </c>
      <c r="K160" t="inlineStr">
        <is>
          <t>SLV260116C00028000</t>
        </is>
      </c>
    </row>
    <row r="161">
      <c r="A161" t="n">
        <v>2020</v>
      </c>
      <c r="B161" t="inlineStr">
        <is>
          <t>SLV</t>
        </is>
      </c>
      <c r="C161" t="inlineStr">
        <is>
          <t>Jun 26, 2025</t>
        </is>
      </c>
      <c r="D161" t="inlineStr">
        <is>
          <t>$28.00</t>
        </is>
      </c>
      <c r="E161" t="inlineStr">
        <is>
          <t>C</t>
        </is>
      </c>
      <c r="F161" t="inlineStr">
        <is>
          <t>Jan 16, 2026</t>
        </is>
      </c>
      <c r="G161" t="n">
        <v>-1</v>
      </c>
      <c r="H161" t="inlineStr">
        <is>
          <t>Jun 26, 2025</t>
        </is>
      </c>
      <c r="I161" t="n">
        <v/>
      </c>
      <c r="J161" t="n">
        <v>624.87</v>
      </c>
      <c r="K161" t="inlineStr">
        <is>
          <t>SLV260116C00028000</t>
        </is>
      </c>
    </row>
    <row r="162">
      <c r="A162" t="n">
        <v>1981</v>
      </c>
      <c r="B162" t="inlineStr">
        <is>
          <t>SLV</t>
        </is>
      </c>
      <c r="C162" t="inlineStr">
        <is>
          <t>Jun 27, 2025</t>
        </is>
      </c>
      <c r="D162" t="inlineStr">
        <is>
          <t>$28.00</t>
        </is>
      </c>
      <c r="E162" t="inlineStr">
        <is>
          <t>C</t>
        </is>
      </c>
      <c r="F162" t="inlineStr">
        <is>
          <t>Jan 16, 2026</t>
        </is>
      </c>
      <c r="G162" t="n">
        <v>-2</v>
      </c>
      <c r="H162" t="inlineStr">
        <is>
          <t>Jun 27, 2025</t>
        </is>
      </c>
      <c r="I162" t="n">
        <v/>
      </c>
      <c r="J162" t="n">
        <v>1149.75</v>
      </c>
      <c r="K162" t="inlineStr">
        <is>
          <t>SLV260116C00028000</t>
        </is>
      </c>
    </row>
    <row r="163">
      <c r="A163" t="n">
        <v>1964</v>
      </c>
      <c r="B163" t="inlineStr">
        <is>
          <t>SLV</t>
        </is>
      </c>
      <c r="C163" t="inlineStr">
        <is>
          <t>Jun 27, 2025</t>
        </is>
      </c>
      <c r="D163" t="inlineStr">
        <is>
          <t>$28.00</t>
        </is>
      </c>
      <c r="E163" t="inlineStr">
        <is>
          <t>C</t>
        </is>
      </c>
      <c r="F163" t="inlineStr">
        <is>
          <t>Jan 16, 2026</t>
        </is>
      </c>
      <c r="G163" t="n">
        <v>-2</v>
      </c>
      <c r="H163" t="inlineStr">
        <is>
          <t>Jun 27, 2025</t>
        </is>
      </c>
      <c r="I163" t="n">
        <v/>
      </c>
      <c r="J163" t="n">
        <v>1149.74</v>
      </c>
      <c r="K163" t="inlineStr">
        <is>
          <t>SLV260116C00028000</t>
        </is>
      </c>
    </row>
    <row r="164">
      <c r="A164" t="n">
        <v>1649</v>
      </c>
      <c r="B164" t="inlineStr">
        <is>
          <t>SLV</t>
        </is>
      </c>
      <c r="C164" t="inlineStr">
        <is>
          <t>Jul 11, 2025</t>
        </is>
      </c>
      <c r="D164" t="inlineStr">
        <is>
          <t>$28.00</t>
        </is>
      </c>
      <c r="E164" t="inlineStr">
        <is>
          <t>C</t>
        </is>
      </c>
      <c r="F164" t="inlineStr">
        <is>
          <t>Jan 16, 2026</t>
        </is>
      </c>
      <c r="G164" t="n">
        <v>-1</v>
      </c>
      <c r="H164" t="inlineStr">
        <is>
          <t>Jul 11, 2025</t>
        </is>
      </c>
      <c r="I164" t="n">
        <v/>
      </c>
      <c r="J164" t="n">
        <v>764.87</v>
      </c>
      <c r="K164" t="inlineStr">
        <is>
          <t>SLV260116C00028000</t>
        </is>
      </c>
    </row>
    <row r="165">
      <c r="A165" t="n">
        <v>1647</v>
      </c>
      <c r="B165" t="inlineStr">
        <is>
          <t>SLV</t>
        </is>
      </c>
      <c r="C165" t="inlineStr">
        <is>
          <t>Jul 11, 2025</t>
        </is>
      </c>
      <c r="D165" t="inlineStr">
        <is>
          <t>$28.00</t>
        </is>
      </c>
      <c r="E165" t="inlineStr">
        <is>
          <t>C</t>
        </is>
      </c>
      <c r="F165" t="inlineStr">
        <is>
          <t>Jan 16, 2026</t>
        </is>
      </c>
      <c r="G165" t="n">
        <v>-1</v>
      </c>
      <c r="H165" t="inlineStr">
        <is>
          <t>Jul 11, 2025</t>
        </is>
      </c>
      <c r="I165" t="n">
        <v/>
      </c>
      <c r="J165" t="n">
        <v>764.87</v>
      </c>
      <c r="K165" t="inlineStr">
        <is>
          <t>SLV260116C00028000</t>
        </is>
      </c>
    </row>
    <row r="166">
      <c r="A166" t="n">
        <v>1606</v>
      </c>
      <c r="B166" t="inlineStr">
        <is>
          <t>SLV</t>
        </is>
      </c>
      <c r="C166" t="inlineStr">
        <is>
          <t>Jul 14, 2025</t>
        </is>
      </c>
      <c r="D166" t="inlineStr">
        <is>
          <t>$28.00</t>
        </is>
      </c>
      <c r="E166" t="inlineStr">
        <is>
          <t>C</t>
        </is>
      </c>
      <c r="F166" t="inlineStr">
        <is>
          <t>Jan 16, 2026</t>
        </is>
      </c>
      <c r="G166" t="n">
        <v>-1</v>
      </c>
      <c r="H166" t="inlineStr">
        <is>
          <t>Jul 14, 2025</t>
        </is>
      </c>
      <c r="I166" t="n">
        <v/>
      </c>
      <c r="J166" t="n">
        <v>714.87</v>
      </c>
      <c r="K166" t="inlineStr">
        <is>
          <t>SLV260116C00028000</t>
        </is>
      </c>
    </row>
    <row r="167">
      <c r="A167" t="n">
        <v>1602</v>
      </c>
      <c r="B167" t="inlineStr">
        <is>
          <t>SLV</t>
        </is>
      </c>
      <c r="C167" t="inlineStr">
        <is>
          <t>Jul 14, 2025</t>
        </is>
      </c>
      <c r="D167" t="inlineStr">
        <is>
          <t>$28.00</t>
        </is>
      </c>
      <c r="E167" t="inlineStr">
        <is>
          <t>C</t>
        </is>
      </c>
      <c r="F167" t="inlineStr">
        <is>
          <t>Jan 16, 2026</t>
        </is>
      </c>
      <c r="G167" t="n">
        <v>-1</v>
      </c>
      <c r="H167" t="inlineStr">
        <is>
          <t>Jul 14, 2025</t>
        </is>
      </c>
      <c r="I167" t="n">
        <v/>
      </c>
      <c r="J167" t="n">
        <v>714.87</v>
      </c>
      <c r="K167" t="inlineStr">
        <is>
          <t>SLV260116C00028000</t>
        </is>
      </c>
    </row>
    <row r="168">
      <c r="A168" t="n">
        <v>1593</v>
      </c>
      <c r="B168" t="inlineStr">
        <is>
          <t>SLV</t>
        </is>
      </c>
      <c r="C168" t="inlineStr">
        <is>
          <t>Jul 14, 2025</t>
        </is>
      </c>
      <c r="D168" t="inlineStr">
        <is>
          <t>$28.00</t>
        </is>
      </c>
      <c r="E168" t="inlineStr">
        <is>
          <t>C</t>
        </is>
      </c>
      <c r="F168" t="inlineStr">
        <is>
          <t>Jan 16, 2026</t>
        </is>
      </c>
      <c r="G168" t="n">
        <v>-1</v>
      </c>
      <c r="H168" t="inlineStr">
        <is>
          <t>Jul 14, 2025</t>
        </is>
      </c>
      <c r="I168" t="n">
        <v/>
      </c>
      <c r="J168" t="n">
        <v>717.87</v>
      </c>
      <c r="K168" t="inlineStr">
        <is>
          <t>SLV260116C00028000</t>
        </is>
      </c>
    </row>
    <row r="169">
      <c r="A169" t="n">
        <v>1615</v>
      </c>
      <c r="B169" t="inlineStr">
        <is>
          <t>SLV</t>
        </is>
      </c>
      <c r="C169" t="inlineStr">
        <is>
          <t>Jul 14, 2025</t>
        </is>
      </c>
      <c r="D169" t="inlineStr">
        <is>
          <t>$28.00</t>
        </is>
      </c>
      <c r="E169" t="inlineStr">
        <is>
          <t>C</t>
        </is>
      </c>
      <c r="F169" t="inlineStr">
        <is>
          <t>Jan 16, 2026</t>
        </is>
      </c>
      <c r="G169" t="n">
        <v>-1</v>
      </c>
      <c r="H169" t="inlineStr">
        <is>
          <t>Jul 14, 2025</t>
        </is>
      </c>
      <c r="I169" t="n">
        <v/>
      </c>
      <c r="J169" t="n">
        <v>714.87</v>
      </c>
      <c r="K169" t="inlineStr">
        <is>
          <t>SLV260116C00028000</t>
        </is>
      </c>
    </row>
    <row r="170">
      <c r="A170" t="n">
        <v>1216</v>
      </c>
      <c r="B170" t="inlineStr">
        <is>
          <t>SLV</t>
        </is>
      </c>
      <c r="C170" t="inlineStr">
        <is>
          <t>Jul 21, 2025</t>
        </is>
      </c>
      <c r="D170" t="inlineStr">
        <is>
          <t>$28.00</t>
        </is>
      </c>
      <c r="E170" t="inlineStr">
        <is>
          <t>C</t>
        </is>
      </c>
      <c r="F170" t="inlineStr">
        <is>
          <t>Jan 16, 2026</t>
        </is>
      </c>
      <c r="G170" t="n">
        <v>2</v>
      </c>
      <c r="H170" t="inlineStr">
        <is>
          <t>NaN</t>
        </is>
      </c>
      <c r="I170" t="n">
        <v/>
      </c>
      <c r="J170" t="n">
        <v>-1580.23</v>
      </c>
      <c r="K170" t="inlineStr">
        <is>
          <t>SLV260116C00028000</t>
        </is>
      </c>
    </row>
    <row r="171">
      <c r="A171" t="n">
        <v>1243</v>
      </c>
      <c r="B171" t="inlineStr">
        <is>
          <t>SLV</t>
        </is>
      </c>
      <c r="C171" t="inlineStr">
        <is>
          <t>Jul 21, 2025</t>
        </is>
      </c>
      <c r="D171" t="inlineStr">
        <is>
          <t>$28.00</t>
        </is>
      </c>
      <c r="E171" t="inlineStr">
        <is>
          <t>C</t>
        </is>
      </c>
      <c r="F171" t="inlineStr">
        <is>
          <t>Jan 16, 2026</t>
        </is>
      </c>
      <c r="G171" t="n">
        <v>2</v>
      </c>
      <c r="H171" t="inlineStr">
        <is>
          <t>NaN</t>
        </is>
      </c>
      <c r="I171" t="n">
        <v/>
      </c>
      <c r="J171" t="n">
        <v>-1580.23</v>
      </c>
      <c r="K171" t="inlineStr">
        <is>
          <t>SLV260116C00028000</t>
        </is>
      </c>
    </row>
    <row r="172">
      <c r="A172" t="n">
        <v>1044</v>
      </c>
      <c r="B172" t="inlineStr">
        <is>
          <t>SLV</t>
        </is>
      </c>
      <c r="C172" t="inlineStr">
        <is>
          <t>Jul 28, 2025</t>
        </is>
      </c>
      <c r="D172" t="inlineStr">
        <is>
          <t>$28.00</t>
        </is>
      </c>
      <c r="E172" t="inlineStr">
        <is>
          <t>C</t>
        </is>
      </c>
      <c r="F172" t="inlineStr">
        <is>
          <t>Jan 16, 2026</t>
        </is>
      </c>
      <c r="G172" t="n">
        <v>-1</v>
      </c>
      <c r="H172" t="inlineStr">
        <is>
          <t>Jul 28, 2025</t>
        </is>
      </c>
      <c r="I172" t="n">
        <v/>
      </c>
      <c r="J172" t="n">
        <v>704.87</v>
      </c>
      <c r="K172" t="inlineStr">
        <is>
          <t>SLV260116C00028000</t>
        </is>
      </c>
    </row>
    <row r="173">
      <c r="A173" t="n">
        <v>1030</v>
      </c>
      <c r="B173" t="inlineStr">
        <is>
          <t>SLV</t>
        </is>
      </c>
      <c r="C173" t="inlineStr">
        <is>
          <t>Jul 28, 2025</t>
        </is>
      </c>
      <c r="D173" t="inlineStr">
        <is>
          <t>$28.00</t>
        </is>
      </c>
      <c r="E173" t="inlineStr">
        <is>
          <t>C</t>
        </is>
      </c>
      <c r="F173" t="inlineStr">
        <is>
          <t>Jan 16, 2026</t>
        </is>
      </c>
      <c r="G173" t="n">
        <v>-1</v>
      </c>
      <c r="H173" t="inlineStr">
        <is>
          <t>Jul 28, 2025</t>
        </is>
      </c>
      <c r="I173" t="n">
        <v/>
      </c>
      <c r="J173" t="n">
        <v>704.87</v>
      </c>
      <c r="K173" t="inlineStr">
        <is>
          <t>SLV260116C00028000</t>
        </is>
      </c>
    </row>
    <row r="174">
      <c r="A174" t="n">
        <v>279</v>
      </c>
      <c r="B174" t="inlineStr">
        <is>
          <t>SLV</t>
        </is>
      </c>
      <c r="C174" t="inlineStr">
        <is>
          <t>Aug 14, 2025</t>
        </is>
      </c>
      <c r="D174" t="inlineStr">
        <is>
          <t>$28.00</t>
        </is>
      </c>
      <c r="E174" t="inlineStr">
        <is>
          <t>C</t>
        </is>
      </c>
      <c r="F174" t="inlineStr">
        <is>
          <t>Jan 16, 2026</t>
        </is>
      </c>
      <c r="G174" t="n">
        <v>-3</v>
      </c>
      <c r="H174" t="inlineStr">
        <is>
          <t>Aug 14, 2025</t>
        </is>
      </c>
      <c r="I174" t="n">
        <v/>
      </c>
      <c r="J174" t="n">
        <v>2114.65</v>
      </c>
      <c r="K174" t="inlineStr">
        <is>
          <t>SLV260116C00028000</t>
        </is>
      </c>
    </row>
    <row r="175">
      <c r="A175" t="n">
        <v>337</v>
      </c>
      <c r="B175" t="inlineStr">
        <is>
          <t>SLV</t>
        </is>
      </c>
      <c r="C175" t="inlineStr">
        <is>
          <t>Aug 14, 2025</t>
        </is>
      </c>
      <c r="D175" t="inlineStr">
        <is>
          <t>$28.00</t>
        </is>
      </c>
      <c r="E175" t="inlineStr">
        <is>
          <t>C</t>
        </is>
      </c>
      <c r="F175" t="inlineStr">
        <is>
          <t>Jan 16, 2026</t>
        </is>
      </c>
      <c r="G175" t="n">
        <v>-3</v>
      </c>
      <c r="H175" t="inlineStr">
        <is>
          <t>Aug 14, 2025</t>
        </is>
      </c>
      <c r="I175" t="n">
        <v/>
      </c>
      <c r="J175" t="n">
        <v>2103.64</v>
      </c>
      <c r="K175" t="inlineStr">
        <is>
          <t>SLV260116C00028000</t>
        </is>
      </c>
    </row>
    <row r="176">
      <c r="A176" t="n">
        <v>300</v>
      </c>
      <c r="B176" t="inlineStr">
        <is>
          <t>SLV</t>
        </is>
      </c>
      <c r="C176" t="inlineStr">
        <is>
          <t>Aug 14, 2025</t>
        </is>
      </c>
      <c r="D176" t="inlineStr">
        <is>
          <t>$28.00</t>
        </is>
      </c>
      <c r="E176" t="inlineStr">
        <is>
          <t>C</t>
        </is>
      </c>
      <c r="F176" t="inlineStr">
        <is>
          <t>Jan 16, 2026</t>
        </is>
      </c>
      <c r="G176" t="n">
        <v>-4</v>
      </c>
      <c r="H176" t="inlineStr">
        <is>
          <t>Aug 14, 2025</t>
        </is>
      </c>
      <c r="I176" t="n">
        <v/>
      </c>
      <c r="J176" t="n">
        <v>2799.55</v>
      </c>
      <c r="K176" t="inlineStr">
        <is>
          <t>SLV260116C00028000</t>
        </is>
      </c>
    </row>
    <row r="177">
      <c r="A177" t="inlineStr"/>
      <c r="B177" t="inlineStr"/>
      <c r="C177" t="inlineStr"/>
      <c r="D177" t="inlineStr"/>
      <c r="E177" t="inlineStr"/>
      <c r="F177" t="inlineStr"/>
      <c r="G177" s="2">
        <f>SUM(G147:G176)</f>
        <v/>
      </c>
      <c r="H177" t="inlineStr"/>
      <c r="I177" t="inlineStr"/>
      <c r="J177" s="2">
        <f>SUM(J147:J176)</f>
        <v/>
      </c>
      <c r="K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</row>
    <row r="180">
      <c r="A180" t="inlineStr"/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</row>
    <row r="181">
      <c r="A181" t="inlineStr">
        <is>
          <t>Index</t>
        </is>
      </c>
      <c r="B181" t="inlineStr">
        <is>
          <t>Ticker</t>
        </is>
      </c>
      <c r="C181" t="inlineStr">
        <is>
          <t>Trade Enter</t>
        </is>
      </c>
      <c r="D181" t="inlineStr">
        <is>
          <t>Strike</t>
        </is>
      </c>
      <c r="E181" t="inlineStr">
        <is>
          <t>C/P</t>
        </is>
      </c>
      <c r="F181" t="inlineStr">
        <is>
          <t>Exp Date</t>
        </is>
      </c>
      <c r="G181" t="inlineStr">
        <is>
          <t>Initial Contracts</t>
        </is>
      </c>
      <c r="H181" t="inlineStr">
        <is>
          <t>Trade Exit</t>
        </is>
      </c>
      <c r="I181" t="inlineStr">
        <is>
          <t>$ Gain</t>
        </is>
      </c>
    </row>
    <row r="182">
      <c r="A182" t="n">
        <v>9</v>
      </c>
      <c r="B182" t="inlineStr">
        <is>
          <t>SLV</t>
        </is>
      </c>
      <c r="C182" t="inlineStr">
        <is>
          <t>Aug 15, 2025</t>
        </is>
      </c>
      <c r="D182" t="inlineStr">
        <is>
          <t>$34.00</t>
        </is>
      </c>
      <c r="E182" t="inlineStr">
        <is>
          <t>C</t>
        </is>
      </c>
      <c r="F182" t="inlineStr">
        <is>
          <t>Sep 19, 2025</t>
        </is>
      </c>
      <c r="G182" t="n">
        <v>20</v>
      </c>
      <c r="H182" t="inlineStr">
        <is>
          <t>Aug 22, 2025</t>
        </is>
      </c>
      <c r="I182" t="inlineStr">
        <is>
          <t>$1200.00</t>
        </is>
      </c>
    </row>
    <row r="183">
      <c r="A183" t="inlineStr"/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s="1">
        <f>IF(G192=0, ROUND(SUM(J185:J191)/60, 2), )</f>
        <v/>
      </c>
    </row>
    <row r="185">
      <c r="A185" t="inlineStr">
        <is>
          <t>Index</t>
        </is>
      </c>
      <c r="B185" t="inlineStr">
        <is>
          <t>Ticker</t>
        </is>
      </c>
      <c r="C185" t="inlineStr">
        <is>
          <t>Trade Enter</t>
        </is>
      </c>
      <c r="D185" t="inlineStr">
        <is>
          <t>Strike</t>
        </is>
      </c>
      <c r="E185" t="inlineStr">
        <is>
          <t>C/P</t>
        </is>
      </c>
      <c r="F185" t="inlineStr">
        <is>
          <t>Exp Date</t>
        </is>
      </c>
      <c r="G185" t="inlineStr">
        <is>
          <t>Initial Contracts</t>
        </is>
      </c>
      <c r="H185" t="inlineStr">
        <is>
          <t>Trade Exit</t>
        </is>
      </c>
      <c r="I185" t="inlineStr">
        <is>
          <t>$ Gain</t>
        </is>
      </c>
      <c r="J185" t="inlineStr">
        <is>
          <t>Amount</t>
        </is>
      </c>
      <c r="K185" t="inlineStr">
        <is>
          <t>Symbol</t>
        </is>
      </c>
    </row>
    <row r="186">
      <c r="A186" t="n">
        <v>268</v>
      </c>
      <c r="B186" t="inlineStr">
        <is>
          <t>SLV</t>
        </is>
      </c>
      <c r="C186" t="inlineStr">
        <is>
          <t>Aug 15, 2025</t>
        </is>
      </c>
      <c r="D186" t="inlineStr">
        <is>
          <t>$34.00</t>
        </is>
      </c>
      <c r="E186" t="inlineStr">
        <is>
          <t>C</t>
        </is>
      </c>
      <c r="F186" t="inlineStr">
        <is>
          <t>Sep 19, 2025</t>
        </is>
      </c>
      <c r="G186" t="n">
        <v>20</v>
      </c>
      <c r="H186" t="inlineStr">
        <is>
          <t>NaN</t>
        </is>
      </c>
      <c r="I186" t="n">
        <v/>
      </c>
      <c r="J186" t="n">
        <v>-2482.18</v>
      </c>
      <c r="K186" t="inlineStr">
        <is>
          <t>SLV250919C00034000</t>
        </is>
      </c>
    </row>
    <row r="187">
      <c r="A187" t="n">
        <v>239</v>
      </c>
      <c r="B187" t="inlineStr">
        <is>
          <t>SLV</t>
        </is>
      </c>
      <c r="C187" t="inlineStr">
        <is>
          <t>Aug 15, 2025</t>
        </is>
      </c>
      <c r="D187" t="inlineStr">
        <is>
          <t>$34.00</t>
        </is>
      </c>
      <c r="E187" t="inlineStr">
        <is>
          <t>C</t>
        </is>
      </c>
      <c r="F187" t="inlineStr">
        <is>
          <t>Sep 19, 2025</t>
        </is>
      </c>
      <c r="G187" t="n">
        <v>20</v>
      </c>
      <c r="H187" t="inlineStr">
        <is>
          <t>NaN</t>
        </is>
      </c>
      <c r="I187" t="n">
        <v/>
      </c>
      <c r="J187" t="n">
        <v>-2482.19</v>
      </c>
      <c r="K187" t="inlineStr">
        <is>
          <t>SLV250919C00034000</t>
        </is>
      </c>
    </row>
    <row r="188">
      <c r="A188" t="n">
        <v>223</v>
      </c>
      <c r="B188" t="inlineStr">
        <is>
          <t>SLV</t>
        </is>
      </c>
      <c r="C188" t="inlineStr">
        <is>
          <t>Aug 15, 2025</t>
        </is>
      </c>
      <c r="D188" t="inlineStr">
        <is>
          <t>$34.00</t>
        </is>
      </c>
      <c r="E188" t="inlineStr">
        <is>
          <t>C</t>
        </is>
      </c>
      <c r="F188" t="inlineStr">
        <is>
          <t>Sep 19, 2025</t>
        </is>
      </c>
      <c r="G188" t="n">
        <v>20</v>
      </c>
      <c r="H188" t="inlineStr">
        <is>
          <t>NaN</t>
        </is>
      </c>
      <c r="I188" t="n">
        <v/>
      </c>
      <c r="J188" t="n">
        <v>-2482.19</v>
      </c>
      <c r="K188" t="inlineStr">
        <is>
          <t>SLV250919C00034000</t>
        </is>
      </c>
    </row>
    <row r="189">
      <c r="A189" t="n">
        <v>44</v>
      </c>
      <c r="B189" t="inlineStr">
        <is>
          <t>SLV</t>
        </is>
      </c>
      <c r="C189" t="inlineStr">
        <is>
          <t>Aug 22, 2025</t>
        </is>
      </c>
      <c r="D189" t="inlineStr">
        <is>
          <t>$34.00</t>
        </is>
      </c>
      <c r="E189" t="inlineStr">
        <is>
          <t>C</t>
        </is>
      </c>
      <c r="F189" t="inlineStr">
        <is>
          <t>Sep 19, 2025</t>
        </is>
      </c>
      <c r="G189" t="n">
        <v>-20</v>
      </c>
      <c r="H189" t="inlineStr">
        <is>
          <t>Aug 22, 2025</t>
        </is>
      </c>
      <c r="I189" t="n">
        <v/>
      </c>
      <c r="J189" t="n">
        <v>3617.75</v>
      </c>
      <c r="K189" t="inlineStr">
        <is>
          <t>SLV250919C00034000</t>
        </is>
      </c>
    </row>
    <row r="190">
      <c r="A190" t="n">
        <v>28</v>
      </c>
      <c r="B190" t="inlineStr">
        <is>
          <t>SLV</t>
        </is>
      </c>
      <c r="C190" t="inlineStr">
        <is>
          <t>Aug 22, 2025</t>
        </is>
      </c>
      <c r="D190" t="inlineStr">
        <is>
          <t>$34.00</t>
        </is>
      </c>
      <c r="E190" t="inlineStr">
        <is>
          <t>C</t>
        </is>
      </c>
      <c r="F190" t="inlineStr">
        <is>
          <t>Sep 19, 2025</t>
        </is>
      </c>
      <c r="G190" t="n">
        <v>-20</v>
      </c>
      <c r="H190" t="inlineStr">
        <is>
          <t>Aug 22, 2025</t>
        </is>
      </c>
      <c r="I190" t="n">
        <v/>
      </c>
      <c r="J190" t="n">
        <v>3650.75</v>
      </c>
      <c r="K190" t="inlineStr">
        <is>
          <t>SLV250919C00034000</t>
        </is>
      </c>
    </row>
    <row r="191">
      <c r="A191" t="n">
        <v>6</v>
      </c>
      <c r="B191" t="inlineStr">
        <is>
          <t>SLV</t>
        </is>
      </c>
      <c r="C191" t="inlineStr">
        <is>
          <t>Aug 22, 2025</t>
        </is>
      </c>
      <c r="D191" t="inlineStr">
        <is>
          <t>$34.00</t>
        </is>
      </c>
      <c r="E191" t="inlineStr">
        <is>
          <t>C</t>
        </is>
      </c>
      <c r="F191" t="inlineStr">
        <is>
          <t>Sep 19, 2025</t>
        </is>
      </c>
      <c r="G191" t="n">
        <v>-20</v>
      </c>
      <c r="H191" t="inlineStr">
        <is>
          <t>Aug 22, 2025</t>
        </is>
      </c>
      <c r="I191" t="n">
        <v/>
      </c>
      <c r="J191" t="n">
        <v>3597.75</v>
      </c>
      <c r="K191" t="inlineStr">
        <is>
          <t>SLV250919C00034000</t>
        </is>
      </c>
    </row>
    <row r="192">
      <c r="A192" t="inlineStr"/>
      <c r="B192" t="inlineStr"/>
      <c r="C192" t="inlineStr"/>
      <c r="D192" t="inlineStr"/>
      <c r="E192" t="inlineStr"/>
      <c r="F192" t="inlineStr"/>
      <c r="G192" s="2">
        <f>SUM(G185:G191)</f>
        <v/>
      </c>
      <c r="H192" t="inlineStr"/>
      <c r="I192" t="inlineStr"/>
      <c r="J192" s="2">
        <f>SUM(J185:J191)</f>
        <v/>
      </c>
      <c r="K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</row>
    <row r="194">
      <c r="A194" t="inlineStr"/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</row>
    <row r="195">
      <c r="A195" t="inlineStr"/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</row>
    <row r="196">
      <c r="A196" t="inlineStr">
        <is>
          <t>Index</t>
        </is>
      </c>
      <c r="B196" t="inlineStr">
        <is>
          <t>Ticker</t>
        </is>
      </c>
      <c r="C196" t="inlineStr">
        <is>
          <t>Trade Enter</t>
        </is>
      </c>
      <c r="D196" t="inlineStr">
        <is>
          <t>Strike</t>
        </is>
      </c>
      <c r="E196" t="inlineStr">
        <is>
          <t>C/P</t>
        </is>
      </c>
      <c r="F196" t="inlineStr">
        <is>
          <t>Exp Date</t>
        </is>
      </c>
      <c r="G196" t="inlineStr">
        <is>
          <t>Initial Contracts</t>
        </is>
      </c>
      <c r="H196" t="inlineStr">
        <is>
          <t>Trade Exit</t>
        </is>
      </c>
      <c r="I196" t="inlineStr">
        <is>
          <t>$ Gain</t>
        </is>
      </c>
    </row>
    <row r="197">
      <c r="A197" t="n">
        <v>10</v>
      </c>
      <c r="B197" t="inlineStr">
        <is>
          <t>SLV</t>
        </is>
      </c>
      <c r="C197" t="inlineStr">
        <is>
          <t>Aug 15, 2025</t>
        </is>
      </c>
      <c r="D197" t="inlineStr">
        <is>
          <t>$34.50</t>
        </is>
      </c>
      <c r="E197" t="inlineStr">
        <is>
          <t>P</t>
        </is>
      </c>
      <c r="F197" t="inlineStr">
        <is>
          <t>Sep 19, 2025</t>
        </is>
      </c>
      <c r="G197" t="n">
        <v>8</v>
      </c>
      <c r="H197" t="inlineStr">
        <is>
          <t>Aug 20, 2025</t>
        </is>
      </c>
      <c r="I197" t="inlineStr">
        <is>
          <t>($56.00)</t>
        </is>
      </c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</row>
    <row r="199">
      <c r="A199" t="inlineStr"/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s="1">
        <f>IF(G207=0, ROUND(SUM(J200:J206)/24, 2), )</f>
        <v/>
      </c>
    </row>
    <row r="200">
      <c r="A200" t="inlineStr">
        <is>
          <t>Index</t>
        </is>
      </c>
      <c r="B200" t="inlineStr">
        <is>
          <t>Ticker</t>
        </is>
      </c>
      <c r="C200" t="inlineStr">
        <is>
          <t>Trade Enter</t>
        </is>
      </c>
      <c r="D200" t="inlineStr">
        <is>
          <t>Strike</t>
        </is>
      </c>
      <c r="E200" t="inlineStr">
        <is>
          <t>C/P</t>
        </is>
      </c>
      <c r="F200" t="inlineStr">
        <is>
          <t>Exp Date</t>
        </is>
      </c>
      <c r="G200" t="inlineStr">
        <is>
          <t>Initial Contracts</t>
        </is>
      </c>
      <c r="H200" t="inlineStr">
        <is>
          <t>Trade Exit</t>
        </is>
      </c>
      <c r="I200" t="inlineStr">
        <is>
          <t>$ Gain</t>
        </is>
      </c>
      <c r="J200" t="inlineStr">
        <is>
          <t>Amount</t>
        </is>
      </c>
      <c r="K200" t="inlineStr">
        <is>
          <t>Symbol</t>
        </is>
      </c>
    </row>
    <row r="201">
      <c r="A201" t="n">
        <v>255</v>
      </c>
      <c r="B201" t="inlineStr">
        <is>
          <t>SLV</t>
        </is>
      </c>
      <c r="C201" t="inlineStr">
        <is>
          <t>Aug 15, 2025</t>
        </is>
      </c>
      <c r="D201" t="inlineStr">
        <is>
          <t>$34.50</t>
        </is>
      </c>
      <c r="E201" t="inlineStr">
        <is>
          <t>P</t>
        </is>
      </c>
      <c r="F201" t="inlineStr">
        <is>
          <t>Sep 19, 2025</t>
        </is>
      </c>
      <c r="G201" t="n">
        <v>8</v>
      </c>
      <c r="H201" t="inlineStr">
        <is>
          <t>NaN</t>
        </is>
      </c>
      <c r="I201" t="n">
        <v/>
      </c>
      <c r="J201" t="n">
        <v>-760.87</v>
      </c>
      <c r="K201" t="inlineStr">
        <is>
          <t>SLV250919P00034500</t>
        </is>
      </c>
    </row>
    <row r="202">
      <c r="A202" t="n">
        <v>254</v>
      </c>
      <c r="B202" t="inlineStr">
        <is>
          <t>SLV</t>
        </is>
      </c>
      <c r="C202" t="inlineStr">
        <is>
          <t>Aug 15, 2025</t>
        </is>
      </c>
      <c r="D202" t="inlineStr">
        <is>
          <t>$34.50</t>
        </is>
      </c>
      <c r="E202" t="inlineStr">
        <is>
          <t>P</t>
        </is>
      </c>
      <c r="F202" t="inlineStr">
        <is>
          <t>Sep 19, 2025</t>
        </is>
      </c>
      <c r="G202" t="n">
        <v>8</v>
      </c>
      <c r="H202" t="inlineStr">
        <is>
          <t>NaN</t>
        </is>
      </c>
      <c r="I202" t="n">
        <v/>
      </c>
      <c r="J202" t="n">
        <v>-752.87</v>
      </c>
      <c r="K202" t="inlineStr">
        <is>
          <t>SLV250919P00034500</t>
        </is>
      </c>
    </row>
    <row r="203">
      <c r="A203" t="n">
        <v>230</v>
      </c>
      <c r="B203" t="inlineStr">
        <is>
          <t>SLV</t>
        </is>
      </c>
      <c r="C203" t="inlineStr">
        <is>
          <t>Aug 15, 2025</t>
        </is>
      </c>
      <c r="D203" t="inlineStr">
        <is>
          <t>$34.50</t>
        </is>
      </c>
      <c r="E203" t="inlineStr">
        <is>
          <t>P</t>
        </is>
      </c>
      <c r="F203" t="inlineStr">
        <is>
          <t>Sep 19, 2025</t>
        </is>
      </c>
      <c r="G203" t="n">
        <v>8</v>
      </c>
      <c r="H203" t="inlineStr">
        <is>
          <t>NaN</t>
        </is>
      </c>
      <c r="I203" t="n">
        <v/>
      </c>
      <c r="J203" t="n">
        <v>-760.87</v>
      </c>
      <c r="K203" t="inlineStr">
        <is>
          <t>SLV250919P00034500</t>
        </is>
      </c>
    </row>
    <row r="204">
      <c r="A204" t="n">
        <v>131</v>
      </c>
      <c r="B204" t="inlineStr">
        <is>
          <t>SLV</t>
        </is>
      </c>
      <c r="C204" t="inlineStr">
        <is>
          <t>Aug 20, 2025</t>
        </is>
      </c>
      <c r="D204" t="inlineStr">
        <is>
          <t>$34.50</t>
        </is>
      </c>
      <c r="E204" t="inlineStr">
        <is>
          <t>P</t>
        </is>
      </c>
      <c r="F204" t="inlineStr">
        <is>
          <t>Sep 19, 2025</t>
        </is>
      </c>
      <c r="G204" t="n">
        <v>-8</v>
      </c>
      <c r="H204" t="inlineStr">
        <is>
          <t>Aug 20, 2025</t>
        </is>
      </c>
      <c r="I204" t="n">
        <v/>
      </c>
      <c r="J204" t="n">
        <v>695.1</v>
      </c>
      <c r="K204" t="inlineStr">
        <is>
          <t>SLV250919P00034500</t>
        </is>
      </c>
    </row>
    <row r="205">
      <c r="A205" t="n">
        <v>100</v>
      </c>
      <c r="B205" t="inlineStr">
        <is>
          <t>SLV</t>
        </is>
      </c>
      <c r="C205" t="inlineStr">
        <is>
          <t>Aug 20, 2025</t>
        </is>
      </c>
      <c r="D205" t="inlineStr">
        <is>
          <t>$34.50</t>
        </is>
      </c>
      <c r="E205" t="inlineStr">
        <is>
          <t>P</t>
        </is>
      </c>
      <c r="F205" t="inlineStr">
        <is>
          <t>Sep 19, 2025</t>
        </is>
      </c>
      <c r="G205" t="n">
        <v>-8</v>
      </c>
      <c r="H205" t="inlineStr">
        <is>
          <t>Aug 20, 2025</t>
        </is>
      </c>
      <c r="I205" t="n">
        <v/>
      </c>
      <c r="J205" t="n">
        <v>695.11</v>
      </c>
      <c r="K205" t="inlineStr">
        <is>
          <t>SLV250919P00034500</t>
        </is>
      </c>
    </row>
    <row r="206">
      <c r="A206" t="n">
        <v>76</v>
      </c>
      <c r="B206" t="inlineStr">
        <is>
          <t>SLV</t>
        </is>
      </c>
      <c r="C206" t="inlineStr">
        <is>
          <t>Aug 20, 2025</t>
        </is>
      </c>
      <c r="D206" t="inlineStr">
        <is>
          <t>$34.50</t>
        </is>
      </c>
      <c r="E206" t="inlineStr">
        <is>
          <t>P</t>
        </is>
      </c>
      <c r="F206" t="inlineStr">
        <is>
          <t>Sep 19, 2025</t>
        </is>
      </c>
      <c r="G206" t="n">
        <v>-8</v>
      </c>
      <c r="H206" t="inlineStr">
        <is>
          <t>Aug 20, 2025</t>
        </is>
      </c>
      <c r="I206" t="n">
        <v/>
      </c>
      <c r="J206" t="n">
        <v>695.1</v>
      </c>
      <c r="K206" t="inlineStr">
        <is>
          <t>SLV250919P00034500</t>
        </is>
      </c>
    </row>
    <row r="207">
      <c r="A207" t="inlineStr"/>
      <c r="B207" t="inlineStr"/>
      <c r="C207" t="inlineStr"/>
      <c r="D207" t="inlineStr"/>
      <c r="E207" t="inlineStr"/>
      <c r="F207" t="inlineStr"/>
      <c r="G207" s="2">
        <f>SUM(G200:G206)</f>
        <v/>
      </c>
      <c r="H207" t="inlineStr"/>
      <c r="I207" t="inlineStr"/>
      <c r="J207" s="2">
        <f>SUM(J200:J206)</f>
        <v/>
      </c>
      <c r="K207" t="inlineStr"/>
    </row>
    <row r="208">
      <c r="A208" t="inlineStr"/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</row>
    <row r="209">
      <c r="A209" t="inlineStr"/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</row>
    <row r="210">
      <c r="A210" t="inlineStr"/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>
        <is>
          <t>Total:</t>
        </is>
      </c>
      <c r="L210" s="1">
        <f>SUM(L1:L209)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2395</v>
      </c>
      <c r="B2" t="inlineStr">
        <is>
          <t>AMZN</t>
        </is>
      </c>
      <c r="C2" t="inlineStr">
        <is>
          <t>May 16, 2025</t>
        </is>
      </c>
      <c r="D2" t="inlineStr">
        <is>
          <t>$195.00</t>
        </is>
      </c>
      <c r="E2" t="inlineStr">
        <is>
          <t>C</t>
        </is>
      </c>
      <c r="F2" t="inlineStr">
        <is>
          <t>Jan 16, 2026</t>
        </is>
      </c>
      <c r="G2" t="n">
        <v>2</v>
      </c>
      <c r="H2" t="inlineStr">
        <is>
          <t>NaN</t>
        </is>
      </c>
      <c r="I2" t="n">
        <v/>
      </c>
      <c r="J2" t="n">
        <v>-6090.94</v>
      </c>
      <c r="K2" t="inlineStr">
        <is>
          <t>AMZN260116C00195000</t>
        </is>
      </c>
    </row>
    <row r="3">
      <c r="A3" t="n">
        <v>2377</v>
      </c>
      <c r="B3" t="inlineStr">
        <is>
          <t>AMZN</t>
        </is>
      </c>
      <c r="C3" t="inlineStr">
        <is>
          <t>May 21, 2025</t>
        </is>
      </c>
      <c r="D3" t="inlineStr">
        <is>
          <t>$195.00</t>
        </is>
      </c>
      <c r="E3" t="inlineStr">
        <is>
          <t>C</t>
        </is>
      </c>
      <c r="F3" t="inlineStr">
        <is>
          <t>Jan 16, 2026</t>
        </is>
      </c>
      <c r="G3" t="n">
        <v>2</v>
      </c>
      <c r="H3" t="inlineStr">
        <is>
          <t>NaN</t>
        </is>
      </c>
      <c r="I3" t="n">
        <v/>
      </c>
      <c r="J3" t="n">
        <v>-5522.94</v>
      </c>
      <c r="K3" t="inlineStr">
        <is>
          <t>AMZN260116C00195000</t>
        </is>
      </c>
    </row>
    <row r="4">
      <c r="A4" t="n">
        <v>2376</v>
      </c>
      <c r="B4" t="inlineStr">
        <is>
          <t>AMZN</t>
        </is>
      </c>
      <c r="C4" t="inlineStr">
        <is>
          <t>May 22, 2025</t>
        </is>
      </c>
      <c r="D4" t="inlineStr">
        <is>
          <t>$195.00</t>
        </is>
      </c>
      <c r="E4" t="inlineStr">
        <is>
          <t>C</t>
        </is>
      </c>
      <c r="F4" t="inlineStr">
        <is>
          <t>Jan 16, 2026</t>
        </is>
      </c>
      <c r="G4" t="n">
        <v>-2</v>
      </c>
      <c r="H4" t="inlineStr">
        <is>
          <t>May 22, 2025</t>
        </is>
      </c>
      <c r="I4" t="n">
        <v/>
      </c>
      <c r="J4" t="n">
        <v>5779.75</v>
      </c>
      <c r="K4" t="inlineStr">
        <is>
          <t>AMZN260116C00195000</t>
        </is>
      </c>
    </row>
    <row r="5">
      <c r="A5" t="n">
        <v>2353</v>
      </c>
      <c r="B5" t="inlineStr">
        <is>
          <t>AMZN</t>
        </is>
      </c>
      <c r="C5" t="inlineStr">
        <is>
          <t>May 29, 2025</t>
        </is>
      </c>
      <c r="D5" t="inlineStr">
        <is>
          <t>$210.00</t>
        </is>
      </c>
      <c r="E5" t="inlineStr">
        <is>
          <t>C</t>
        </is>
      </c>
      <c r="F5" t="inlineStr">
        <is>
          <t>Aug 15, 2025</t>
        </is>
      </c>
      <c r="G5" t="n">
        <v>4</v>
      </c>
      <c r="H5" t="inlineStr">
        <is>
          <t>NaN</t>
        </is>
      </c>
      <c r="I5" t="n">
        <v/>
      </c>
      <c r="J5" t="n">
        <v>-4960.46</v>
      </c>
      <c r="K5" t="inlineStr">
        <is>
          <t>AMZN250815C00210000</t>
        </is>
      </c>
    </row>
    <row r="6">
      <c r="A6" t="n">
        <v>2329</v>
      </c>
      <c r="B6" t="inlineStr">
        <is>
          <t>AMZN</t>
        </is>
      </c>
      <c r="C6" t="inlineStr">
        <is>
          <t>Jun 03, 2025</t>
        </is>
      </c>
      <c r="D6" t="inlineStr">
        <is>
          <t>$195.00</t>
        </is>
      </c>
      <c r="E6" t="inlineStr">
        <is>
          <t>C</t>
        </is>
      </c>
      <c r="F6" t="inlineStr">
        <is>
          <t>Jan 16, 2026</t>
        </is>
      </c>
      <c r="G6" t="n">
        <v>-2</v>
      </c>
      <c r="H6" t="inlineStr">
        <is>
          <t>Jun 03, 2025</t>
        </is>
      </c>
      <c r="I6" t="n">
        <v/>
      </c>
      <c r="J6" t="n">
        <v>5951.75</v>
      </c>
      <c r="K6" t="inlineStr">
        <is>
          <t>AMZN260116C00195000</t>
        </is>
      </c>
    </row>
    <row r="7">
      <c r="A7" t="n">
        <v>2308</v>
      </c>
      <c r="B7" t="inlineStr">
        <is>
          <t>AMZN</t>
        </is>
      </c>
      <c r="C7" t="inlineStr">
        <is>
          <t>Jun 05, 2025</t>
        </is>
      </c>
      <c r="D7" t="inlineStr">
        <is>
          <t>$230.00</t>
        </is>
      </c>
      <c r="E7" t="inlineStr">
        <is>
          <t>C</t>
        </is>
      </c>
      <c r="F7" t="inlineStr">
        <is>
          <t>Jan 16, 2026</t>
        </is>
      </c>
      <c r="G7" t="n">
        <v>4</v>
      </c>
      <c r="H7" t="inlineStr">
        <is>
          <t>NaN</t>
        </is>
      </c>
      <c r="I7" t="n">
        <v/>
      </c>
      <c r="J7" t="n">
        <v>-6240.46</v>
      </c>
      <c r="K7" t="inlineStr">
        <is>
          <t>AMZN260116C00230000</t>
        </is>
      </c>
    </row>
    <row r="8">
      <c r="A8" t="n">
        <v>2301</v>
      </c>
      <c r="B8" t="inlineStr">
        <is>
          <t>AMZN</t>
        </is>
      </c>
      <c r="C8" t="inlineStr">
        <is>
          <t>Jun 05, 2025</t>
        </is>
      </c>
      <c r="D8" t="inlineStr">
        <is>
          <t>$210.00</t>
        </is>
      </c>
      <c r="E8" t="inlineStr">
        <is>
          <t>C</t>
        </is>
      </c>
      <c r="F8" t="inlineStr">
        <is>
          <t>Aug 15, 2025</t>
        </is>
      </c>
      <c r="G8" t="n">
        <v>-4</v>
      </c>
      <c r="H8" t="inlineStr">
        <is>
          <t>Jun 05, 2025</t>
        </is>
      </c>
      <c r="I8" t="n">
        <v/>
      </c>
      <c r="J8" t="n">
        <v>5835.5</v>
      </c>
      <c r="K8" t="inlineStr">
        <is>
          <t>AMZN250815C00210000</t>
        </is>
      </c>
    </row>
    <row r="9">
      <c r="A9" t="n">
        <v>2300</v>
      </c>
      <c r="B9" t="inlineStr">
        <is>
          <t>AMZN</t>
        </is>
      </c>
      <c r="C9" t="inlineStr">
        <is>
          <t>Jun 05, 2025</t>
        </is>
      </c>
      <c r="D9" t="inlineStr">
        <is>
          <t>$230.00</t>
        </is>
      </c>
      <c r="E9" t="inlineStr">
        <is>
          <t>C</t>
        </is>
      </c>
      <c r="F9" t="inlineStr">
        <is>
          <t>Jan 16, 2026</t>
        </is>
      </c>
      <c r="G9" t="n">
        <v>4</v>
      </c>
      <c r="H9" t="inlineStr">
        <is>
          <t>NaN</t>
        </is>
      </c>
      <c r="I9" t="n">
        <v/>
      </c>
      <c r="J9" t="n">
        <v>-6344.46</v>
      </c>
      <c r="K9" t="inlineStr">
        <is>
          <t>AMZN260116C00230000</t>
        </is>
      </c>
    </row>
    <row r="10">
      <c r="A10" t="n">
        <v>2288</v>
      </c>
      <c r="B10" t="inlineStr">
        <is>
          <t>AMZN</t>
        </is>
      </c>
      <c r="C10" t="inlineStr">
        <is>
          <t>Jun 09, 2025</t>
        </is>
      </c>
      <c r="D10" t="inlineStr">
        <is>
          <t>$230.00</t>
        </is>
      </c>
      <c r="E10" t="inlineStr">
        <is>
          <t>C</t>
        </is>
      </c>
      <c r="F10" t="inlineStr">
        <is>
          <t>Jan 16, 2026</t>
        </is>
      </c>
      <c r="G10" t="n">
        <v>-2</v>
      </c>
      <c r="H10" t="inlineStr">
        <is>
          <t>Jun 09, 2025</t>
        </is>
      </c>
      <c r="I10" t="n">
        <v/>
      </c>
      <c r="J10" t="n">
        <v>3343.75</v>
      </c>
      <c r="K10" t="inlineStr">
        <is>
          <t>AMZN260116C00230000</t>
        </is>
      </c>
    </row>
    <row r="11">
      <c r="A11" t="n">
        <v>2269</v>
      </c>
      <c r="B11" t="inlineStr">
        <is>
          <t>AMZN</t>
        </is>
      </c>
      <c r="C11" t="inlineStr">
        <is>
          <t>Jun 10, 2025</t>
        </is>
      </c>
      <c r="D11" t="inlineStr">
        <is>
          <t>$217.50</t>
        </is>
      </c>
      <c r="E11" t="inlineStr">
        <is>
          <t>P</t>
        </is>
      </c>
      <c r="F11" t="inlineStr">
        <is>
          <t>Jun 20, 2025</t>
        </is>
      </c>
      <c r="G11" t="n">
        <v>2</v>
      </c>
      <c r="H11" t="inlineStr">
        <is>
          <t>NaN</t>
        </is>
      </c>
      <c r="I11" t="n">
        <v/>
      </c>
      <c r="J11" t="n">
        <v>-790.24</v>
      </c>
      <c r="K11" t="inlineStr">
        <is>
          <t>AMZN250620P00217500</t>
        </is>
      </c>
    </row>
    <row r="12">
      <c r="A12" t="n">
        <v>2253</v>
      </c>
      <c r="B12" t="inlineStr">
        <is>
          <t>AMZN</t>
        </is>
      </c>
      <c r="C12" t="inlineStr">
        <is>
          <t>Jun 11, 2025</t>
        </is>
      </c>
      <c r="D12" t="inlineStr">
        <is>
          <t>$230.00</t>
        </is>
      </c>
      <c r="E12" t="inlineStr">
        <is>
          <t>C</t>
        </is>
      </c>
      <c r="F12" t="inlineStr">
        <is>
          <t>Jan 16, 2026</t>
        </is>
      </c>
      <c r="G12" t="n">
        <v>-2</v>
      </c>
      <c r="H12" t="inlineStr">
        <is>
          <t>Jun 11, 2025</t>
        </is>
      </c>
      <c r="I12" t="n">
        <v/>
      </c>
      <c r="J12" t="n">
        <v>3561.74</v>
      </c>
      <c r="K12" t="inlineStr">
        <is>
          <t>AMZN260116C00230000</t>
        </is>
      </c>
    </row>
    <row r="13">
      <c r="A13" t="n">
        <v>2249</v>
      </c>
      <c r="B13" t="inlineStr">
        <is>
          <t>AMZN</t>
        </is>
      </c>
      <c r="C13" t="inlineStr">
        <is>
          <t>Jun 11, 2025</t>
        </is>
      </c>
      <c r="D13" t="inlineStr">
        <is>
          <t>$217.50</t>
        </is>
      </c>
      <c r="E13" t="inlineStr">
        <is>
          <t>P</t>
        </is>
      </c>
      <c r="F13" t="inlineStr">
        <is>
          <t>Jun 20, 2025</t>
        </is>
      </c>
      <c r="G13" t="n">
        <v>-2</v>
      </c>
      <c r="H13" t="inlineStr">
        <is>
          <t>Jun 11, 2025</t>
        </is>
      </c>
      <c r="I13" t="n">
        <v/>
      </c>
      <c r="J13" t="n">
        <v>1069.74</v>
      </c>
      <c r="K13" t="inlineStr">
        <is>
          <t>AMZN250620P00217500</t>
        </is>
      </c>
    </row>
    <row r="14">
      <c r="A14" t="n">
        <v>2182</v>
      </c>
      <c r="B14" t="inlineStr">
        <is>
          <t>AMZN</t>
        </is>
      </c>
      <c r="C14" t="inlineStr">
        <is>
          <t>Jun 17, 2025</t>
        </is>
      </c>
      <c r="D14" t="inlineStr">
        <is>
          <t>$210.00</t>
        </is>
      </c>
      <c r="E14" t="inlineStr">
        <is>
          <t>C</t>
        </is>
      </c>
      <c r="F14" t="inlineStr">
        <is>
          <t>Aug 15, 2025</t>
        </is>
      </c>
      <c r="G14" t="n">
        <v>2</v>
      </c>
      <c r="H14" t="inlineStr">
        <is>
          <t>NaN</t>
        </is>
      </c>
      <c r="I14" t="n">
        <v/>
      </c>
      <c r="J14" t="n">
        <v>-3110.24</v>
      </c>
      <c r="K14" t="inlineStr">
        <is>
          <t>AMZN250815C00210000</t>
        </is>
      </c>
    </row>
    <row r="15">
      <c r="A15" t="n">
        <v>2173</v>
      </c>
      <c r="B15" t="inlineStr">
        <is>
          <t>AMZN</t>
        </is>
      </c>
      <c r="C15" t="inlineStr">
        <is>
          <t>Jun 18, 2025</t>
        </is>
      </c>
      <c r="D15" t="inlineStr">
        <is>
          <t>$230.00</t>
        </is>
      </c>
      <c r="E15" t="inlineStr">
        <is>
          <t>C</t>
        </is>
      </c>
      <c r="F15" t="inlineStr">
        <is>
          <t>Jan 16, 2026</t>
        </is>
      </c>
      <c r="G15" t="n">
        <v>-2</v>
      </c>
      <c r="H15" t="inlineStr">
        <is>
          <t>Jun 18, 2025</t>
        </is>
      </c>
      <c r="I15" t="n">
        <v/>
      </c>
      <c r="J15" t="n">
        <v>3339.75</v>
      </c>
      <c r="K15" t="inlineStr">
        <is>
          <t>AMZN260116C00230000</t>
        </is>
      </c>
    </row>
    <row r="16">
      <c r="A16" t="n">
        <v>2141</v>
      </c>
      <c r="B16" t="inlineStr">
        <is>
          <t>AMZN</t>
        </is>
      </c>
      <c r="C16" t="inlineStr">
        <is>
          <t>Jun 20, 2025</t>
        </is>
      </c>
      <c r="D16" t="inlineStr">
        <is>
          <t>$210.00</t>
        </is>
      </c>
      <c r="E16" t="inlineStr">
        <is>
          <t>C</t>
        </is>
      </c>
      <c r="F16" t="inlineStr">
        <is>
          <t>Aug 15, 2025</t>
        </is>
      </c>
      <c r="G16" t="n">
        <v>-2</v>
      </c>
      <c r="H16" t="inlineStr">
        <is>
          <t>Jun 20, 2025</t>
        </is>
      </c>
      <c r="I16" t="n">
        <v/>
      </c>
      <c r="J16" t="n">
        <v>2379.74</v>
      </c>
      <c r="K16" t="inlineStr">
        <is>
          <t>AMZN250815C00210000</t>
        </is>
      </c>
    </row>
    <row r="17">
      <c r="A17" t="n">
        <v>2116</v>
      </c>
      <c r="B17" t="inlineStr">
        <is>
          <t>AMZN</t>
        </is>
      </c>
      <c r="C17" t="inlineStr">
        <is>
          <t>Jun 23, 2025</t>
        </is>
      </c>
      <c r="D17" t="inlineStr">
        <is>
          <t>$230.00</t>
        </is>
      </c>
      <c r="E17" t="inlineStr">
        <is>
          <t>C</t>
        </is>
      </c>
      <c r="F17" t="inlineStr">
        <is>
          <t>Jan 16, 2026</t>
        </is>
      </c>
      <c r="G17" t="n">
        <v>2</v>
      </c>
      <c r="H17" t="inlineStr">
        <is>
          <t>NaN</t>
        </is>
      </c>
      <c r="I17" t="n">
        <v/>
      </c>
      <c r="J17" t="n">
        <v>-2550.24</v>
      </c>
      <c r="K17" t="inlineStr">
        <is>
          <t>AMZN260116C00230000</t>
        </is>
      </c>
    </row>
    <row r="18">
      <c r="A18" t="n">
        <v>2107</v>
      </c>
      <c r="B18" t="inlineStr">
        <is>
          <t>AMZN</t>
        </is>
      </c>
      <c r="C18" t="inlineStr">
        <is>
          <t>Jun 24, 2025</t>
        </is>
      </c>
      <c r="D18" t="inlineStr">
        <is>
          <t>$230.00</t>
        </is>
      </c>
      <c r="E18" t="inlineStr">
        <is>
          <t>C</t>
        </is>
      </c>
      <c r="F18" t="inlineStr">
        <is>
          <t>Jan 16, 2026</t>
        </is>
      </c>
      <c r="G18" t="n">
        <v>-1</v>
      </c>
      <c r="H18" t="inlineStr">
        <is>
          <t>Jun 24, 2025</t>
        </is>
      </c>
      <c r="I18" t="n">
        <v/>
      </c>
      <c r="J18" t="n">
        <v>1449.87</v>
      </c>
      <c r="K18" t="inlineStr">
        <is>
          <t>AMZN260116C00230000</t>
        </is>
      </c>
    </row>
    <row r="19">
      <c r="A19" t="n">
        <v>2103</v>
      </c>
      <c r="B19" t="inlineStr">
        <is>
          <t>AMZN</t>
        </is>
      </c>
      <c r="C19" t="inlineStr">
        <is>
          <t>Jun 24, 2025</t>
        </is>
      </c>
      <c r="D19" t="inlineStr">
        <is>
          <t>$230.00</t>
        </is>
      </c>
      <c r="E19" t="inlineStr">
        <is>
          <t>C</t>
        </is>
      </c>
      <c r="F19" t="inlineStr">
        <is>
          <t>Jan 16, 2026</t>
        </is>
      </c>
      <c r="G19" t="n">
        <v>-1</v>
      </c>
      <c r="H19" t="inlineStr">
        <is>
          <t>Jun 24, 2025</t>
        </is>
      </c>
      <c r="I19" t="n">
        <v/>
      </c>
      <c r="J19" t="n">
        <v>1449.87</v>
      </c>
      <c r="K19" t="inlineStr">
        <is>
          <t>AMZN260116C00230000</t>
        </is>
      </c>
    </row>
    <row r="20">
      <c r="A20" t="n">
        <v>2074</v>
      </c>
      <c r="B20" t="inlineStr">
        <is>
          <t>AMZN</t>
        </is>
      </c>
      <c r="C20" t="inlineStr">
        <is>
          <t>Jun 25, 2025</t>
        </is>
      </c>
      <c r="D20" t="inlineStr">
        <is>
          <t>$210.00</t>
        </is>
      </c>
      <c r="E20" t="inlineStr">
        <is>
          <t>C</t>
        </is>
      </c>
      <c r="F20" t="inlineStr">
        <is>
          <t>Aug 15, 2025</t>
        </is>
      </c>
      <c r="G20" t="n">
        <v>7</v>
      </c>
      <c r="H20" t="inlineStr">
        <is>
          <t>NaN</t>
        </is>
      </c>
      <c r="I20" t="n">
        <v/>
      </c>
      <c r="J20" t="n">
        <v>-8400.82</v>
      </c>
      <c r="K20" t="inlineStr">
        <is>
          <t>AMZN250815C00210000</t>
        </is>
      </c>
    </row>
    <row r="21">
      <c r="A21" t="n">
        <v>2057</v>
      </c>
      <c r="B21" t="inlineStr">
        <is>
          <t>AMZN</t>
        </is>
      </c>
      <c r="C21" t="inlineStr">
        <is>
          <t>Jun 25, 2025</t>
        </is>
      </c>
      <c r="D21" t="inlineStr">
        <is>
          <t>$215.00</t>
        </is>
      </c>
      <c r="E21" t="inlineStr">
        <is>
          <t>P</t>
        </is>
      </c>
      <c r="F21" t="inlineStr">
        <is>
          <t>Jul 18, 2025</t>
        </is>
      </c>
      <c r="G21" t="n">
        <v>3</v>
      </c>
      <c r="H21" t="inlineStr">
        <is>
          <t>NaN</t>
        </is>
      </c>
      <c r="I21" t="n">
        <v/>
      </c>
      <c r="J21" t="n">
        <v>-2096.36</v>
      </c>
      <c r="K21" t="inlineStr">
        <is>
          <t>AMZN250718P00215000</t>
        </is>
      </c>
    </row>
    <row r="22">
      <c r="A22" t="n">
        <v>2024</v>
      </c>
      <c r="B22" t="inlineStr">
        <is>
          <t>AMZN</t>
        </is>
      </c>
      <c r="C22" t="inlineStr">
        <is>
          <t>Jun 26, 2025</t>
        </is>
      </c>
      <c r="D22" t="inlineStr">
        <is>
          <t>$230.00</t>
        </is>
      </c>
      <c r="E22" t="inlineStr">
        <is>
          <t>C</t>
        </is>
      </c>
      <c r="F22" t="inlineStr">
        <is>
          <t>Jan 16, 2026</t>
        </is>
      </c>
      <c r="G22" t="n">
        <v>2</v>
      </c>
      <c r="H22" t="inlineStr">
        <is>
          <t>NaN</t>
        </is>
      </c>
      <c r="I22" t="n">
        <v/>
      </c>
      <c r="J22" t="n">
        <v>-3128.24</v>
      </c>
      <c r="K22" t="inlineStr">
        <is>
          <t>AMZN260116C00230000</t>
        </is>
      </c>
    </row>
    <row r="23">
      <c r="A23" t="n">
        <v>2018</v>
      </c>
      <c r="B23" t="inlineStr">
        <is>
          <t>AMZN</t>
        </is>
      </c>
      <c r="C23" t="inlineStr">
        <is>
          <t>Jun 26, 2025</t>
        </is>
      </c>
      <c r="D23" t="inlineStr">
        <is>
          <t>$230.00</t>
        </is>
      </c>
      <c r="E23" t="inlineStr">
        <is>
          <t>C</t>
        </is>
      </c>
      <c r="F23" t="inlineStr">
        <is>
          <t>Jan 16, 2026</t>
        </is>
      </c>
      <c r="G23" t="n">
        <v>2</v>
      </c>
      <c r="H23" t="inlineStr">
        <is>
          <t>NaN</t>
        </is>
      </c>
      <c r="I23" t="n">
        <v/>
      </c>
      <c r="J23" t="n">
        <v>-3150.24</v>
      </c>
      <c r="K23" t="inlineStr">
        <is>
          <t>AMZN260116C00230000</t>
        </is>
      </c>
    </row>
    <row r="24">
      <c r="A24" t="n">
        <v>1949</v>
      </c>
      <c r="B24" t="inlineStr">
        <is>
          <t>AMZN</t>
        </is>
      </c>
      <c r="C24" t="inlineStr">
        <is>
          <t>Jun 30, 2025</t>
        </is>
      </c>
      <c r="D24" t="inlineStr">
        <is>
          <t>$210.00</t>
        </is>
      </c>
      <c r="E24" t="inlineStr">
        <is>
          <t>C</t>
        </is>
      </c>
      <c r="F24" t="inlineStr">
        <is>
          <t>Aug 15, 2025</t>
        </is>
      </c>
      <c r="G24" t="n">
        <v>-7</v>
      </c>
      <c r="H24" t="inlineStr">
        <is>
          <t>Jun 30, 2025</t>
        </is>
      </c>
      <c r="I24" t="n">
        <v/>
      </c>
      <c r="J24" t="n">
        <v>12494.16</v>
      </c>
      <c r="K24" t="inlineStr">
        <is>
          <t>AMZN250815C00210000</t>
        </is>
      </c>
    </row>
    <row r="25">
      <c r="A25" t="n">
        <v>1956</v>
      </c>
      <c r="B25" t="inlineStr">
        <is>
          <t>AMZN</t>
        </is>
      </c>
      <c r="C25" t="inlineStr">
        <is>
          <t>Jun 30, 2025</t>
        </is>
      </c>
      <c r="D25" t="inlineStr">
        <is>
          <t>$210.00</t>
        </is>
      </c>
      <c r="E25" t="inlineStr">
        <is>
          <t>C</t>
        </is>
      </c>
      <c r="F25" t="inlineStr">
        <is>
          <t>Aug 15, 2025</t>
        </is>
      </c>
      <c r="G25" t="n">
        <v>3</v>
      </c>
      <c r="H25" t="inlineStr">
        <is>
          <t>NaN</t>
        </is>
      </c>
      <c r="I25" t="n">
        <v/>
      </c>
      <c r="J25" t="n">
        <v>-5118.36</v>
      </c>
      <c r="K25" t="inlineStr">
        <is>
          <t>AMZN250815C00210000</t>
        </is>
      </c>
    </row>
    <row r="26">
      <c r="A26" t="n">
        <v>1957</v>
      </c>
      <c r="B26" t="inlineStr">
        <is>
          <t>AMZN</t>
        </is>
      </c>
      <c r="C26" t="inlineStr">
        <is>
          <t>Jun 30, 2025</t>
        </is>
      </c>
      <c r="D26" t="inlineStr">
        <is>
          <t>$215.00</t>
        </is>
      </c>
      <c r="E26" t="inlineStr">
        <is>
          <t>P</t>
        </is>
      </c>
      <c r="F26" t="inlineStr">
        <is>
          <t>Jul 18, 2025</t>
        </is>
      </c>
      <c r="G26" t="n">
        <v>-3</v>
      </c>
      <c r="H26" t="inlineStr">
        <is>
          <t>Jun 30, 2025</t>
        </is>
      </c>
      <c r="I26" t="n">
        <v/>
      </c>
      <c r="J26" t="n">
        <v>803.62</v>
      </c>
      <c r="K26" t="inlineStr">
        <is>
          <t>AMZN250718P00215000</t>
        </is>
      </c>
    </row>
    <row r="27">
      <c r="A27" t="n">
        <v>1770</v>
      </c>
      <c r="B27" t="inlineStr">
        <is>
          <t>AMZN</t>
        </is>
      </c>
      <c r="C27" t="inlineStr">
        <is>
          <t>Jul 08, 2025</t>
        </is>
      </c>
      <c r="D27" t="inlineStr">
        <is>
          <t>$230.00</t>
        </is>
      </c>
      <c r="E27" t="inlineStr">
        <is>
          <t>C</t>
        </is>
      </c>
      <c r="F27" t="inlineStr">
        <is>
          <t>Jan 16, 2026</t>
        </is>
      </c>
      <c r="G27" t="n">
        <v>-1</v>
      </c>
      <c r="H27" t="inlineStr">
        <is>
          <t>Jul 08, 2025</t>
        </is>
      </c>
      <c r="I27" t="n">
        <v/>
      </c>
      <c r="J27" t="n">
        <v>1786.87</v>
      </c>
      <c r="K27" t="inlineStr">
        <is>
          <t>AMZN260116C00230000</t>
        </is>
      </c>
    </row>
    <row r="28">
      <c r="A28" t="n">
        <v>1775</v>
      </c>
      <c r="B28" t="inlineStr">
        <is>
          <t>AMZN</t>
        </is>
      </c>
      <c r="C28" t="inlineStr">
        <is>
          <t>Jul 08, 2025</t>
        </is>
      </c>
      <c r="D28" t="inlineStr">
        <is>
          <t>$230.00</t>
        </is>
      </c>
      <c r="E28" t="inlineStr">
        <is>
          <t>C</t>
        </is>
      </c>
      <c r="F28" t="inlineStr">
        <is>
          <t>Jan 16, 2026</t>
        </is>
      </c>
      <c r="G28" t="n">
        <v>-1</v>
      </c>
      <c r="H28" t="inlineStr">
        <is>
          <t>Jul 08, 2025</t>
        </is>
      </c>
      <c r="I28" t="n">
        <v/>
      </c>
      <c r="J28" t="n">
        <v>1738.87</v>
      </c>
      <c r="K28" t="inlineStr">
        <is>
          <t>AMZN260116C00230000</t>
        </is>
      </c>
    </row>
    <row r="29">
      <c r="A29" t="n">
        <v>1813</v>
      </c>
      <c r="B29" t="inlineStr">
        <is>
          <t>AMZN</t>
        </is>
      </c>
      <c r="C29" t="inlineStr">
        <is>
          <t>Jul 08, 2025</t>
        </is>
      </c>
      <c r="D29" t="inlineStr">
        <is>
          <t>$230.00</t>
        </is>
      </c>
      <c r="E29" t="inlineStr">
        <is>
          <t>C</t>
        </is>
      </c>
      <c r="F29" t="inlineStr">
        <is>
          <t>Jan 16, 2026</t>
        </is>
      </c>
      <c r="G29" t="n">
        <v>-1</v>
      </c>
      <c r="H29" t="inlineStr">
        <is>
          <t>Jul 08, 2025</t>
        </is>
      </c>
      <c r="I29" t="n">
        <v/>
      </c>
      <c r="J29" t="n">
        <v>1738.87</v>
      </c>
      <c r="K29" t="inlineStr">
        <is>
          <t>AMZN260116C00230000</t>
        </is>
      </c>
    </row>
    <row r="30">
      <c r="A30" t="n">
        <v>1804</v>
      </c>
      <c r="B30" t="inlineStr">
        <is>
          <t>AMZN</t>
        </is>
      </c>
      <c r="C30" t="inlineStr">
        <is>
          <t>Jul 08, 2025</t>
        </is>
      </c>
      <c r="D30" t="inlineStr">
        <is>
          <t>$210.00</t>
        </is>
      </c>
      <c r="E30" t="inlineStr">
        <is>
          <t>C</t>
        </is>
      </c>
      <c r="F30" t="inlineStr">
        <is>
          <t>Aug 15, 2025</t>
        </is>
      </c>
      <c r="G30" t="n">
        <v>-2</v>
      </c>
      <c r="H30" t="inlineStr">
        <is>
          <t>Jul 08, 2025</t>
        </is>
      </c>
      <c r="I30" t="n">
        <v/>
      </c>
      <c r="J30" t="n">
        <v>3261.74</v>
      </c>
      <c r="K30" t="inlineStr">
        <is>
          <t>AMZN250815C00210000</t>
        </is>
      </c>
    </row>
    <row r="31">
      <c r="A31" t="n">
        <v>1788</v>
      </c>
      <c r="B31" t="inlineStr">
        <is>
          <t>AMZN</t>
        </is>
      </c>
      <c r="C31" t="inlineStr">
        <is>
          <t>Jul 08, 2025</t>
        </is>
      </c>
      <c r="D31" t="inlineStr">
        <is>
          <t>$230.00</t>
        </is>
      </c>
      <c r="E31" t="inlineStr">
        <is>
          <t>C</t>
        </is>
      </c>
      <c r="F31" t="inlineStr">
        <is>
          <t>Jan 16, 2026</t>
        </is>
      </c>
      <c r="G31" t="n">
        <v>-1</v>
      </c>
      <c r="H31" t="inlineStr">
        <is>
          <t>Jul 08, 2025</t>
        </is>
      </c>
      <c r="I31" t="n">
        <v/>
      </c>
      <c r="J31" t="n">
        <v>1779.87</v>
      </c>
      <c r="K31" t="inlineStr">
        <is>
          <t>AMZN260116C00230000</t>
        </is>
      </c>
    </row>
    <row r="32">
      <c r="A32" t="n">
        <v>1751</v>
      </c>
      <c r="B32" t="inlineStr">
        <is>
          <t>AMZN</t>
        </is>
      </c>
      <c r="C32" t="inlineStr">
        <is>
          <t>Jul 09, 2025</t>
        </is>
      </c>
      <c r="D32" t="inlineStr">
        <is>
          <t>$230.00</t>
        </is>
      </c>
      <c r="E32" t="inlineStr">
        <is>
          <t>C</t>
        </is>
      </c>
      <c r="F32" t="inlineStr">
        <is>
          <t>Jan 16, 2026</t>
        </is>
      </c>
      <c r="G32" t="n">
        <v>-1</v>
      </c>
      <c r="H32" t="inlineStr">
        <is>
          <t>Jul 09, 2025</t>
        </is>
      </c>
      <c r="I32" t="n">
        <v/>
      </c>
      <c r="J32" t="n">
        <v>1842.87</v>
      </c>
      <c r="K32" t="inlineStr">
        <is>
          <t>AMZN260116C00230000</t>
        </is>
      </c>
    </row>
    <row r="33">
      <c r="A33" t="n">
        <v>1750</v>
      </c>
      <c r="B33" t="inlineStr">
        <is>
          <t>AMZN</t>
        </is>
      </c>
      <c r="C33" t="inlineStr">
        <is>
          <t>Jul 09, 2025</t>
        </is>
      </c>
      <c r="D33" t="inlineStr">
        <is>
          <t>$230.00</t>
        </is>
      </c>
      <c r="E33" t="inlineStr">
        <is>
          <t>C</t>
        </is>
      </c>
      <c r="F33" t="inlineStr">
        <is>
          <t>Jan 16, 2026</t>
        </is>
      </c>
      <c r="G33" t="n">
        <v>-1</v>
      </c>
      <c r="H33" t="inlineStr">
        <is>
          <t>Jul 09, 2025</t>
        </is>
      </c>
      <c r="I33" t="n">
        <v/>
      </c>
      <c r="J33" t="n">
        <v>1839.87</v>
      </c>
      <c r="K33" t="inlineStr">
        <is>
          <t>AMZN260116C00230000</t>
        </is>
      </c>
    </row>
    <row r="34">
      <c r="A34" t="n">
        <v>1749</v>
      </c>
      <c r="B34" t="inlineStr">
        <is>
          <t>AMZN</t>
        </is>
      </c>
      <c r="C34" t="inlineStr">
        <is>
          <t>Jul 09, 2025</t>
        </is>
      </c>
      <c r="D34" t="inlineStr">
        <is>
          <t>$222.50</t>
        </is>
      </c>
      <c r="E34" t="inlineStr">
        <is>
          <t>P</t>
        </is>
      </c>
      <c r="F34" t="inlineStr">
        <is>
          <t>Jul 18, 2025</t>
        </is>
      </c>
      <c r="G34" t="n">
        <v>1</v>
      </c>
      <c r="H34" t="inlineStr">
        <is>
          <t>NaN</t>
        </is>
      </c>
      <c r="I34" t="n">
        <v/>
      </c>
      <c r="J34" t="n">
        <v>-334.12</v>
      </c>
      <c r="K34" t="inlineStr">
        <is>
          <t>AMZN250718P00222500</t>
        </is>
      </c>
    </row>
    <row r="35">
      <c r="A35" t="n">
        <v>1748</v>
      </c>
      <c r="B35" t="inlineStr">
        <is>
          <t>AMZN</t>
        </is>
      </c>
      <c r="C35" t="inlineStr">
        <is>
          <t>Jul 09, 2025</t>
        </is>
      </c>
      <c r="D35" t="inlineStr">
        <is>
          <t>$215.00</t>
        </is>
      </c>
      <c r="E35" t="inlineStr">
        <is>
          <t>C</t>
        </is>
      </c>
      <c r="F35" t="inlineStr">
        <is>
          <t>Aug 15, 2025</t>
        </is>
      </c>
      <c r="G35" t="n">
        <v>3</v>
      </c>
      <c r="H35" t="inlineStr">
        <is>
          <t>NaN</t>
        </is>
      </c>
      <c r="I35" t="n">
        <v/>
      </c>
      <c r="J35" t="n">
        <v>-4395.36</v>
      </c>
      <c r="K35" t="inlineStr">
        <is>
          <t>AMZN250815C00215000</t>
        </is>
      </c>
    </row>
    <row r="36">
      <c r="A36" t="n">
        <v>1739</v>
      </c>
      <c r="B36" t="inlineStr">
        <is>
          <t>AMZN</t>
        </is>
      </c>
      <c r="C36" t="inlineStr">
        <is>
          <t>Jul 09, 2025</t>
        </is>
      </c>
      <c r="D36" t="inlineStr">
        <is>
          <t>$210.00</t>
        </is>
      </c>
      <c r="E36" t="inlineStr">
        <is>
          <t>C</t>
        </is>
      </c>
      <c r="F36" t="inlineStr">
        <is>
          <t>Aug 15, 2025</t>
        </is>
      </c>
      <c r="G36" t="n">
        <v>1</v>
      </c>
      <c r="H36" t="inlineStr">
        <is>
          <t>NaN</t>
        </is>
      </c>
      <c r="I36" t="n">
        <v/>
      </c>
      <c r="J36" t="n">
        <v>-1825.12</v>
      </c>
      <c r="K36" t="inlineStr">
        <is>
          <t>AMZN250815C00210000</t>
        </is>
      </c>
    </row>
    <row r="37">
      <c r="A37" t="n">
        <v>1735</v>
      </c>
      <c r="B37" t="inlineStr">
        <is>
          <t>AMZN</t>
        </is>
      </c>
      <c r="C37" t="inlineStr">
        <is>
          <t>Jul 09, 2025</t>
        </is>
      </c>
      <c r="D37" t="inlineStr">
        <is>
          <t>$225.00</t>
        </is>
      </c>
      <c r="E37" t="inlineStr">
        <is>
          <t>P</t>
        </is>
      </c>
      <c r="F37" t="inlineStr">
        <is>
          <t>Jul 18, 2025</t>
        </is>
      </c>
      <c r="G37" t="n">
        <v>1</v>
      </c>
      <c r="H37" t="inlineStr">
        <is>
          <t>NaN</t>
        </is>
      </c>
      <c r="I37" t="n">
        <v/>
      </c>
      <c r="J37" t="n">
        <v>-475.12</v>
      </c>
      <c r="K37" t="inlineStr">
        <is>
          <t>AMZN250718P00225000</t>
        </is>
      </c>
    </row>
    <row r="38">
      <c r="A38" t="n">
        <v>1726</v>
      </c>
      <c r="B38" t="inlineStr">
        <is>
          <t>AMZN</t>
        </is>
      </c>
      <c r="C38" t="inlineStr">
        <is>
          <t>Jul 09, 2025</t>
        </is>
      </c>
      <c r="D38" t="inlineStr">
        <is>
          <t>$215.00</t>
        </is>
      </c>
      <c r="E38" t="inlineStr">
        <is>
          <t>C</t>
        </is>
      </c>
      <c r="F38" t="inlineStr">
        <is>
          <t>Aug 15, 2025</t>
        </is>
      </c>
      <c r="G38" t="n">
        <v>3</v>
      </c>
      <c r="H38" t="inlineStr">
        <is>
          <t>NaN</t>
        </is>
      </c>
      <c r="I38" t="n">
        <v/>
      </c>
      <c r="J38" t="n">
        <v>-4395.35</v>
      </c>
      <c r="K38" t="inlineStr">
        <is>
          <t>AMZN250815C00215000</t>
        </is>
      </c>
    </row>
    <row r="39">
      <c r="A39" t="n">
        <v>1740</v>
      </c>
      <c r="B39" t="inlineStr">
        <is>
          <t>AMZN</t>
        </is>
      </c>
      <c r="C39" t="inlineStr">
        <is>
          <t>Jul 09, 2025</t>
        </is>
      </c>
      <c r="D39" t="inlineStr">
        <is>
          <t>$225.00</t>
        </is>
      </c>
      <c r="E39" t="inlineStr">
        <is>
          <t>P</t>
        </is>
      </c>
      <c r="F39" t="inlineStr">
        <is>
          <t>Jul 18, 2025</t>
        </is>
      </c>
      <c r="G39" t="n">
        <v>1</v>
      </c>
      <c r="H39" t="inlineStr">
        <is>
          <t>NaN</t>
        </is>
      </c>
      <c r="I39" t="n">
        <v/>
      </c>
      <c r="J39" t="n">
        <v>-472.12</v>
      </c>
      <c r="K39" t="inlineStr">
        <is>
          <t>AMZN250718P00225000</t>
        </is>
      </c>
    </row>
    <row r="40">
      <c r="A40" t="n">
        <v>1699</v>
      </c>
      <c r="B40" t="inlineStr">
        <is>
          <t>AMZN</t>
        </is>
      </c>
      <c r="C40" t="inlineStr">
        <is>
          <t>Jul 10, 2025</t>
        </is>
      </c>
      <c r="D40" t="inlineStr">
        <is>
          <t>$215.00</t>
        </is>
      </c>
      <c r="E40" t="inlineStr">
        <is>
          <t>C</t>
        </is>
      </c>
      <c r="F40" t="inlineStr">
        <is>
          <t>Aug 15, 2025</t>
        </is>
      </c>
      <c r="G40" t="n">
        <v>-1</v>
      </c>
      <c r="H40" t="inlineStr">
        <is>
          <t>Jul 10, 2025</t>
        </is>
      </c>
      <c r="I40" t="n">
        <v/>
      </c>
      <c r="J40" t="n">
        <v>1422.87</v>
      </c>
      <c r="K40" t="inlineStr">
        <is>
          <t>AMZN250815C00215000</t>
        </is>
      </c>
    </row>
    <row r="41">
      <c r="A41" t="n">
        <v>1680</v>
      </c>
      <c r="B41" t="inlineStr">
        <is>
          <t>AMZN</t>
        </is>
      </c>
      <c r="C41" t="inlineStr">
        <is>
          <t>Jul 10, 2025</t>
        </is>
      </c>
      <c r="D41" t="inlineStr">
        <is>
          <t>$215.00</t>
        </is>
      </c>
      <c r="E41" t="inlineStr">
        <is>
          <t>C</t>
        </is>
      </c>
      <c r="F41" t="inlineStr">
        <is>
          <t>Aug 15, 2025</t>
        </is>
      </c>
      <c r="G41" t="n">
        <v>-1</v>
      </c>
      <c r="H41" t="inlineStr">
        <is>
          <t>Jul 10, 2025</t>
        </is>
      </c>
      <c r="I41" t="n">
        <v/>
      </c>
      <c r="J41" t="n">
        <v>1419.87</v>
      </c>
      <c r="K41" t="inlineStr">
        <is>
          <t>AMZN250815C00215000</t>
        </is>
      </c>
    </row>
    <row r="42">
      <c r="A42" t="n">
        <v>1596</v>
      </c>
      <c r="B42" t="inlineStr">
        <is>
          <t>AMZN</t>
        </is>
      </c>
      <c r="C42" t="inlineStr">
        <is>
          <t>Jul 14, 2025</t>
        </is>
      </c>
      <c r="D42" t="inlineStr">
        <is>
          <t>$225.00</t>
        </is>
      </c>
      <c r="E42" t="inlineStr">
        <is>
          <t>P</t>
        </is>
      </c>
      <c r="F42" t="inlineStr">
        <is>
          <t>Jul 18, 2025</t>
        </is>
      </c>
      <c r="G42" t="n">
        <v>-1</v>
      </c>
      <c r="H42" t="inlineStr">
        <is>
          <t>Jul 14, 2025</t>
        </is>
      </c>
      <c r="I42" t="n">
        <v/>
      </c>
      <c r="J42" t="n">
        <v>225.87</v>
      </c>
      <c r="K42" t="inlineStr">
        <is>
          <t>AMZN250718P00225000</t>
        </is>
      </c>
    </row>
    <row r="43">
      <c r="A43" t="n">
        <v>1613</v>
      </c>
      <c r="B43" t="inlineStr">
        <is>
          <t>AMZN</t>
        </is>
      </c>
      <c r="C43" t="inlineStr">
        <is>
          <t>Jul 14, 2025</t>
        </is>
      </c>
      <c r="D43" t="inlineStr">
        <is>
          <t>$215.00</t>
        </is>
      </c>
      <c r="E43" t="inlineStr">
        <is>
          <t>C</t>
        </is>
      </c>
      <c r="F43" t="inlineStr">
        <is>
          <t>Aug 15, 2025</t>
        </is>
      </c>
      <c r="G43" t="n">
        <v>-1</v>
      </c>
      <c r="H43" t="inlineStr">
        <is>
          <t>Jul 14, 2025</t>
        </is>
      </c>
      <c r="I43" t="n">
        <v/>
      </c>
      <c r="J43" t="n">
        <v>1594.87</v>
      </c>
      <c r="K43" t="inlineStr">
        <is>
          <t>AMZN250815C00215000</t>
        </is>
      </c>
    </row>
    <row r="44">
      <c r="A44" t="n">
        <v>1610</v>
      </c>
      <c r="B44" t="inlineStr">
        <is>
          <t>AMZN</t>
        </is>
      </c>
      <c r="C44" t="inlineStr">
        <is>
          <t>Jul 14, 2025</t>
        </is>
      </c>
      <c r="D44" t="inlineStr">
        <is>
          <t>$225.00</t>
        </is>
      </c>
      <c r="E44" t="inlineStr">
        <is>
          <t>P</t>
        </is>
      </c>
      <c r="F44" t="inlineStr">
        <is>
          <t>Jul 18, 2025</t>
        </is>
      </c>
      <c r="G44" t="n">
        <v>-1</v>
      </c>
      <c r="H44" t="inlineStr">
        <is>
          <t>Jul 14, 2025</t>
        </is>
      </c>
      <c r="I44" t="n">
        <v/>
      </c>
      <c r="J44" t="n">
        <v>226.87</v>
      </c>
      <c r="K44" t="inlineStr">
        <is>
          <t>AMZN250718P00225000</t>
        </is>
      </c>
    </row>
    <row r="45">
      <c r="A45" t="n">
        <v>1603</v>
      </c>
      <c r="B45" t="inlineStr">
        <is>
          <t>AMZN</t>
        </is>
      </c>
      <c r="C45" t="inlineStr">
        <is>
          <t>Jul 14, 2025</t>
        </is>
      </c>
      <c r="D45" t="inlineStr">
        <is>
          <t>$215.00</t>
        </is>
      </c>
      <c r="E45" t="inlineStr">
        <is>
          <t>C</t>
        </is>
      </c>
      <c r="F45" t="inlineStr">
        <is>
          <t>Aug 15, 2025</t>
        </is>
      </c>
      <c r="G45" t="n">
        <v>-1</v>
      </c>
      <c r="H45" t="inlineStr">
        <is>
          <t>Jul 14, 2025</t>
        </is>
      </c>
      <c r="I45" t="n">
        <v/>
      </c>
      <c r="J45" t="n">
        <v>1594.87</v>
      </c>
      <c r="K45" t="inlineStr">
        <is>
          <t>AMZN250815C00215000</t>
        </is>
      </c>
    </row>
    <row r="46">
      <c r="A46" t="n">
        <v>1580</v>
      </c>
      <c r="B46" t="inlineStr">
        <is>
          <t>AMZN</t>
        </is>
      </c>
      <c r="C46" t="inlineStr">
        <is>
          <t>Jul 15, 2025</t>
        </is>
      </c>
      <c r="D46" t="inlineStr">
        <is>
          <t>$222.50</t>
        </is>
      </c>
      <c r="E46" t="inlineStr">
        <is>
          <t>P</t>
        </is>
      </c>
      <c r="F46" t="inlineStr">
        <is>
          <t>Jul 18, 2025</t>
        </is>
      </c>
      <c r="G46" t="n">
        <v>-1</v>
      </c>
      <c r="H46" t="inlineStr">
        <is>
          <t>Jul 15, 2025</t>
        </is>
      </c>
      <c r="I46" t="n">
        <v/>
      </c>
      <c r="J46" t="n">
        <v>79.87</v>
      </c>
      <c r="K46" t="inlineStr">
        <is>
          <t>AMZN250718P00222500</t>
        </is>
      </c>
    </row>
    <row r="47">
      <c r="A47" t="n">
        <v>1546</v>
      </c>
      <c r="B47" t="inlineStr">
        <is>
          <t>AMZN</t>
        </is>
      </c>
      <c r="C47" t="inlineStr">
        <is>
          <t>Jul 15, 2025</t>
        </is>
      </c>
      <c r="D47" t="inlineStr">
        <is>
          <t>$227.50</t>
        </is>
      </c>
      <c r="E47" t="inlineStr">
        <is>
          <t>P</t>
        </is>
      </c>
      <c r="F47" t="inlineStr">
        <is>
          <t>Jul 25, 2025</t>
        </is>
      </c>
      <c r="G47" t="n">
        <v>1</v>
      </c>
      <c r="H47" t="inlineStr">
        <is>
          <t>NaN</t>
        </is>
      </c>
      <c r="I47" t="n">
        <v/>
      </c>
      <c r="J47" t="n">
        <v>-415.12</v>
      </c>
      <c r="K47" t="inlineStr">
        <is>
          <t>AMZN250725P00227500</t>
        </is>
      </c>
    </row>
    <row r="48">
      <c r="A48" t="n">
        <v>1528</v>
      </c>
      <c r="B48" t="inlineStr">
        <is>
          <t>AMZN</t>
        </is>
      </c>
      <c r="C48" t="inlineStr">
        <is>
          <t>Jul 15, 2025</t>
        </is>
      </c>
      <c r="D48" t="inlineStr">
        <is>
          <t>$215.00</t>
        </is>
      </c>
      <c r="E48" t="inlineStr">
        <is>
          <t>C</t>
        </is>
      </c>
      <c r="F48" t="inlineStr">
        <is>
          <t>Aug 15, 2025</t>
        </is>
      </c>
      <c r="G48" t="n">
        <v>1</v>
      </c>
      <c r="H48" t="inlineStr">
        <is>
          <t>NaN</t>
        </is>
      </c>
      <c r="I48" t="n">
        <v/>
      </c>
      <c r="J48" t="n">
        <v>-1668.12</v>
      </c>
      <c r="K48" t="inlineStr">
        <is>
          <t>AMZN250815C00215000</t>
        </is>
      </c>
    </row>
    <row r="49">
      <c r="A49" t="n">
        <v>1562</v>
      </c>
      <c r="B49" t="inlineStr">
        <is>
          <t>AMZN</t>
        </is>
      </c>
      <c r="C49" t="inlineStr">
        <is>
          <t>Jul 15, 2025</t>
        </is>
      </c>
      <c r="D49" t="inlineStr">
        <is>
          <t>$215.00</t>
        </is>
      </c>
      <c r="E49" t="inlineStr">
        <is>
          <t>C</t>
        </is>
      </c>
      <c r="F49" t="inlineStr">
        <is>
          <t>Aug 15, 2025</t>
        </is>
      </c>
      <c r="G49" t="n">
        <v>1</v>
      </c>
      <c r="H49" t="inlineStr">
        <is>
          <t>NaN</t>
        </is>
      </c>
      <c r="I49" t="n">
        <v/>
      </c>
      <c r="J49" t="n">
        <v>-1670.12</v>
      </c>
      <c r="K49" t="inlineStr">
        <is>
          <t>AMZN250815C00215000</t>
        </is>
      </c>
    </row>
    <row r="50">
      <c r="A50" t="n">
        <v>1450</v>
      </c>
      <c r="B50" t="inlineStr">
        <is>
          <t>AMZN</t>
        </is>
      </c>
      <c r="C50" t="inlineStr">
        <is>
          <t>Jul 17, 2025</t>
        </is>
      </c>
      <c r="D50" t="inlineStr">
        <is>
          <t>$210.00</t>
        </is>
      </c>
      <c r="E50" t="inlineStr">
        <is>
          <t>C</t>
        </is>
      </c>
      <c r="F50" t="inlineStr">
        <is>
          <t>Aug 15, 2025</t>
        </is>
      </c>
      <c r="G50" t="n">
        <v>-2</v>
      </c>
      <c r="H50" t="inlineStr">
        <is>
          <t>Jul 17, 2025</t>
        </is>
      </c>
      <c r="I50" t="n">
        <v/>
      </c>
      <c r="J50" t="n">
        <v>3579.74</v>
      </c>
      <c r="K50" t="inlineStr">
        <is>
          <t>AMZN250815C00210000</t>
        </is>
      </c>
    </row>
    <row r="51">
      <c r="A51" t="n">
        <v>1441</v>
      </c>
      <c r="B51" t="inlineStr">
        <is>
          <t>AMZN</t>
        </is>
      </c>
      <c r="C51" t="inlineStr">
        <is>
          <t>Jul 17, 2025</t>
        </is>
      </c>
      <c r="D51" t="inlineStr">
        <is>
          <t>$220.00</t>
        </is>
      </c>
      <c r="E51" t="inlineStr">
        <is>
          <t>C</t>
        </is>
      </c>
      <c r="F51" t="inlineStr">
        <is>
          <t>Aug 15, 2025</t>
        </is>
      </c>
      <c r="G51" t="n">
        <v>2</v>
      </c>
      <c r="H51" t="inlineStr">
        <is>
          <t>NaN</t>
        </is>
      </c>
      <c r="I51" t="n">
        <v/>
      </c>
      <c r="J51" t="n">
        <v>-2240.24</v>
      </c>
      <c r="K51" t="inlineStr">
        <is>
          <t>AMZN250815C00220000</t>
        </is>
      </c>
    </row>
    <row r="52">
      <c r="A52" t="n">
        <v>1388</v>
      </c>
      <c r="B52" t="inlineStr">
        <is>
          <t>AMZN</t>
        </is>
      </c>
      <c r="C52" t="inlineStr">
        <is>
          <t>Jul 18, 2025</t>
        </is>
      </c>
      <c r="D52" t="inlineStr">
        <is>
          <t>$215.00</t>
        </is>
      </c>
      <c r="E52" t="inlineStr">
        <is>
          <t>C</t>
        </is>
      </c>
      <c r="F52" t="inlineStr">
        <is>
          <t>Aug 15, 2025</t>
        </is>
      </c>
      <c r="G52" t="n">
        <v>-2</v>
      </c>
      <c r="H52" t="inlineStr">
        <is>
          <t>Jul 18, 2025</t>
        </is>
      </c>
      <c r="I52" t="n">
        <v/>
      </c>
      <c r="J52" t="n">
        <v>2879.74</v>
      </c>
      <c r="K52" t="inlineStr">
        <is>
          <t>AMZN250815C00215000</t>
        </is>
      </c>
    </row>
    <row r="53">
      <c r="A53" t="n">
        <v>1384</v>
      </c>
      <c r="B53" t="inlineStr">
        <is>
          <t>AMZN</t>
        </is>
      </c>
      <c r="C53" t="inlineStr">
        <is>
          <t>Jul 18, 2025</t>
        </is>
      </c>
      <c r="D53" t="inlineStr">
        <is>
          <t>$210.00</t>
        </is>
      </c>
      <c r="E53" t="inlineStr">
        <is>
          <t>C</t>
        </is>
      </c>
      <c r="F53" t="inlineStr">
        <is>
          <t>Jan 16, 2026</t>
        </is>
      </c>
      <c r="G53" t="n">
        <v>1</v>
      </c>
      <c r="H53" t="inlineStr">
        <is>
          <t>NaN</t>
        </is>
      </c>
      <c r="I53" t="n">
        <v/>
      </c>
      <c r="J53" t="n">
        <v>-3098.12</v>
      </c>
      <c r="K53" t="inlineStr">
        <is>
          <t>AMZN260116C00210000</t>
        </is>
      </c>
    </row>
    <row r="54">
      <c r="A54" t="n">
        <v>1380</v>
      </c>
      <c r="B54" t="inlineStr">
        <is>
          <t>AMZN</t>
        </is>
      </c>
      <c r="C54" t="inlineStr">
        <is>
          <t>Jul 18, 2025</t>
        </is>
      </c>
      <c r="D54" t="inlineStr">
        <is>
          <t>$227.50</t>
        </is>
      </c>
      <c r="E54" t="inlineStr">
        <is>
          <t>P</t>
        </is>
      </c>
      <c r="F54" t="inlineStr">
        <is>
          <t>Jul 25, 2025</t>
        </is>
      </c>
      <c r="G54" t="n">
        <v>-1</v>
      </c>
      <c r="H54" t="inlineStr">
        <is>
          <t>Jul 18, 2025</t>
        </is>
      </c>
      <c r="I54" t="n">
        <v/>
      </c>
      <c r="J54" t="n">
        <v>526.87</v>
      </c>
      <c r="K54" t="inlineStr">
        <is>
          <t>AMZN250725P00227500</t>
        </is>
      </c>
    </row>
    <row r="55">
      <c r="A55" t="n">
        <v>1368</v>
      </c>
      <c r="B55" t="inlineStr">
        <is>
          <t>AMZN</t>
        </is>
      </c>
      <c r="C55" t="inlineStr">
        <is>
          <t>Jul 18, 2025</t>
        </is>
      </c>
      <c r="D55" t="inlineStr">
        <is>
          <t>$210.00</t>
        </is>
      </c>
      <c r="E55" t="inlineStr">
        <is>
          <t>C</t>
        </is>
      </c>
      <c r="F55" t="inlineStr">
        <is>
          <t>Jan 16, 2026</t>
        </is>
      </c>
      <c r="G55" t="n">
        <v>1</v>
      </c>
      <c r="H55" t="inlineStr">
        <is>
          <t>NaN</t>
        </is>
      </c>
      <c r="I55" t="n">
        <v/>
      </c>
      <c r="J55" t="n">
        <v>-3100.12</v>
      </c>
      <c r="K55" t="inlineStr">
        <is>
          <t>AMZN260116C00210000</t>
        </is>
      </c>
    </row>
    <row r="56">
      <c r="A56" t="n">
        <v>1356</v>
      </c>
      <c r="B56" t="inlineStr">
        <is>
          <t>AMZN</t>
        </is>
      </c>
      <c r="C56" t="inlineStr">
        <is>
          <t>Jul 18, 2025</t>
        </is>
      </c>
      <c r="D56" t="inlineStr">
        <is>
          <t>$220.00</t>
        </is>
      </c>
      <c r="E56" t="inlineStr">
        <is>
          <t>C</t>
        </is>
      </c>
      <c r="F56" t="inlineStr">
        <is>
          <t>Aug 15, 2025</t>
        </is>
      </c>
      <c r="G56" t="n">
        <v>-2</v>
      </c>
      <c r="H56" t="inlineStr">
        <is>
          <t>Jul 18, 2025</t>
        </is>
      </c>
      <c r="I56" t="n">
        <v/>
      </c>
      <c r="J56" t="n">
        <v>2159.74</v>
      </c>
      <c r="K56" t="inlineStr">
        <is>
          <t>AMZN250815C00220000</t>
        </is>
      </c>
    </row>
    <row r="57">
      <c r="A57" t="n">
        <v>1302</v>
      </c>
      <c r="B57" t="inlineStr">
        <is>
          <t>AMZN</t>
        </is>
      </c>
      <c r="C57" t="inlineStr">
        <is>
          <t>Jul 18, 2025</t>
        </is>
      </c>
      <c r="D57" t="inlineStr">
        <is>
          <t>$215.00</t>
        </is>
      </c>
      <c r="E57" t="inlineStr">
        <is>
          <t>C</t>
        </is>
      </c>
      <c r="F57" t="inlineStr">
        <is>
          <t>Aug 15, 2025</t>
        </is>
      </c>
      <c r="G57" t="n">
        <v>-2</v>
      </c>
      <c r="H57" t="inlineStr">
        <is>
          <t>Jul 18, 2025</t>
        </is>
      </c>
      <c r="I57" t="n">
        <v/>
      </c>
      <c r="J57" t="n">
        <v>2869.74</v>
      </c>
      <c r="K57" t="inlineStr">
        <is>
          <t>AMZN250815C00215000</t>
        </is>
      </c>
    </row>
    <row r="58">
      <c r="A58" t="n">
        <v>1292</v>
      </c>
      <c r="B58" t="inlineStr">
        <is>
          <t>AMZN</t>
        </is>
      </c>
      <c r="C58" t="inlineStr">
        <is>
          <t>Jul 18, 2025</t>
        </is>
      </c>
      <c r="D58" t="inlineStr">
        <is>
          <t>$210.00</t>
        </is>
      </c>
      <c r="E58" t="inlineStr">
        <is>
          <t>C</t>
        </is>
      </c>
      <c r="F58" t="inlineStr">
        <is>
          <t>Jan 16, 2026</t>
        </is>
      </c>
      <c r="G58" t="n">
        <v>1</v>
      </c>
      <c r="H58" t="inlineStr">
        <is>
          <t>NaN</t>
        </is>
      </c>
      <c r="I58" t="n">
        <v/>
      </c>
      <c r="J58" t="n">
        <v>-3068.12</v>
      </c>
      <c r="K58" t="inlineStr">
        <is>
          <t>AMZN260116C00210000</t>
        </is>
      </c>
    </row>
    <row r="59">
      <c r="A59" t="n">
        <v>1034</v>
      </c>
      <c r="B59" t="inlineStr">
        <is>
          <t>AMZN</t>
        </is>
      </c>
      <c r="C59" t="inlineStr">
        <is>
          <t>Jul 28, 2025</t>
        </is>
      </c>
      <c r="D59" t="inlineStr">
        <is>
          <t>$210.00</t>
        </is>
      </c>
      <c r="E59" t="inlineStr">
        <is>
          <t>C</t>
        </is>
      </c>
      <c r="F59" t="inlineStr">
        <is>
          <t>Jan 16, 2026</t>
        </is>
      </c>
      <c r="G59" t="n">
        <v>-1</v>
      </c>
      <c r="H59" t="inlineStr">
        <is>
          <t>Jul 28, 2025</t>
        </is>
      </c>
      <c r="I59" t="n">
        <v/>
      </c>
      <c r="J59" t="n">
        <v>3497.87</v>
      </c>
      <c r="K59" t="inlineStr">
        <is>
          <t>AMZN260116C00210000</t>
        </is>
      </c>
    </row>
    <row r="60">
      <c r="A60" t="n">
        <v>1038</v>
      </c>
      <c r="B60" t="inlineStr">
        <is>
          <t>AMZN</t>
        </is>
      </c>
      <c r="C60" t="inlineStr">
        <is>
          <t>Jul 28, 2025</t>
        </is>
      </c>
      <c r="D60" t="inlineStr">
        <is>
          <t>$235.00</t>
        </is>
      </c>
      <c r="E60" t="inlineStr">
        <is>
          <t>P</t>
        </is>
      </c>
      <c r="F60" t="inlineStr">
        <is>
          <t>Aug 08, 2025</t>
        </is>
      </c>
      <c r="G60" t="n">
        <v>1</v>
      </c>
      <c r="H60" t="inlineStr">
        <is>
          <t>NaN</t>
        </is>
      </c>
      <c r="I60" t="n">
        <v/>
      </c>
      <c r="J60" t="n">
        <v>-795.12</v>
      </c>
      <c r="K60" t="inlineStr">
        <is>
          <t>AMZN250808P00235000</t>
        </is>
      </c>
    </row>
    <row r="61">
      <c r="A61" t="n">
        <v>1042</v>
      </c>
      <c r="B61" t="inlineStr">
        <is>
          <t>AMZN</t>
        </is>
      </c>
      <c r="C61" t="inlineStr">
        <is>
          <t>Jul 28, 2025</t>
        </is>
      </c>
      <c r="D61" t="inlineStr">
        <is>
          <t>$235.00</t>
        </is>
      </c>
      <c r="E61" t="inlineStr">
        <is>
          <t>P</t>
        </is>
      </c>
      <c r="F61" t="inlineStr">
        <is>
          <t>Aug 08, 2025</t>
        </is>
      </c>
      <c r="G61" t="n">
        <v>1</v>
      </c>
      <c r="H61" t="inlineStr">
        <is>
          <t>NaN</t>
        </is>
      </c>
      <c r="I61" t="n">
        <v/>
      </c>
      <c r="J61" t="n">
        <v>-795.12</v>
      </c>
      <c r="K61" t="inlineStr">
        <is>
          <t>AMZN250808P00235000</t>
        </is>
      </c>
    </row>
    <row r="62">
      <c r="A62" t="n">
        <v>1072</v>
      </c>
      <c r="B62" t="inlineStr">
        <is>
          <t>AMZN</t>
        </is>
      </c>
      <c r="C62" t="inlineStr">
        <is>
          <t>Jul 28, 2025</t>
        </is>
      </c>
      <c r="D62" t="inlineStr">
        <is>
          <t>$235.00</t>
        </is>
      </c>
      <c r="E62" t="inlineStr">
        <is>
          <t>P</t>
        </is>
      </c>
      <c r="F62" t="inlineStr">
        <is>
          <t>Aug 08, 2025</t>
        </is>
      </c>
      <c r="G62" t="n">
        <v>1</v>
      </c>
      <c r="H62" t="inlineStr">
        <is>
          <t>NaN</t>
        </is>
      </c>
      <c r="I62" t="n">
        <v/>
      </c>
      <c r="J62" t="n">
        <v>-790.12</v>
      </c>
      <c r="K62" t="inlineStr">
        <is>
          <t>AMZN250808P00235000</t>
        </is>
      </c>
    </row>
    <row r="63">
      <c r="A63" t="n">
        <v>1065</v>
      </c>
      <c r="B63" t="inlineStr">
        <is>
          <t>AMZN</t>
        </is>
      </c>
      <c r="C63" t="inlineStr">
        <is>
          <t>Jul 28, 2025</t>
        </is>
      </c>
      <c r="D63" t="inlineStr">
        <is>
          <t>$210.00</t>
        </is>
      </c>
      <c r="E63" t="inlineStr">
        <is>
          <t>C</t>
        </is>
      </c>
      <c r="F63" t="inlineStr">
        <is>
          <t>Jan 16, 2026</t>
        </is>
      </c>
      <c r="G63" t="n">
        <v>-1</v>
      </c>
      <c r="H63" t="inlineStr">
        <is>
          <t>Jul 28, 2025</t>
        </is>
      </c>
      <c r="I63" t="n">
        <v/>
      </c>
      <c r="J63" t="n">
        <v>3496.87</v>
      </c>
      <c r="K63" t="inlineStr">
        <is>
          <t>AMZN260116C00210000</t>
        </is>
      </c>
    </row>
    <row r="64">
      <c r="A64" t="n">
        <v>1071</v>
      </c>
      <c r="B64" t="inlineStr">
        <is>
          <t>AMZN</t>
        </is>
      </c>
      <c r="C64" t="inlineStr">
        <is>
          <t>Jul 28, 2025</t>
        </is>
      </c>
      <c r="D64" t="inlineStr">
        <is>
          <t>$225.00</t>
        </is>
      </c>
      <c r="E64" t="inlineStr">
        <is>
          <t>C</t>
        </is>
      </c>
      <c r="F64" t="inlineStr">
        <is>
          <t>Jan 16, 2026</t>
        </is>
      </c>
      <c r="G64" t="n">
        <v>2</v>
      </c>
      <c r="H64" t="inlineStr">
        <is>
          <t>NaN</t>
        </is>
      </c>
      <c r="I64" t="n">
        <v/>
      </c>
      <c r="J64" t="n">
        <v>-5036.24</v>
      </c>
      <c r="K64" t="inlineStr">
        <is>
          <t>AMZN260116C00225000</t>
        </is>
      </c>
    </row>
    <row r="65">
      <c r="A65" t="n">
        <v>1064</v>
      </c>
      <c r="B65" t="inlineStr">
        <is>
          <t>AMZN</t>
        </is>
      </c>
      <c r="C65" t="inlineStr">
        <is>
          <t>Jul 28, 2025</t>
        </is>
      </c>
      <c r="D65" t="inlineStr">
        <is>
          <t>$210.00</t>
        </is>
      </c>
      <c r="E65" t="inlineStr">
        <is>
          <t>C</t>
        </is>
      </c>
      <c r="F65" t="inlineStr">
        <is>
          <t>Jan 16, 2026</t>
        </is>
      </c>
      <c r="G65" t="n">
        <v>-1</v>
      </c>
      <c r="H65" t="inlineStr">
        <is>
          <t>Jul 28, 2025</t>
        </is>
      </c>
      <c r="I65" t="n">
        <v/>
      </c>
      <c r="J65" t="n">
        <v>3489.87</v>
      </c>
      <c r="K65" t="inlineStr">
        <is>
          <t>AMZN260116C00210000</t>
        </is>
      </c>
    </row>
    <row r="66">
      <c r="A66" t="n">
        <v>973</v>
      </c>
      <c r="B66" t="inlineStr">
        <is>
          <t>AMZN</t>
        </is>
      </c>
      <c r="C66" t="inlineStr">
        <is>
          <t>Jul 30, 2025</t>
        </is>
      </c>
      <c r="D66" t="inlineStr">
        <is>
          <t>$235.00</t>
        </is>
      </c>
      <c r="E66" t="inlineStr">
        <is>
          <t>P</t>
        </is>
      </c>
      <c r="F66" t="inlineStr">
        <is>
          <t>Aug 08, 2025</t>
        </is>
      </c>
      <c r="G66" t="n">
        <v>-1</v>
      </c>
      <c r="H66" t="inlineStr">
        <is>
          <t>Jul 30, 2025</t>
        </is>
      </c>
      <c r="I66" t="n">
        <v/>
      </c>
      <c r="J66" t="n">
        <v>974.87</v>
      </c>
      <c r="K66" t="inlineStr">
        <is>
          <t>AMZN250808P00235000</t>
        </is>
      </c>
    </row>
    <row r="67">
      <c r="A67" t="n">
        <v>972</v>
      </c>
      <c r="B67" t="inlineStr">
        <is>
          <t>AMZN</t>
        </is>
      </c>
      <c r="C67" t="inlineStr">
        <is>
          <t>Jul 30, 2025</t>
        </is>
      </c>
      <c r="D67" t="inlineStr">
        <is>
          <t>$235.00</t>
        </is>
      </c>
      <c r="E67" t="inlineStr">
        <is>
          <t>P</t>
        </is>
      </c>
      <c r="F67" t="inlineStr">
        <is>
          <t>Aug 08, 2025</t>
        </is>
      </c>
      <c r="G67" t="n">
        <v>-1</v>
      </c>
      <c r="H67" t="inlineStr">
        <is>
          <t>Jul 30, 2025</t>
        </is>
      </c>
      <c r="I67" t="n">
        <v/>
      </c>
      <c r="J67" t="n">
        <v>984.87</v>
      </c>
      <c r="K67" t="inlineStr">
        <is>
          <t>AMZN250808P00235000</t>
        </is>
      </c>
    </row>
    <row r="68">
      <c r="A68" t="n">
        <v>970</v>
      </c>
      <c r="B68" t="inlineStr">
        <is>
          <t>AMZN</t>
        </is>
      </c>
      <c r="C68" t="inlineStr">
        <is>
          <t>Jul 30, 2025</t>
        </is>
      </c>
      <c r="D68" t="inlineStr">
        <is>
          <t>$235.00</t>
        </is>
      </c>
      <c r="E68" t="inlineStr">
        <is>
          <t>P</t>
        </is>
      </c>
      <c r="F68" t="inlineStr">
        <is>
          <t>Aug 08, 2025</t>
        </is>
      </c>
      <c r="G68" t="n">
        <v>-1</v>
      </c>
      <c r="H68" t="inlineStr">
        <is>
          <t>Jul 30, 2025</t>
        </is>
      </c>
      <c r="I68" t="n">
        <v/>
      </c>
      <c r="J68" t="n">
        <v>984.87</v>
      </c>
      <c r="K68" t="inlineStr">
        <is>
          <t>AMZN250808P00235000</t>
        </is>
      </c>
    </row>
    <row r="69">
      <c r="A69" t="n">
        <v>878</v>
      </c>
      <c r="B69" t="inlineStr">
        <is>
          <t>AMZN</t>
        </is>
      </c>
      <c r="C69" t="inlineStr">
        <is>
          <t>Jul 31, 2025</t>
        </is>
      </c>
      <c r="D69" t="inlineStr">
        <is>
          <t>$225.00</t>
        </is>
      </c>
      <c r="E69" t="inlineStr">
        <is>
          <t>C</t>
        </is>
      </c>
      <c r="F69" t="inlineStr">
        <is>
          <t>Jan 16, 2026</t>
        </is>
      </c>
      <c r="G69" t="n">
        <v>-1</v>
      </c>
      <c r="H69" t="inlineStr">
        <is>
          <t>Jul 31, 2025</t>
        </is>
      </c>
      <c r="I69" t="n">
        <v/>
      </c>
      <c r="J69" t="n">
        <v>2603.87</v>
      </c>
      <c r="K69" t="inlineStr">
        <is>
          <t>AMZN260116C00225000</t>
        </is>
      </c>
    </row>
    <row r="70">
      <c r="A70" t="n">
        <v>900</v>
      </c>
      <c r="B70" t="inlineStr">
        <is>
          <t>AMZN</t>
        </is>
      </c>
      <c r="C70" t="inlineStr">
        <is>
          <t>Jul 31, 2025</t>
        </is>
      </c>
      <c r="D70" t="inlineStr">
        <is>
          <t>$225.00</t>
        </is>
      </c>
      <c r="E70" t="inlineStr">
        <is>
          <t>C</t>
        </is>
      </c>
      <c r="F70" t="inlineStr">
        <is>
          <t>Jan 16, 2026</t>
        </is>
      </c>
      <c r="G70" t="n">
        <v>-1</v>
      </c>
      <c r="H70" t="inlineStr">
        <is>
          <t>Jul 31, 2025</t>
        </is>
      </c>
      <c r="I70" t="n">
        <v/>
      </c>
      <c r="J70" t="n">
        <v>2601.87</v>
      </c>
      <c r="K70" t="inlineStr">
        <is>
          <t>AMZN260116C00225000</t>
        </is>
      </c>
    </row>
    <row r="71">
      <c r="A71" t="n">
        <v>923</v>
      </c>
      <c r="B71" t="inlineStr">
        <is>
          <t>AMZN</t>
        </is>
      </c>
      <c r="C71" t="inlineStr">
        <is>
          <t>Jul 31, 2025</t>
        </is>
      </c>
      <c r="D71" t="inlineStr">
        <is>
          <t>$230.00</t>
        </is>
      </c>
      <c r="E71" t="inlineStr">
        <is>
          <t>P</t>
        </is>
      </c>
      <c r="F71" t="inlineStr">
        <is>
          <t>Aug 08, 2025</t>
        </is>
      </c>
      <c r="G71" t="n">
        <v>1</v>
      </c>
      <c r="H71" t="inlineStr">
        <is>
          <t>NaN</t>
        </is>
      </c>
      <c r="I71" t="n">
        <v/>
      </c>
      <c r="J71" t="n">
        <v>-538.12</v>
      </c>
      <c r="K71" t="inlineStr">
        <is>
          <t>AMZN250808P00230000</t>
        </is>
      </c>
    </row>
    <row r="72">
      <c r="A72" t="n">
        <v>906</v>
      </c>
      <c r="B72" t="inlineStr">
        <is>
          <t>AMZN</t>
        </is>
      </c>
      <c r="C72" t="inlineStr">
        <is>
          <t>Jul 31, 2025</t>
        </is>
      </c>
      <c r="D72" t="inlineStr">
        <is>
          <t>$230.00</t>
        </is>
      </c>
      <c r="E72" t="inlineStr">
        <is>
          <t>P</t>
        </is>
      </c>
      <c r="F72" t="inlineStr">
        <is>
          <t>Aug 08, 2025</t>
        </is>
      </c>
      <c r="G72" t="n">
        <v>1</v>
      </c>
      <c r="H72" t="inlineStr">
        <is>
          <t>NaN</t>
        </is>
      </c>
      <c r="I72" t="n">
        <v/>
      </c>
      <c r="J72" t="n">
        <v>-537.12</v>
      </c>
      <c r="K72" t="inlineStr">
        <is>
          <t>AMZN250808P00230000</t>
        </is>
      </c>
    </row>
    <row r="73">
      <c r="A73" t="n">
        <v>901</v>
      </c>
      <c r="B73" t="inlineStr">
        <is>
          <t>AMZN</t>
        </is>
      </c>
      <c r="C73" t="inlineStr">
        <is>
          <t>Jul 31, 2025</t>
        </is>
      </c>
      <c r="D73" t="inlineStr">
        <is>
          <t>$230.00</t>
        </is>
      </c>
      <c r="E73" t="inlineStr">
        <is>
          <t>P</t>
        </is>
      </c>
      <c r="F73" t="inlineStr">
        <is>
          <t>Aug 08, 2025</t>
        </is>
      </c>
      <c r="G73" t="n">
        <v>1</v>
      </c>
      <c r="H73" t="inlineStr">
        <is>
          <t>NaN</t>
        </is>
      </c>
      <c r="I73" t="n">
        <v/>
      </c>
      <c r="J73" t="n">
        <v>-534.12</v>
      </c>
      <c r="K73" t="inlineStr">
        <is>
          <t>AMZN250808P00230000</t>
        </is>
      </c>
    </row>
    <row r="74">
      <c r="A74" t="n">
        <v>860</v>
      </c>
      <c r="B74" t="inlineStr">
        <is>
          <t>AMZN</t>
        </is>
      </c>
      <c r="C74" t="inlineStr">
        <is>
          <t>Aug 01, 2025</t>
        </is>
      </c>
      <c r="D74" t="inlineStr">
        <is>
          <t>$195.00</t>
        </is>
      </c>
      <c r="E74" t="inlineStr">
        <is>
          <t>P</t>
        </is>
      </c>
      <c r="F74" t="inlineStr">
        <is>
          <t>Oct 17, 2025</t>
        </is>
      </c>
      <c r="G74" t="n">
        <v>1</v>
      </c>
      <c r="H74" t="inlineStr">
        <is>
          <t>NaN</t>
        </is>
      </c>
      <c r="I74" t="n">
        <v/>
      </c>
      <c r="J74" t="n">
        <v>-407.11</v>
      </c>
      <c r="K74" t="inlineStr">
        <is>
          <t>AMZN251017P00195000</t>
        </is>
      </c>
    </row>
    <row r="75">
      <c r="A75" t="n">
        <v>852</v>
      </c>
      <c r="B75" t="inlineStr">
        <is>
          <t>AMZN</t>
        </is>
      </c>
      <c r="C75" t="inlineStr">
        <is>
          <t>Aug 01, 2025</t>
        </is>
      </c>
      <c r="D75" t="inlineStr">
        <is>
          <t>$230.00</t>
        </is>
      </c>
      <c r="E75" t="inlineStr">
        <is>
          <t>P</t>
        </is>
      </c>
      <c r="F75" t="inlineStr">
        <is>
          <t>Aug 08, 2025</t>
        </is>
      </c>
      <c r="G75" t="n">
        <v>-3</v>
      </c>
      <c r="H75" t="inlineStr">
        <is>
          <t>Aug 01, 2025</t>
        </is>
      </c>
      <c r="I75" t="n">
        <v/>
      </c>
      <c r="J75" t="n">
        <v>3599.65</v>
      </c>
      <c r="K75" t="inlineStr">
        <is>
          <t>AMZN250808P00230000</t>
        </is>
      </c>
    </row>
    <row r="76">
      <c r="A76" t="n">
        <v>838</v>
      </c>
      <c r="B76" t="inlineStr">
        <is>
          <t>AMZN</t>
        </is>
      </c>
      <c r="C76" t="inlineStr">
        <is>
          <t>Aug 01, 2025</t>
        </is>
      </c>
      <c r="D76" t="inlineStr">
        <is>
          <t>$195.00</t>
        </is>
      </c>
      <c r="E76" t="inlineStr">
        <is>
          <t>P</t>
        </is>
      </c>
      <c r="F76" t="inlineStr">
        <is>
          <t>Oct 17, 2025</t>
        </is>
      </c>
      <c r="G76" t="n">
        <v>1</v>
      </c>
      <c r="H76" t="inlineStr">
        <is>
          <t>NaN</t>
        </is>
      </c>
      <c r="I76" t="n">
        <v/>
      </c>
      <c r="J76" t="n">
        <v>-407.11</v>
      </c>
      <c r="K76" t="inlineStr">
        <is>
          <t>AMZN251017P00195000</t>
        </is>
      </c>
    </row>
    <row r="77">
      <c r="A77" t="n">
        <v>765</v>
      </c>
      <c r="B77" t="inlineStr">
        <is>
          <t>AMZN</t>
        </is>
      </c>
      <c r="C77" t="inlineStr">
        <is>
          <t>Aug 04, 2025</t>
        </is>
      </c>
      <c r="D77" t="inlineStr">
        <is>
          <t>$195.00</t>
        </is>
      </c>
      <c r="E77" t="inlineStr">
        <is>
          <t>P</t>
        </is>
      </c>
      <c r="F77" t="inlineStr">
        <is>
          <t>Oct 17, 2025</t>
        </is>
      </c>
      <c r="G77" t="n">
        <v>-1</v>
      </c>
      <c r="H77" t="inlineStr">
        <is>
          <t>Aug 04, 2025</t>
        </is>
      </c>
      <c r="I77" t="n">
        <v/>
      </c>
      <c r="J77" t="n">
        <v>334.88</v>
      </c>
      <c r="K77" t="inlineStr">
        <is>
          <t>AMZN251017P00195000</t>
        </is>
      </c>
    </row>
    <row r="78">
      <c r="A78" t="n">
        <v>764</v>
      </c>
      <c r="B78" t="inlineStr">
        <is>
          <t>AMZN</t>
        </is>
      </c>
      <c r="C78" t="inlineStr">
        <is>
          <t>Aug 04, 2025</t>
        </is>
      </c>
      <c r="D78" t="inlineStr">
        <is>
          <t>$195.00</t>
        </is>
      </c>
      <c r="E78" t="inlineStr">
        <is>
          <t>P</t>
        </is>
      </c>
      <c r="F78" t="inlineStr">
        <is>
          <t>Oct 17, 2025</t>
        </is>
      </c>
      <c r="G78" t="n">
        <v>-1</v>
      </c>
      <c r="H78" t="inlineStr">
        <is>
          <t>Aug 04, 2025</t>
        </is>
      </c>
      <c r="I78" t="n">
        <v/>
      </c>
      <c r="J78" t="n">
        <v>335.88</v>
      </c>
      <c r="K78" t="inlineStr">
        <is>
          <t>AMZN251017P00195000</t>
        </is>
      </c>
    </row>
    <row r="79">
      <c r="A79" t="n">
        <v>224</v>
      </c>
      <c r="B79" t="inlineStr">
        <is>
          <t>AMZN</t>
        </is>
      </c>
      <c r="C79" t="inlineStr">
        <is>
          <t>Aug 15, 2025</t>
        </is>
      </c>
      <c r="D79" t="inlineStr">
        <is>
          <t>$220.00</t>
        </is>
      </c>
      <c r="E79" t="inlineStr">
        <is>
          <t>C</t>
        </is>
      </c>
      <c r="F79" t="inlineStr">
        <is>
          <t>Jan 16, 2026</t>
        </is>
      </c>
      <c r="G79" t="n">
        <v>2</v>
      </c>
      <c r="H79" t="inlineStr">
        <is>
          <t>NaN</t>
        </is>
      </c>
      <c r="I79" t="n">
        <v/>
      </c>
      <c r="J79" t="n">
        <v>-4976.22</v>
      </c>
      <c r="K79" t="inlineStr">
        <is>
          <t>AMZN260116C00220000</t>
        </is>
      </c>
    </row>
    <row r="80">
      <c r="A80" t="n">
        <v>233</v>
      </c>
      <c r="B80" t="inlineStr">
        <is>
          <t>AMZN</t>
        </is>
      </c>
      <c r="C80" t="inlineStr">
        <is>
          <t>Aug 15, 2025</t>
        </is>
      </c>
      <c r="D80" t="inlineStr">
        <is>
          <t>$235.00</t>
        </is>
      </c>
      <c r="E80" t="inlineStr">
        <is>
          <t>P</t>
        </is>
      </c>
      <c r="F80" t="inlineStr">
        <is>
          <t>Sep 19, 2025</t>
        </is>
      </c>
      <c r="G80" t="n">
        <v>1</v>
      </c>
      <c r="H80" t="inlineStr">
        <is>
          <t>NaN</t>
        </is>
      </c>
      <c r="I80" t="n">
        <v/>
      </c>
      <c r="J80" t="n">
        <v>-828.11</v>
      </c>
      <c r="K80" t="inlineStr">
        <is>
          <t>AMZN250919P00235000</t>
        </is>
      </c>
    </row>
    <row r="81">
      <c r="A81" t="n">
        <v>241</v>
      </c>
      <c r="B81" t="inlineStr">
        <is>
          <t>AMZN</t>
        </is>
      </c>
      <c r="C81" t="inlineStr">
        <is>
          <t>Aug 15, 2025</t>
        </is>
      </c>
      <c r="D81" t="inlineStr">
        <is>
          <t>$220.00</t>
        </is>
      </c>
      <c r="E81" t="inlineStr">
        <is>
          <t>C</t>
        </is>
      </c>
      <c r="F81" t="inlineStr">
        <is>
          <t>Jan 16, 2026</t>
        </is>
      </c>
      <c r="G81" t="n">
        <v>2</v>
      </c>
      <c r="H81" t="inlineStr">
        <is>
          <t>NaN</t>
        </is>
      </c>
      <c r="I81" t="n">
        <v/>
      </c>
      <c r="J81" t="n">
        <v>-4974.23</v>
      </c>
      <c r="K81" t="inlineStr">
        <is>
          <t>AMZN260116C00220000</t>
        </is>
      </c>
    </row>
    <row r="82">
      <c r="A82" t="n">
        <v>250</v>
      </c>
      <c r="B82" t="inlineStr">
        <is>
          <t>AMZN</t>
        </is>
      </c>
      <c r="C82" t="inlineStr">
        <is>
          <t>Aug 15, 2025</t>
        </is>
      </c>
      <c r="D82" t="inlineStr">
        <is>
          <t>$235.00</t>
        </is>
      </c>
      <c r="E82" t="inlineStr">
        <is>
          <t>P</t>
        </is>
      </c>
      <c r="F82" t="inlineStr">
        <is>
          <t>Sep 19, 2025</t>
        </is>
      </c>
      <c r="G82" t="n">
        <v>1</v>
      </c>
      <c r="H82" t="inlineStr">
        <is>
          <t>NaN</t>
        </is>
      </c>
      <c r="I82" t="n">
        <v/>
      </c>
      <c r="J82" t="n">
        <v>-835.11</v>
      </c>
      <c r="K82" t="inlineStr">
        <is>
          <t>AMZN250919P00235000</t>
        </is>
      </c>
    </row>
    <row r="83">
      <c r="A83" t="n">
        <v>273</v>
      </c>
      <c r="B83" t="inlineStr">
        <is>
          <t>AMZN</t>
        </is>
      </c>
      <c r="C83" t="inlineStr">
        <is>
          <t>Aug 15, 2025</t>
        </is>
      </c>
      <c r="D83" t="inlineStr">
        <is>
          <t>$220.00</t>
        </is>
      </c>
      <c r="E83" t="inlineStr">
        <is>
          <t>C</t>
        </is>
      </c>
      <c r="F83" t="inlineStr">
        <is>
          <t>Jan 16, 2026</t>
        </is>
      </c>
      <c r="G83" t="n">
        <v>2</v>
      </c>
      <c r="H83" t="inlineStr">
        <is>
          <t>NaN</t>
        </is>
      </c>
      <c r="I83" t="n">
        <v/>
      </c>
      <c r="J83" t="n">
        <v>-4974.23</v>
      </c>
      <c r="K83" t="inlineStr">
        <is>
          <t>AMZN260116C00220000</t>
        </is>
      </c>
    </row>
    <row r="84">
      <c r="A84" t="n">
        <v>249</v>
      </c>
      <c r="B84" t="inlineStr">
        <is>
          <t>AMZN</t>
        </is>
      </c>
      <c r="C84" t="inlineStr">
        <is>
          <t>Aug 15, 2025</t>
        </is>
      </c>
      <c r="D84" t="inlineStr">
        <is>
          <t>$235.00</t>
        </is>
      </c>
      <c r="E84" t="inlineStr">
        <is>
          <t>P</t>
        </is>
      </c>
      <c r="F84" t="inlineStr">
        <is>
          <t>Sep 19, 2025</t>
        </is>
      </c>
      <c r="G84" t="n">
        <v>1</v>
      </c>
      <c r="H84" t="inlineStr">
        <is>
          <t>NaN</t>
        </is>
      </c>
      <c r="I84" t="n">
        <v/>
      </c>
      <c r="J84" t="n">
        <v>-835.11</v>
      </c>
      <c r="K84" t="inlineStr">
        <is>
          <t>AMZN250919P00235000</t>
        </is>
      </c>
    </row>
    <row r="85">
      <c r="A85" t="n">
        <v>184</v>
      </c>
      <c r="B85" t="inlineStr">
        <is>
          <t>AMZN</t>
        </is>
      </c>
      <c r="C85" t="inlineStr">
        <is>
          <t>Aug 19, 2025</t>
        </is>
      </c>
      <c r="D85" t="inlineStr">
        <is>
          <t>$235.00</t>
        </is>
      </c>
      <c r="E85" t="inlineStr">
        <is>
          <t>P</t>
        </is>
      </c>
      <c r="F85" t="inlineStr">
        <is>
          <t>Sep 19, 2025</t>
        </is>
      </c>
      <c r="G85" t="n">
        <v>-1</v>
      </c>
      <c r="H85" t="inlineStr">
        <is>
          <t>Aug 19, 2025</t>
        </is>
      </c>
      <c r="I85" t="n">
        <v/>
      </c>
      <c r="J85" t="n">
        <v>902.88</v>
      </c>
      <c r="K85" t="inlineStr">
        <is>
          <t>AMZN250919P00235000</t>
        </is>
      </c>
    </row>
    <row r="86">
      <c r="A86" t="n">
        <v>146</v>
      </c>
      <c r="B86" t="inlineStr">
        <is>
          <t>AMZN</t>
        </is>
      </c>
      <c r="C86" t="inlineStr">
        <is>
          <t>Aug 19, 2025</t>
        </is>
      </c>
      <c r="D86" t="inlineStr">
        <is>
          <t>$235.00</t>
        </is>
      </c>
      <c r="E86" t="inlineStr">
        <is>
          <t>P</t>
        </is>
      </c>
      <c r="F86" t="inlineStr">
        <is>
          <t>Sep 19, 2025</t>
        </is>
      </c>
      <c r="G86" t="n">
        <v>-1</v>
      </c>
      <c r="H86" t="inlineStr">
        <is>
          <t>Aug 19, 2025</t>
        </is>
      </c>
      <c r="I86" t="n">
        <v/>
      </c>
      <c r="J86" t="n">
        <v>902.88</v>
      </c>
      <c r="K86" t="inlineStr">
        <is>
          <t>AMZN250919P00235000</t>
        </is>
      </c>
    </row>
    <row r="87">
      <c r="A87" t="n">
        <v>145</v>
      </c>
      <c r="B87" t="inlineStr">
        <is>
          <t>AMZN</t>
        </is>
      </c>
      <c r="C87" t="inlineStr">
        <is>
          <t>Aug 19, 2025</t>
        </is>
      </c>
      <c r="D87" t="inlineStr">
        <is>
          <t>$235.00</t>
        </is>
      </c>
      <c r="E87" t="inlineStr">
        <is>
          <t>P</t>
        </is>
      </c>
      <c r="F87" t="inlineStr">
        <is>
          <t>Sep 19, 2025</t>
        </is>
      </c>
      <c r="G87" t="n">
        <v>-1</v>
      </c>
      <c r="H87" t="inlineStr">
        <is>
          <t>Aug 19, 2025</t>
        </is>
      </c>
      <c r="I87" t="n">
        <v/>
      </c>
      <c r="J87" t="n">
        <v>902.88</v>
      </c>
      <c r="K87" t="inlineStr">
        <is>
          <t>AMZN250919P00235000</t>
        </is>
      </c>
    </row>
    <row r="88">
      <c r="A88" t="n">
        <v>49</v>
      </c>
      <c r="B88" t="inlineStr">
        <is>
          <t>AMZN</t>
        </is>
      </c>
      <c r="C88" t="inlineStr">
        <is>
          <t>Aug 22, 2025</t>
        </is>
      </c>
      <c r="D88" t="inlineStr">
        <is>
          <t>$220.00</t>
        </is>
      </c>
      <c r="E88" t="inlineStr">
        <is>
          <t>C</t>
        </is>
      </c>
      <c r="F88" t="inlineStr">
        <is>
          <t>Jan 16, 2026</t>
        </is>
      </c>
      <c r="G88" t="n">
        <v>-2</v>
      </c>
      <c r="H88" t="inlineStr">
        <is>
          <t>Aug 22, 2025</t>
        </is>
      </c>
      <c r="I88" t="n">
        <v/>
      </c>
      <c r="J88" t="n">
        <v>4491.76</v>
      </c>
      <c r="K88" t="inlineStr">
        <is>
          <t>AMZN260116C00220000</t>
        </is>
      </c>
    </row>
    <row r="89">
      <c r="A89" t="n">
        <v>48</v>
      </c>
      <c r="B89" t="inlineStr">
        <is>
          <t>AMZN</t>
        </is>
      </c>
      <c r="C89" t="inlineStr">
        <is>
          <t>Aug 22, 2025</t>
        </is>
      </c>
      <c r="D89" t="inlineStr">
        <is>
          <t>$220.00</t>
        </is>
      </c>
      <c r="E89" t="inlineStr">
        <is>
          <t>C</t>
        </is>
      </c>
      <c r="F89" t="inlineStr">
        <is>
          <t>Jan 16, 2026</t>
        </is>
      </c>
      <c r="G89" t="n">
        <v>-2</v>
      </c>
      <c r="H89" t="inlineStr">
        <is>
          <t>Aug 22, 2025</t>
        </is>
      </c>
      <c r="I89" t="n">
        <v/>
      </c>
      <c r="J89" t="n">
        <v>4479.76</v>
      </c>
      <c r="K89" t="inlineStr">
        <is>
          <t>AMZN260116C00220000</t>
        </is>
      </c>
    </row>
    <row r="90">
      <c r="A90" t="n">
        <v>11</v>
      </c>
      <c r="B90" t="inlineStr">
        <is>
          <t>AMZN</t>
        </is>
      </c>
      <c r="C90" t="inlineStr">
        <is>
          <t>Aug 22, 2025</t>
        </is>
      </c>
      <c r="D90" t="inlineStr">
        <is>
          <t>$220.00</t>
        </is>
      </c>
      <c r="E90" t="inlineStr">
        <is>
          <t>C</t>
        </is>
      </c>
      <c r="F90" t="inlineStr">
        <is>
          <t>Jan 16, 2026</t>
        </is>
      </c>
      <c r="G90" t="n">
        <v>-2</v>
      </c>
      <c r="H90" t="inlineStr">
        <is>
          <t>Aug 22, 2025</t>
        </is>
      </c>
      <c r="I90" t="n">
        <v/>
      </c>
      <c r="J90" t="n">
        <v>4469.76</v>
      </c>
      <c r="K90" t="inlineStr">
        <is>
          <t>AMZN260116C00220000</t>
        </is>
      </c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</row>
    <row r="93">
      <c r="A93" t="inlineStr">
        <is>
          <t>Index</t>
        </is>
      </c>
      <c r="B93" t="inlineStr">
        <is>
          <t>Ticker</t>
        </is>
      </c>
      <c r="C93" t="inlineStr">
        <is>
          <t>Trade Enter</t>
        </is>
      </c>
      <c r="D93" t="inlineStr">
        <is>
          <t>Strike</t>
        </is>
      </c>
      <c r="E93" t="inlineStr">
        <is>
          <t>C/P</t>
        </is>
      </c>
      <c r="F93" t="inlineStr">
        <is>
          <t>Exp Date</t>
        </is>
      </c>
      <c r="G93" t="inlineStr">
        <is>
          <t>Initial Contracts</t>
        </is>
      </c>
      <c r="H93" t="inlineStr">
        <is>
          <t>Trade Exit</t>
        </is>
      </c>
      <c r="I93" t="inlineStr">
        <is>
          <t>$ Gain</t>
        </is>
      </c>
      <c r="J93" t="inlineStr">
        <is>
          <t>Total Gain</t>
        </is>
      </c>
      <c r="K93" t="inlineStr">
        <is>
          <t>Calculated $ Gain/25k share</t>
        </is>
      </c>
    </row>
    <row r="94">
      <c r="A94" t="n">
        <v>2</v>
      </c>
      <c r="B94" t="inlineStr">
        <is>
          <t>AMZN</t>
        </is>
      </c>
      <c r="C94" t="inlineStr">
        <is>
          <t>May 16, 2025</t>
        </is>
      </c>
      <c r="D94" t="inlineStr">
        <is>
          <t>$195.00</t>
        </is>
      </c>
      <c r="E94" t="inlineStr">
        <is>
          <t>C</t>
        </is>
      </c>
      <c r="F94" t="inlineStr">
        <is>
          <t>Jan 16, 2026</t>
        </is>
      </c>
      <c r="G94" t="inlineStr">
        <is>
          <t>1</t>
        </is>
      </c>
      <c r="H94" t="inlineStr">
        <is>
          <t>Jun 03, 2025</t>
        </is>
      </c>
      <c r="I94" t="inlineStr">
        <is>
          <t xml:space="preserve">$77.50 </t>
        </is>
      </c>
      <c r="J94">
        <f>SUM(J115:J117)</f>
        <v/>
      </c>
      <c r="K94">
        <f>L114*1</f>
        <v/>
      </c>
    </row>
    <row r="95">
      <c r="A95" t="n">
        <v>21</v>
      </c>
      <c r="B95" t="inlineStr">
        <is>
          <t>AMZN</t>
        </is>
      </c>
      <c r="C95" t="inlineStr">
        <is>
          <t>May 29, 2025</t>
        </is>
      </c>
      <c r="D95" t="inlineStr">
        <is>
          <t>$210.00</t>
        </is>
      </c>
      <c r="E95" t="inlineStr">
        <is>
          <t>C</t>
        </is>
      </c>
      <c r="F95" t="inlineStr">
        <is>
          <t>Aug 15, 2025</t>
        </is>
      </c>
      <c r="G95" t="inlineStr">
        <is>
          <t>2</t>
        </is>
      </c>
      <c r="H95" t="inlineStr">
        <is>
          <t>Jun 05, 2025</t>
        </is>
      </c>
      <c r="I95" t="inlineStr">
        <is>
          <t xml:space="preserve">$410.00 </t>
        </is>
      </c>
      <c r="J95">
        <f>SUM(J126:J128)</f>
        <v/>
      </c>
      <c r="K95">
        <f>L125*2</f>
        <v/>
      </c>
    </row>
    <row r="96">
      <c r="A96" t="n">
        <v>35</v>
      </c>
      <c r="B96" t="inlineStr">
        <is>
          <t>AMZN</t>
        </is>
      </c>
      <c r="C96" t="inlineStr">
        <is>
          <t>Jun 05, 2025</t>
        </is>
      </c>
      <c r="D96" t="inlineStr">
        <is>
          <t>$230.00</t>
        </is>
      </c>
      <c r="E96" t="inlineStr">
        <is>
          <t>C</t>
        </is>
      </c>
      <c r="F96" t="inlineStr">
        <is>
          <t>Jan 16, 2026</t>
        </is>
      </c>
      <c r="G96" t="inlineStr">
        <is>
          <t>2</t>
        </is>
      </c>
      <c r="H96" t="inlineStr">
        <is>
          <t>Jul 09, 2025</t>
        </is>
      </c>
      <c r="I96" t="inlineStr">
        <is>
          <t xml:space="preserve">$332.92 </t>
        </is>
      </c>
      <c r="J96">
        <f>SUM(J137:J153)</f>
        <v/>
      </c>
      <c r="K96">
        <f>L136*2</f>
        <v/>
      </c>
    </row>
    <row r="97">
      <c r="A97" t="n">
        <v>47</v>
      </c>
      <c r="B97" t="inlineStr">
        <is>
          <t>AMZN</t>
        </is>
      </c>
      <c r="C97" t="inlineStr">
        <is>
          <t>Jun 10, 2025</t>
        </is>
      </c>
      <c r="D97" t="inlineStr">
        <is>
          <t>$217.50</t>
        </is>
      </c>
      <c r="E97" t="inlineStr">
        <is>
          <t>P</t>
        </is>
      </c>
      <c r="F97" t="inlineStr">
        <is>
          <t>Jun 20, 2025</t>
        </is>
      </c>
      <c r="G97" t="inlineStr">
        <is>
          <t>1</t>
        </is>
      </c>
      <c r="H97" t="inlineStr">
        <is>
          <t>Jun 11, 2025</t>
        </is>
      </c>
      <c r="I97" t="inlineStr">
        <is>
          <t xml:space="preserve">$135.00 </t>
        </is>
      </c>
      <c r="J97">
        <f>SUM(J162:J164)</f>
        <v/>
      </c>
      <c r="K97">
        <f>L161*1</f>
        <v/>
      </c>
    </row>
    <row r="98">
      <c r="A98" t="n">
        <v>65</v>
      </c>
      <c r="B98" t="inlineStr">
        <is>
          <t>AMZN</t>
        </is>
      </c>
      <c r="C98" t="inlineStr">
        <is>
          <t>Jun 17, 2025</t>
        </is>
      </c>
      <c r="D98" t="inlineStr">
        <is>
          <t>$210.00</t>
        </is>
      </c>
      <c r="E98" t="inlineStr">
        <is>
          <t>C</t>
        </is>
      </c>
      <c r="F98" t="inlineStr">
        <is>
          <t>Aug 15, 2025</t>
        </is>
      </c>
      <c r="G98" t="inlineStr">
        <is>
          <t>1</t>
        </is>
      </c>
      <c r="H98" t="inlineStr">
        <is>
          <t>Jun 20, 2025</t>
        </is>
      </c>
      <c r="I98" t="inlineStr">
        <is>
          <t>($340.00)</t>
        </is>
      </c>
      <c r="J98">
        <f>SUM(J173:J175)</f>
        <v/>
      </c>
      <c r="K98">
        <f>L172*1</f>
        <v/>
      </c>
    </row>
    <row r="99">
      <c r="A99" t="n">
        <v>110</v>
      </c>
      <c r="B99" t="inlineStr">
        <is>
          <t>AMZN</t>
        </is>
      </c>
      <c r="C99" t="inlineStr">
        <is>
          <t>Jul 09, 2025</t>
        </is>
      </c>
      <c r="D99" t="inlineStr">
        <is>
          <t>$215.00</t>
        </is>
      </c>
      <c r="E99" t="inlineStr">
        <is>
          <t>C</t>
        </is>
      </c>
      <c r="F99" t="inlineStr">
        <is>
          <t>Aug 15, 2025</t>
        </is>
      </c>
      <c r="G99" t="inlineStr">
        <is>
          <t>3</t>
        </is>
      </c>
      <c r="H99" t="inlineStr">
        <is>
          <t>Jul 18, 2025</t>
        </is>
      </c>
      <c r="I99" t="inlineStr">
        <is>
          <t>($220.00)</t>
        </is>
      </c>
      <c r="J99">
        <f>SUM(J184:J194)</f>
        <v/>
      </c>
      <c r="K99">
        <f>L183*3</f>
        <v/>
      </c>
    </row>
    <row r="100">
      <c r="A100" t="n">
        <v>111</v>
      </c>
      <c r="B100" t="inlineStr">
        <is>
          <t>AMZN</t>
        </is>
      </c>
      <c r="C100" t="inlineStr">
        <is>
          <t>Jul 09, 2025</t>
        </is>
      </c>
      <c r="D100" t="inlineStr">
        <is>
          <t>$225.00</t>
        </is>
      </c>
      <c r="E100" t="inlineStr">
        <is>
          <t>P</t>
        </is>
      </c>
      <c r="F100" t="inlineStr">
        <is>
          <t>Jul 18, 2025</t>
        </is>
      </c>
      <c r="G100" t="inlineStr">
        <is>
          <t>1</t>
        </is>
      </c>
      <c r="H100" t="inlineStr">
        <is>
          <t>Jul 14, 2025</t>
        </is>
      </c>
      <c r="I100" t="inlineStr">
        <is>
          <t>($246.00)</t>
        </is>
      </c>
      <c r="J100">
        <f>SUM(J203:J207)</f>
        <v/>
      </c>
      <c r="K100">
        <f>L202*1</f>
        <v/>
      </c>
    </row>
    <row r="101">
      <c r="A101" t="n">
        <v>158</v>
      </c>
      <c r="B101" t="inlineStr">
        <is>
          <t>AMZN</t>
        </is>
      </c>
      <c r="C101" t="inlineStr">
        <is>
          <t>Jul 18, 2025</t>
        </is>
      </c>
      <c r="D101" t="inlineStr">
        <is>
          <t>$210.00</t>
        </is>
      </c>
      <c r="E101" t="inlineStr">
        <is>
          <t>C</t>
        </is>
      </c>
      <c r="F101" t="inlineStr">
        <is>
          <t>Jan 16, 2026</t>
        </is>
      </c>
      <c r="G101" t="inlineStr">
        <is>
          <t>1</t>
        </is>
      </c>
      <c r="H101" t="inlineStr">
        <is>
          <t>Jul 28, 2025</t>
        </is>
      </c>
      <c r="I101" t="inlineStr">
        <is>
          <t xml:space="preserve">$400.00 </t>
        </is>
      </c>
      <c r="J101">
        <f>SUM(J216:J222)</f>
        <v/>
      </c>
      <c r="K101">
        <f>L215*1</f>
        <v/>
      </c>
    </row>
    <row r="102">
      <c r="A102" t="n">
        <v>192</v>
      </c>
      <c r="B102" t="inlineStr">
        <is>
          <t>AMZN</t>
        </is>
      </c>
      <c r="C102" t="inlineStr">
        <is>
          <t>Jul 28, 2025</t>
        </is>
      </c>
      <c r="D102" t="inlineStr">
        <is>
          <t>$225.00</t>
        </is>
      </c>
      <c r="E102" t="inlineStr">
        <is>
          <t>C</t>
        </is>
      </c>
      <c r="F102" t="inlineStr">
        <is>
          <t>Jan 16, 2026</t>
        </is>
      </c>
      <c r="G102" t="inlineStr">
        <is>
          <t>3</t>
        </is>
      </c>
      <c r="H102" t="inlineStr">
        <is>
          <t>Aug 04, 2025</t>
        </is>
      </c>
      <c r="I102" t="inlineStr">
        <is>
          <t>($2,300.00)</t>
        </is>
      </c>
      <c r="J102">
        <f>SUM(J231:J234)</f>
        <v/>
      </c>
      <c r="K102">
        <f>L230*3</f>
        <v/>
      </c>
    </row>
    <row r="103">
      <c r="A103" t="n">
        <v>193</v>
      </c>
      <c r="B103" t="inlineStr">
        <is>
          <t>AMZN</t>
        </is>
      </c>
      <c r="C103" t="inlineStr">
        <is>
          <t>Jul 28, 2025</t>
        </is>
      </c>
      <c r="D103" t="inlineStr">
        <is>
          <t>$235.00</t>
        </is>
      </c>
      <c r="E103" t="inlineStr">
        <is>
          <t>P</t>
        </is>
      </c>
      <c r="F103" t="inlineStr">
        <is>
          <t>Aug 08, 2025</t>
        </is>
      </c>
      <c r="G103" t="inlineStr">
        <is>
          <t>1</t>
        </is>
      </c>
      <c r="H103" t="inlineStr">
        <is>
          <t>Jul 28, 2025</t>
        </is>
      </c>
      <c r="I103" t="inlineStr">
        <is>
          <t xml:space="preserve">$190.00 </t>
        </is>
      </c>
      <c r="J103">
        <f>SUM(J243:J249)</f>
        <v/>
      </c>
      <c r="K103">
        <f>L242*1</f>
        <v/>
      </c>
    </row>
    <row r="104">
      <c r="A104" t="n">
        <v>211</v>
      </c>
      <c r="B104" t="inlineStr">
        <is>
          <t>AMZN</t>
        </is>
      </c>
      <c r="C104" t="inlineStr">
        <is>
          <t>Jul 31, 2025</t>
        </is>
      </c>
      <c r="D104" t="inlineStr">
        <is>
          <t>$230.00</t>
        </is>
      </c>
      <c r="E104" t="inlineStr">
        <is>
          <t>P</t>
        </is>
      </c>
      <c r="F104" t="inlineStr">
        <is>
          <t>Aug 08, 2025</t>
        </is>
      </c>
      <c r="G104" t="inlineStr">
        <is>
          <t>1</t>
        </is>
      </c>
      <c r="H104" t="inlineStr">
        <is>
          <t>Aug 01, 2025</t>
        </is>
      </c>
      <c r="I104" t="inlineStr">
        <is>
          <t xml:space="preserve">$690.00 </t>
        </is>
      </c>
      <c r="J104">
        <f>SUM(J258:J262)</f>
        <v/>
      </c>
      <c r="K104">
        <f>L257*1</f>
        <v/>
      </c>
    </row>
    <row r="105">
      <c r="A105" t="n">
        <v>224</v>
      </c>
      <c r="B105" t="inlineStr">
        <is>
          <t>AMZN</t>
        </is>
      </c>
      <c r="C105" t="inlineStr">
        <is>
          <t>Aug 01, 2025</t>
        </is>
      </c>
      <c r="D105" t="inlineStr">
        <is>
          <t>$195.00</t>
        </is>
      </c>
      <c r="E105" t="inlineStr">
        <is>
          <t>P</t>
        </is>
      </c>
      <c r="F105" t="inlineStr">
        <is>
          <t>Oct 17, 2025</t>
        </is>
      </c>
      <c r="G105" t="inlineStr">
        <is>
          <t>1</t>
        </is>
      </c>
      <c r="H105" t="inlineStr">
        <is>
          <t>Aug 04, 2025</t>
        </is>
      </c>
      <c r="I105" t="inlineStr">
        <is>
          <t>($85.00)</t>
        </is>
      </c>
      <c r="J105">
        <f>SUM(J271:J275)</f>
        <v/>
      </c>
      <c r="K105">
        <f>L270*1</f>
        <v/>
      </c>
    </row>
    <row r="106">
      <c r="A106" t="n">
        <v>19</v>
      </c>
      <c r="B106" t="inlineStr">
        <is>
          <t>AMZN</t>
        </is>
      </c>
      <c r="C106" t="inlineStr">
        <is>
          <t>Aug 15, 2025</t>
        </is>
      </c>
      <c r="D106" t="inlineStr">
        <is>
          <t>$220.00</t>
        </is>
      </c>
      <c r="E106" t="inlineStr">
        <is>
          <t>C</t>
        </is>
      </c>
      <c r="F106" t="inlineStr">
        <is>
          <t>Jan 16, 2026</t>
        </is>
      </c>
      <c r="G106" t="n">
        <v>2</v>
      </c>
      <c r="H106" t="inlineStr">
        <is>
          <t>Aug 22, 2025</t>
        </is>
      </c>
      <c r="I106" t="inlineStr">
        <is>
          <t>($480.00)</t>
        </is>
      </c>
      <c r="J106">
        <f>SUM(J284:J290)</f>
        <v/>
      </c>
      <c r="K106">
        <f>L283*2</f>
        <v/>
      </c>
    </row>
    <row r="107">
      <c r="A107" t="n">
        <v>20</v>
      </c>
      <c r="B107" t="inlineStr">
        <is>
          <t>AMZN</t>
        </is>
      </c>
      <c r="C107" t="inlineStr">
        <is>
          <t>Aug 15, 2025</t>
        </is>
      </c>
      <c r="D107" t="inlineStr">
        <is>
          <t>$235.00</t>
        </is>
      </c>
      <c r="E107" t="inlineStr">
        <is>
          <t>P</t>
        </is>
      </c>
      <c r="F107" t="inlineStr">
        <is>
          <t>Sep 19, 2025</t>
        </is>
      </c>
      <c r="G107" t="n">
        <v>1</v>
      </c>
      <c r="H107" t="inlineStr">
        <is>
          <t>Aug 19, 2025</t>
        </is>
      </c>
      <c r="I107" t="inlineStr">
        <is>
          <t>$65.00</t>
        </is>
      </c>
      <c r="J107">
        <f>SUM(J299:J305)</f>
        <v/>
      </c>
      <c r="K107">
        <f>L298*1</f>
        <v/>
      </c>
    </row>
    <row r="108">
      <c r="I108" s="2" t="n">
        <v>-1370.58</v>
      </c>
      <c r="J108" s="2">
        <f>ROUND(SUM(J94:J107),2)</f>
        <v/>
      </c>
      <c r="K108" s="2">
        <f>ROUND(SUM(K94:K107),2)</f>
        <v/>
      </c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</row>
    <row r="111">
      <c r="A111" t="inlineStr">
        <is>
          <t>Index</t>
        </is>
      </c>
      <c r="B111" t="inlineStr">
        <is>
          <t>Ticker</t>
        </is>
      </c>
      <c r="C111" t="inlineStr">
        <is>
          <t>Trade Enter</t>
        </is>
      </c>
      <c r="D111" t="inlineStr">
        <is>
          <t>Strike</t>
        </is>
      </c>
      <c r="E111" t="inlineStr">
        <is>
          <t>C/P</t>
        </is>
      </c>
      <c r="F111" t="inlineStr">
        <is>
          <t>Exp Date</t>
        </is>
      </c>
      <c r="G111" t="inlineStr">
        <is>
          <t>Initial Contracts</t>
        </is>
      </c>
      <c r="H111" t="inlineStr">
        <is>
          <t>Trade Exit</t>
        </is>
      </c>
      <c r="I111" t="inlineStr">
        <is>
          <t>$ Gain</t>
        </is>
      </c>
    </row>
    <row r="112">
      <c r="A112" t="n">
        <v>2</v>
      </c>
      <c r="B112" t="inlineStr">
        <is>
          <t>AMZN</t>
        </is>
      </c>
      <c r="C112" t="inlineStr">
        <is>
          <t>May 16, 2025</t>
        </is>
      </c>
      <c r="D112" t="inlineStr">
        <is>
          <t>$195.00</t>
        </is>
      </c>
      <c r="E112" t="inlineStr">
        <is>
          <t>C</t>
        </is>
      </c>
      <c r="F112" t="inlineStr">
        <is>
          <t>Jan 16, 2026</t>
        </is>
      </c>
      <c r="G112" t="inlineStr">
        <is>
          <t>1</t>
        </is>
      </c>
      <c r="H112" t="inlineStr">
        <is>
          <t>Jun 03, 2025</t>
        </is>
      </c>
      <c r="I112" t="inlineStr">
        <is>
          <t xml:space="preserve">$77.50 </t>
        </is>
      </c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s="1">
        <f>IF(G118=0, ROUND(SUM(J115:J117)/2, 2), )</f>
        <v/>
      </c>
    </row>
    <row r="115">
      <c r="A115" t="inlineStr">
        <is>
          <t>Index</t>
        </is>
      </c>
      <c r="B115" t="inlineStr">
        <is>
          <t>Ticker</t>
        </is>
      </c>
      <c r="C115" t="inlineStr">
        <is>
          <t>Trade Enter</t>
        </is>
      </c>
      <c r="D115" t="inlineStr">
        <is>
          <t>Strike</t>
        </is>
      </c>
      <c r="E115" t="inlineStr">
        <is>
          <t>C/P</t>
        </is>
      </c>
      <c r="F115" t="inlineStr">
        <is>
          <t>Exp Date</t>
        </is>
      </c>
      <c r="G115" t="inlineStr">
        <is>
          <t>Initial Contracts</t>
        </is>
      </c>
      <c r="H115" t="inlineStr">
        <is>
          <t>Trade Exit</t>
        </is>
      </c>
      <c r="I115" t="inlineStr">
        <is>
          <t>$ Gain</t>
        </is>
      </c>
      <c r="J115" t="inlineStr">
        <is>
          <t>Amount</t>
        </is>
      </c>
      <c r="K115" t="inlineStr">
        <is>
          <t>Symbol</t>
        </is>
      </c>
    </row>
    <row r="116">
      <c r="A116" t="n">
        <v>2395</v>
      </c>
      <c r="B116" t="inlineStr">
        <is>
          <t>AMZN</t>
        </is>
      </c>
      <c r="C116" t="inlineStr">
        <is>
          <t>May 16, 2025</t>
        </is>
      </c>
      <c r="D116" t="inlineStr">
        <is>
          <t>$195.00</t>
        </is>
      </c>
      <c r="E116" t="inlineStr">
        <is>
          <t>C</t>
        </is>
      </c>
      <c r="F116" t="inlineStr">
        <is>
          <t>Jan 16, 2026</t>
        </is>
      </c>
      <c r="G116" t="n">
        <v>2</v>
      </c>
      <c r="H116" t="inlineStr">
        <is>
          <t>NaN</t>
        </is>
      </c>
      <c r="I116" t="n">
        <v/>
      </c>
      <c r="J116" t="n">
        <v>-6090.94</v>
      </c>
      <c r="K116" t="inlineStr">
        <is>
          <t>AMZN260116C00195000</t>
        </is>
      </c>
    </row>
    <row r="117">
      <c r="A117" t="n">
        <v>2329</v>
      </c>
      <c r="B117" t="inlineStr">
        <is>
          <t>AMZN</t>
        </is>
      </c>
      <c r="C117" t="inlineStr">
        <is>
          <t>Jun 03, 2025</t>
        </is>
      </c>
      <c r="D117" t="inlineStr">
        <is>
          <t>$195.00</t>
        </is>
      </c>
      <c r="E117" t="inlineStr">
        <is>
          <t>C</t>
        </is>
      </c>
      <c r="F117" t="inlineStr">
        <is>
          <t>Jan 16, 2026</t>
        </is>
      </c>
      <c r="G117" t="n">
        <v>-2</v>
      </c>
      <c r="H117" t="inlineStr">
        <is>
          <t>Jun 03, 2025</t>
        </is>
      </c>
      <c r="I117" t="n">
        <v/>
      </c>
      <c r="J117" t="n">
        <v>5951.75</v>
      </c>
      <c r="K117" t="inlineStr">
        <is>
          <t>AMZN260116C00195000</t>
        </is>
      </c>
    </row>
    <row r="118">
      <c r="A118" t="inlineStr"/>
      <c r="B118" t="inlineStr"/>
      <c r="C118" t="inlineStr"/>
      <c r="D118" t="inlineStr"/>
      <c r="E118" t="inlineStr"/>
      <c r="F118" t="inlineStr"/>
      <c r="G118" s="2">
        <f>SUM(G115:G117)</f>
        <v/>
      </c>
      <c r="H118" t="inlineStr"/>
      <c r="I118" t="inlineStr"/>
      <c r="J118" s="2">
        <f>SUM(J115:J117)</f>
        <v/>
      </c>
      <c r="K118" t="inlineStr"/>
    </row>
    <row r="119">
      <c r="A119" t="inlineStr"/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</row>
    <row r="122">
      <c r="A122" t="inlineStr">
        <is>
          <t>Index</t>
        </is>
      </c>
      <c r="B122" t="inlineStr">
        <is>
          <t>Ticker</t>
        </is>
      </c>
      <c r="C122" t="inlineStr">
        <is>
          <t>Trade Enter</t>
        </is>
      </c>
      <c r="D122" t="inlineStr">
        <is>
          <t>Strike</t>
        </is>
      </c>
      <c r="E122" t="inlineStr">
        <is>
          <t>C/P</t>
        </is>
      </c>
      <c r="F122" t="inlineStr">
        <is>
          <t>Exp Date</t>
        </is>
      </c>
      <c r="G122" t="inlineStr">
        <is>
          <t>Initial Contracts</t>
        </is>
      </c>
      <c r="H122" t="inlineStr">
        <is>
          <t>Trade Exit</t>
        </is>
      </c>
      <c r="I122" t="inlineStr">
        <is>
          <t>$ Gain</t>
        </is>
      </c>
    </row>
    <row r="123">
      <c r="A123" t="n">
        <v>21</v>
      </c>
      <c r="B123" t="inlineStr">
        <is>
          <t>AMZN</t>
        </is>
      </c>
      <c r="C123" t="inlineStr">
        <is>
          <t>May 29, 2025</t>
        </is>
      </c>
      <c r="D123" t="inlineStr">
        <is>
          <t>$210.00</t>
        </is>
      </c>
      <c r="E123" t="inlineStr">
        <is>
          <t>C</t>
        </is>
      </c>
      <c r="F123" t="inlineStr">
        <is>
          <t>Aug 15, 2025</t>
        </is>
      </c>
      <c r="G123" t="inlineStr">
        <is>
          <t>2</t>
        </is>
      </c>
      <c r="H123" t="inlineStr">
        <is>
          <t>Jun 05, 2025</t>
        </is>
      </c>
      <c r="I123" t="inlineStr">
        <is>
          <t xml:space="preserve">$410.00 </t>
        </is>
      </c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s="1">
        <f>IF(G129=0, ROUND(SUM(J126:J128)/4, 2), )</f>
        <v/>
      </c>
    </row>
    <row r="126">
      <c r="A126" t="inlineStr">
        <is>
          <t>Index</t>
        </is>
      </c>
      <c r="B126" t="inlineStr">
        <is>
          <t>Ticker</t>
        </is>
      </c>
      <c r="C126" t="inlineStr">
        <is>
          <t>Trade Enter</t>
        </is>
      </c>
      <c r="D126" t="inlineStr">
        <is>
          <t>Strike</t>
        </is>
      </c>
      <c r="E126" t="inlineStr">
        <is>
          <t>C/P</t>
        </is>
      </c>
      <c r="F126" t="inlineStr">
        <is>
          <t>Exp Date</t>
        </is>
      </c>
      <c r="G126" t="inlineStr">
        <is>
          <t>Initial Contracts</t>
        </is>
      </c>
      <c r="H126" t="inlineStr">
        <is>
          <t>Trade Exit</t>
        </is>
      </c>
      <c r="I126" t="inlineStr">
        <is>
          <t>$ Gain</t>
        </is>
      </c>
      <c r="J126" t="inlineStr">
        <is>
          <t>Amount</t>
        </is>
      </c>
      <c r="K126" t="inlineStr">
        <is>
          <t>Symbol</t>
        </is>
      </c>
    </row>
    <row r="127">
      <c r="A127" t="n">
        <v>2353</v>
      </c>
      <c r="B127" t="inlineStr">
        <is>
          <t>AMZN</t>
        </is>
      </c>
      <c r="C127" t="inlineStr">
        <is>
          <t>May 29, 2025</t>
        </is>
      </c>
      <c r="D127" t="inlineStr">
        <is>
          <t>$210.00</t>
        </is>
      </c>
      <c r="E127" t="inlineStr">
        <is>
          <t>C</t>
        </is>
      </c>
      <c r="F127" t="inlineStr">
        <is>
          <t>Aug 15, 2025</t>
        </is>
      </c>
      <c r="G127" t="n">
        <v>4</v>
      </c>
      <c r="H127" t="inlineStr">
        <is>
          <t>NaN</t>
        </is>
      </c>
      <c r="I127" t="n">
        <v/>
      </c>
      <c r="J127" t="n">
        <v>-4960.46</v>
      </c>
      <c r="K127" t="inlineStr">
        <is>
          <t>AMZN250815C00210000</t>
        </is>
      </c>
    </row>
    <row r="128">
      <c r="A128" t="n">
        <v>2301</v>
      </c>
      <c r="B128" t="inlineStr">
        <is>
          <t>AMZN</t>
        </is>
      </c>
      <c r="C128" t="inlineStr">
        <is>
          <t>Jun 05, 2025</t>
        </is>
      </c>
      <c r="D128" t="inlineStr">
        <is>
          <t>$210.00</t>
        </is>
      </c>
      <c r="E128" t="inlineStr">
        <is>
          <t>C</t>
        </is>
      </c>
      <c r="F128" t="inlineStr">
        <is>
          <t>Aug 15, 2025</t>
        </is>
      </c>
      <c r="G128" t="n">
        <v>-4</v>
      </c>
      <c r="H128" t="inlineStr">
        <is>
          <t>Jun 05, 2025</t>
        </is>
      </c>
      <c r="I128" t="n">
        <v/>
      </c>
      <c r="J128" t="n">
        <v>5835.5</v>
      </c>
      <c r="K128" t="inlineStr">
        <is>
          <t>AMZN250815C00210000</t>
        </is>
      </c>
    </row>
    <row r="129">
      <c r="A129" t="inlineStr"/>
      <c r="B129" t="inlineStr"/>
      <c r="C129" t="inlineStr"/>
      <c r="D129" t="inlineStr"/>
      <c r="E129" t="inlineStr"/>
      <c r="F129" t="inlineStr"/>
      <c r="G129" s="2">
        <f>SUM(G126:G128)</f>
        <v/>
      </c>
      <c r="H129" t="inlineStr"/>
      <c r="I129" t="inlineStr"/>
      <c r="J129" s="2">
        <f>SUM(J126:J128)</f>
        <v/>
      </c>
      <c r="K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</row>
    <row r="133">
      <c r="A133" t="inlineStr">
        <is>
          <t>Index</t>
        </is>
      </c>
      <c r="B133" t="inlineStr">
        <is>
          <t>Ticker</t>
        </is>
      </c>
      <c r="C133" t="inlineStr">
        <is>
          <t>Trade Enter</t>
        </is>
      </c>
      <c r="D133" t="inlineStr">
        <is>
          <t>Strike</t>
        </is>
      </c>
      <c r="E133" t="inlineStr">
        <is>
          <t>C/P</t>
        </is>
      </c>
      <c r="F133" t="inlineStr">
        <is>
          <t>Exp Date</t>
        </is>
      </c>
      <c r="G133" t="inlineStr">
        <is>
          <t>Initial Contracts</t>
        </is>
      </c>
      <c r="H133" t="inlineStr">
        <is>
          <t>Trade Exit</t>
        </is>
      </c>
      <c r="I133" t="inlineStr">
        <is>
          <t>$ Gain</t>
        </is>
      </c>
    </row>
    <row r="134">
      <c r="A134" t="n">
        <v>35</v>
      </c>
      <c r="B134" t="inlineStr">
        <is>
          <t>AMZN</t>
        </is>
      </c>
      <c r="C134" t="inlineStr">
        <is>
          <t>Jun 05, 2025</t>
        </is>
      </c>
      <c r="D134" t="inlineStr">
        <is>
          <t>$230.00</t>
        </is>
      </c>
      <c r="E134" t="inlineStr">
        <is>
          <t>C</t>
        </is>
      </c>
      <c r="F134" t="inlineStr">
        <is>
          <t>Jan 16, 2026</t>
        </is>
      </c>
      <c r="G134" t="inlineStr">
        <is>
          <t>2</t>
        </is>
      </c>
      <c r="H134" t="inlineStr">
        <is>
          <t>Jul 09, 2025</t>
        </is>
      </c>
      <c r="I134" t="inlineStr">
        <is>
          <t xml:space="preserve">$332.92 </t>
        </is>
      </c>
    </row>
    <row r="135">
      <c r="A135" t="inlineStr"/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s="1">
        <f>IF(G154=0, ROUND(SUM(J137:J153)/14, 2), )</f>
        <v/>
      </c>
    </row>
    <row r="137">
      <c r="A137" t="inlineStr">
        <is>
          <t>Index</t>
        </is>
      </c>
      <c r="B137" t="inlineStr">
        <is>
          <t>Ticker</t>
        </is>
      </c>
      <c r="C137" t="inlineStr">
        <is>
          <t>Trade Enter</t>
        </is>
      </c>
      <c r="D137" t="inlineStr">
        <is>
          <t>Strike</t>
        </is>
      </c>
      <c r="E137" t="inlineStr">
        <is>
          <t>C/P</t>
        </is>
      </c>
      <c r="F137" t="inlineStr">
        <is>
          <t>Exp Date</t>
        </is>
      </c>
      <c r="G137" t="inlineStr">
        <is>
          <t>Initial Contracts</t>
        </is>
      </c>
      <c r="H137" t="inlineStr">
        <is>
          <t>Trade Exit</t>
        </is>
      </c>
      <c r="I137" t="inlineStr">
        <is>
          <t>$ Gain</t>
        </is>
      </c>
      <c r="J137" t="inlineStr">
        <is>
          <t>Amount</t>
        </is>
      </c>
      <c r="K137" t="inlineStr">
        <is>
          <t>Symbol</t>
        </is>
      </c>
    </row>
    <row r="138">
      <c r="A138" t="n">
        <v>2308</v>
      </c>
      <c r="B138" t="inlineStr">
        <is>
          <t>AMZN</t>
        </is>
      </c>
      <c r="C138" t="inlineStr">
        <is>
          <t>Jun 05, 2025</t>
        </is>
      </c>
      <c r="D138" t="inlineStr">
        <is>
          <t>$230.00</t>
        </is>
      </c>
      <c r="E138" t="inlineStr">
        <is>
          <t>C</t>
        </is>
      </c>
      <c r="F138" t="inlineStr">
        <is>
          <t>Jan 16, 2026</t>
        </is>
      </c>
      <c r="G138" t="n">
        <v>4</v>
      </c>
      <c r="H138" t="inlineStr">
        <is>
          <t>NaN</t>
        </is>
      </c>
      <c r="I138" t="n">
        <v/>
      </c>
      <c r="J138" t="n">
        <v>-6240.46</v>
      </c>
      <c r="K138" t="inlineStr">
        <is>
          <t>AMZN260116C00230000</t>
        </is>
      </c>
    </row>
    <row r="139">
      <c r="A139" t="n">
        <v>2300</v>
      </c>
      <c r="B139" t="inlineStr">
        <is>
          <t>AMZN</t>
        </is>
      </c>
      <c r="C139" t="inlineStr">
        <is>
          <t>Jun 05, 2025</t>
        </is>
      </c>
      <c r="D139" t="inlineStr">
        <is>
          <t>$230.00</t>
        </is>
      </c>
      <c r="E139" t="inlineStr">
        <is>
          <t>C</t>
        </is>
      </c>
      <c r="F139" t="inlineStr">
        <is>
          <t>Jan 16, 2026</t>
        </is>
      </c>
      <c r="G139" t="n">
        <v>4</v>
      </c>
      <c r="H139" t="inlineStr">
        <is>
          <t>NaN</t>
        </is>
      </c>
      <c r="I139" t="n">
        <v/>
      </c>
      <c r="J139" t="n">
        <v>-6344.46</v>
      </c>
      <c r="K139" t="inlineStr">
        <is>
          <t>AMZN260116C00230000</t>
        </is>
      </c>
    </row>
    <row r="140">
      <c r="A140" t="n">
        <v>2288</v>
      </c>
      <c r="B140" t="inlineStr">
        <is>
          <t>AMZN</t>
        </is>
      </c>
      <c r="C140" t="inlineStr">
        <is>
          <t>Jun 09, 2025</t>
        </is>
      </c>
      <c r="D140" t="inlineStr">
        <is>
          <t>$230.00</t>
        </is>
      </c>
      <c r="E140" t="inlineStr">
        <is>
          <t>C</t>
        </is>
      </c>
      <c r="F140" t="inlineStr">
        <is>
          <t>Jan 16, 2026</t>
        </is>
      </c>
      <c r="G140" t="n">
        <v>-2</v>
      </c>
      <c r="H140" t="inlineStr">
        <is>
          <t>Jun 09, 2025</t>
        </is>
      </c>
      <c r="I140" t="n">
        <v/>
      </c>
      <c r="J140" t="n">
        <v>3343.75</v>
      </c>
      <c r="K140" t="inlineStr">
        <is>
          <t>AMZN260116C00230000</t>
        </is>
      </c>
    </row>
    <row r="141">
      <c r="A141" t="n">
        <v>2253</v>
      </c>
      <c r="B141" t="inlineStr">
        <is>
          <t>AMZN</t>
        </is>
      </c>
      <c r="C141" t="inlineStr">
        <is>
          <t>Jun 11, 2025</t>
        </is>
      </c>
      <c r="D141" t="inlineStr">
        <is>
          <t>$230.00</t>
        </is>
      </c>
      <c r="E141" t="inlineStr">
        <is>
          <t>C</t>
        </is>
      </c>
      <c r="F141" t="inlineStr">
        <is>
          <t>Jan 16, 2026</t>
        </is>
      </c>
      <c r="G141" t="n">
        <v>-2</v>
      </c>
      <c r="H141" t="inlineStr">
        <is>
          <t>Jun 11, 2025</t>
        </is>
      </c>
      <c r="I141" t="n">
        <v/>
      </c>
      <c r="J141" t="n">
        <v>3561.74</v>
      </c>
      <c r="K141" t="inlineStr">
        <is>
          <t>AMZN260116C00230000</t>
        </is>
      </c>
    </row>
    <row r="142">
      <c r="A142" t="n">
        <v>2173</v>
      </c>
      <c r="B142" t="inlineStr">
        <is>
          <t>AMZN</t>
        </is>
      </c>
      <c r="C142" t="inlineStr">
        <is>
          <t>Jun 18, 2025</t>
        </is>
      </c>
      <c r="D142" t="inlineStr">
        <is>
          <t>$230.00</t>
        </is>
      </c>
      <c r="E142" t="inlineStr">
        <is>
          <t>C</t>
        </is>
      </c>
      <c r="F142" t="inlineStr">
        <is>
          <t>Jan 16, 2026</t>
        </is>
      </c>
      <c r="G142" t="n">
        <v>-2</v>
      </c>
      <c r="H142" t="inlineStr">
        <is>
          <t>Jun 18, 2025</t>
        </is>
      </c>
      <c r="I142" t="n">
        <v/>
      </c>
      <c r="J142" t="n">
        <v>3339.75</v>
      </c>
      <c r="K142" t="inlineStr">
        <is>
          <t>AMZN260116C00230000</t>
        </is>
      </c>
    </row>
    <row r="143">
      <c r="A143" t="n">
        <v>2116</v>
      </c>
      <c r="B143" t="inlineStr">
        <is>
          <t>AMZN</t>
        </is>
      </c>
      <c r="C143" t="inlineStr">
        <is>
          <t>Jun 23, 2025</t>
        </is>
      </c>
      <c r="D143" t="inlineStr">
        <is>
          <t>$230.00</t>
        </is>
      </c>
      <c r="E143" t="inlineStr">
        <is>
          <t>C</t>
        </is>
      </c>
      <c r="F143" t="inlineStr">
        <is>
          <t>Jan 16, 2026</t>
        </is>
      </c>
      <c r="G143" t="n">
        <v>2</v>
      </c>
      <c r="H143" t="inlineStr">
        <is>
          <t>NaN</t>
        </is>
      </c>
      <c r="I143" t="n">
        <v/>
      </c>
      <c r="J143" t="n">
        <v>-2550.24</v>
      </c>
      <c r="K143" t="inlineStr">
        <is>
          <t>AMZN260116C00230000</t>
        </is>
      </c>
    </row>
    <row r="144">
      <c r="A144" t="n">
        <v>2107</v>
      </c>
      <c r="B144" t="inlineStr">
        <is>
          <t>AMZN</t>
        </is>
      </c>
      <c r="C144" t="inlineStr">
        <is>
          <t>Jun 24, 2025</t>
        </is>
      </c>
      <c r="D144" t="inlineStr">
        <is>
          <t>$230.00</t>
        </is>
      </c>
      <c r="E144" t="inlineStr">
        <is>
          <t>C</t>
        </is>
      </c>
      <c r="F144" t="inlineStr">
        <is>
          <t>Jan 16, 2026</t>
        </is>
      </c>
      <c r="G144" t="n">
        <v>-1</v>
      </c>
      <c r="H144" t="inlineStr">
        <is>
          <t>Jun 24, 2025</t>
        </is>
      </c>
      <c r="I144" t="n">
        <v/>
      </c>
      <c r="J144" t="n">
        <v>1449.87</v>
      </c>
      <c r="K144" t="inlineStr">
        <is>
          <t>AMZN260116C00230000</t>
        </is>
      </c>
    </row>
    <row r="145">
      <c r="A145" t="n">
        <v>2103</v>
      </c>
      <c r="B145" t="inlineStr">
        <is>
          <t>AMZN</t>
        </is>
      </c>
      <c r="C145" t="inlineStr">
        <is>
          <t>Jun 24, 2025</t>
        </is>
      </c>
      <c r="D145" t="inlineStr">
        <is>
          <t>$230.00</t>
        </is>
      </c>
      <c r="E145" t="inlineStr">
        <is>
          <t>C</t>
        </is>
      </c>
      <c r="F145" t="inlineStr">
        <is>
          <t>Jan 16, 2026</t>
        </is>
      </c>
      <c r="G145" t="n">
        <v>-1</v>
      </c>
      <c r="H145" t="inlineStr">
        <is>
          <t>Jun 24, 2025</t>
        </is>
      </c>
      <c r="I145" t="n">
        <v/>
      </c>
      <c r="J145" t="n">
        <v>1449.87</v>
      </c>
      <c r="K145" t="inlineStr">
        <is>
          <t>AMZN260116C00230000</t>
        </is>
      </c>
    </row>
    <row r="146">
      <c r="A146" t="n">
        <v>2024</v>
      </c>
      <c r="B146" t="inlineStr">
        <is>
          <t>AMZN</t>
        </is>
      </c>
      <c r="C146" t="inlineStr">
        <is>
          <t>Jun 26, 2025</t>
        </is>
      </c>
      <c r="D146" t="inlineStr">
        <is>
          <t>$230.00</t>
        </is>
      </c>
      <c r="E146" t="inlineStr">
        <is>
          <t>C</t>
        </is>
      </c>
      <c r="F146" t="inlineStr">
        <is>
          <t>Jan 16, 2026</t>
        </is>
      </c>
      <c r="G146" t="n">
        <v>2</v>
      </c>
      <c r="H146" t="inlineStr">
        <is>
          <t>NaN</t>
        </is>
      </c>
      <c r="I146" t="n">
        <v/>
      </c>
      <c r="J146" t="n">
        <v>-3128.24</v>
      </c>
      <c r="K146" t="inlineStr">
        <is>
          <t>AMZN260116C00230000</t>
        </is>
      </c>
    </row>
    <row r="147">
      <c r="A147" t="n">
        <v>2018</v>
      </c>
      <c r="B147" t="inlineStr">
        <is>
          <t>AMZN</t>
        </is>
      </c>
      <c r="C147" t="inlineStr">
        <is>
          <t>Jun 26, 2025</t>
        </is>
      </c>
      <c r="D147" t="inlineStr">
        <is>
          <t>$230.00</t>
        </is>
      </c>
      <c r="E147" t="inlineStr">
        <is>
          <t>C</t>
        </is>
      </c>
      <c r="F147" t="inlineStr">
        <is>
          <t>Jan 16, 2026</t>
        </is>
      </c>
      <c r="G147" t="n">
        <v>2</v>
      </c>
      <c r="H147" t="inlineStr">
        <is>
          <t>NaN</t>
        </is>
      </c>
      <c r="I147" t="n">
        <v/>
      </c>
      <c r="J147" t="n">
        <v>-3150.24</v>
      </c>
      <c r="K147" t="inlineStr">
        <is>
          <t>AMZN260116C00230000</t>
        </is>
      </c>
    </row>
    <row r="148">
      <c r="A148" t="n">
        <v>1770</v>
      </c>
      <c r="B148" t="inlineStr">
        <is>
          <t>AMZN</t>
        </is>
      </c>
      <c r="C148" t="inlineStr">
        <is>
          <t>Jul 08, 2025</t>
        </is>
      </c>
      <c r="D148" t="inlineStr">
        <is>
          <t>$230.00</t>
        </is>
      </c>
      <c r="E148" t="inlineStr">
        <is>
          <t>C</t>
        </is>
      </c>
      <c r="F148" t="inlineStr">
        <is>
          <t>Jan 16, 2026</t>
        </is>
      </c>
      <c r="G148" t="n">
        <v>-1</v>
      </c>
      <c r="H148" t="inlineStr">
        <is>
          <t>Jul 08, 2025</t>
        </is>
      </c>
      <c r="I148" t="n">
        <v/>
      </c>
      <c r="J148" t="n">
        <v>1786.87</v>
      </c>
      <c r="K148" t="inlineStr">
        <is>
          <t>AMZN260116C00230000</t>
        </is>
      </c>
    </row>
    <row r="149">
      <c r="A149" t="n">
        <v>1775</v>
      </c>
      <c r="B149" t="inlineStr">
        <is>
          <t>AMZN</t>
        </is>
      </c>
      <c r="C149" t="inlineStr">
        <is>
          <t>Jul 08, 2025</t>
        </is>
      </c>
      <c r="D149" t="inlineStr">
        <is>
          <t>$230.00</t>
        </is>
      </c>
      <c r="E149" t="inlineStr">
        <is>
          <t>C</t>
        </is>
      </c>
      <c r="F149" t="inlineStr">
        <is>
          <t>Jan 16, 2026</t>
        </is>
      </c>
      <c r="G149" t="n">
        <v>-1</v>
      </c>
      <c r="H149" t="inlineStr">
        <is>
          <t>Jul 08, 2025</t>
        </is>
      </c>
      <c r="I149" t="n">
        <v/>
      </c>
      <c r="J149" t="n">
        <v>1738.87</v>
      </c>
      <c r="K149" t="inlineStr">
        <is>
          <t>AMZN260116C00230000</t>
        </is>
      </c>
    </row>
    <row r="150">
      <c r="A150" t="n">
        <v>1813</v>
      </c>
      <c r="B150" t="inlineStr">
        <is>
          <t>AMZN</t>
        </is>
      </c>
      <c r="C150" t="inlineStr">
        <is>
          <t>Jul 08, 2025</t>
        </is>
      </c>
      <c r="D150" t="inlineStr">
        <is>
          <t>$230.00</t>
        </is>
      </c>
      <c r="E150" t="inlineStr">
        <is>
          <t>C</t>
        </is>
      </c>
      <c r="F150" t="inlineStr">
        <is>
          <t>Jan 16, 2026</t>
        </is>
      </c>
      <c r="G150" t="n">
        <v>-1</v>
      </c>
      <c r="H150" t="inlineStr">
        <is>
          <t>Jul 08, 2025</t>
        </is>
      </c>
      <c r="I150" t="n">
        <v/>
      </c>
      <c r="J150" t="n">
        <v>1738.87</v>
      </c>
      <c r="K150" t="inlineStr">
        <is>
          <t>AMZN260116C00230000</t>
        </is>
      </c>
    </row>
    <row r="151">
      <c r="A151" t="n">
        <v>1788</v>
      </c>
      <c r="B151" t="inlineStr">
        <is>
          <t>AMZN</t>
        </is>
      </c>
      <c r="C151" t="inlineStr">
        <is>
          <t>Jul 08, 2025</t>
        </is>
      </c>
      <c r="D151" t="inlineStr">
        <is>
          <t>$230.00</t>
        </is>
      </c>
      <c r="E151" t="inlineStr">
        <is>
          <t>C</t>
        </is>
      </c>
      <c r="F151" t="inlineStr">
        <is>
          <t>Jan 16, 2026</t>
        </is>
      </c>
      <c r="G151" t="n">
        <v>-1</v>
      </c>
      <c r="H151" t="inlineStr">
        <is>
          <t>Jul 08, 2025</t>
        </is>
      </c>
      <c r="I151" t="n">
        <v/>
      </c>
      <c r="J151" t="n">
        <v>1779.87</v>
      </c>
      <c r="K151" t="inlineStr">
        <is>
          <t>AMZN260116C00230000</t>
        </is>
      </c>
    </row>
    <row r="152">
      <c r="A152" t="n">
        <v>1751</v>
      </c>
      <c r="B152" t="inlineStr">
        <is>
          <t>AMZN</t>
        </is>
      </c>
      <c r="C152" t="inlineStr">
        <is>
          <t>Jul 09, 2025</t>
        </is>
      </c>
      <c r="D152" t="inlineStr">
        <is>
          <t>$230.00</t>
        </is>
      </c>
      <c r="E152" t="inlineStr">
        <is>
          <t>C</t>
        </is>
      </c>
      <c r="F152" t="inlineStr">
        <is>
          <t>Jan 16, 2026</t>
        </is>
      </c>
      <c r="G152" t="n">
        <v>-1</v>
      </c>
      <c r="H152" t="inlineStr">
        <is>
          <t>Jul 09, 2025</t>
        </is>
      </c>
      <c r="I152" t="n">
        <v/>
      </c>
      <c r="J152" t="n">
        <v>1842.87</v>
      </c>
      <c r="K152" t="inlineStr">
        <is>
          <t>AMZN260116C00230000</t>
        </is>
      </c>
    </row>
    <row r="153">
      <c r="A153" t="n">
        <v>1750</v>
      </c>
      <c r="B153" t="inlineStr">
        <is>
          <t>AMZN</t>
        </is>
      </c>
      <c r="C153" t="inlineStr">
        <is>
          <t>Jul 09, 2025</t>
        </is>
      </c>
      <c r="D153" t="inlineStr">
        <is>
          <t>$230.00</t>
        </is>
      </c>
      <c r="E153" t="inlineStr">
        <is>
          <t>C</t>
        </is>
      </c>
      <c r="F153" t="inlineStr">
        <is>
          <t>Jan 16, 2026</t>
        </is>
      </c>
      <c r="G153" t="n">
        <v>-1</v>
      </c>
      <c r="H153" t="inlineStr">
        <is>
          <t>Jul 09, 2025</t>
        </is>
      </c>
      <c r="I153" t="n">
        <v/>
      </c>
      <c r="J153" t="n">
        <v>1839.87</v>
      </c>
      <c r="K153" t="inlineStr">
        <is>
          <t>AMZN260116C00230000</t>
        </is>
      </c>
    </row>
    <row r="154">
      <c r="A154" t="inlineStr"/>
      <c r="B154" t="inlineStr"/>
      <c r="C154" t="inlineStr"/>
      <c r="D154" t="inlineStr"/>
      <c r="E154" t="inlineStr"/>
      <c r="F154" t="inlineStr"/>
      <c r="G154" s="2">
        <f>SUM(G137:G153)</f>
        <v/>
      </c>
      <c r="H154" t="inlineStr"/>
      <c r="I154" t="inlineStr"/>
      <c r="J154" s="2">
        <f>SUM(J137:J153)</f>
        <v/>
      </c>
      <c r="K154" t="inlineStr"/>
    </row>
    <row r="155">
      <c r="A155" t="inlineStr"/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</row>
    <row r="158">
      <c r="A158" t="inlineStr">
        <is>
          <t>Index</t>
        </is>
      </c>
      <c r="B158" t="inlineStr">
        <is>
          <t>Ticker</t>
        </is>
      </c>
      <c r="C158" t="inlineStr">
        <is>
          <t>Trade Enter</t>
        </is>
      </c>
      <c r="D158" t="inlineStr">
        <is>
          <t>Strike</t>
        </is>
      </c>
      <c r="E158" t="inlineStr">
        <is>
          <t>C/P</t>
        </is>
      </c>
      <c r="F158" t="inlineStr">
        <is>
          <t>Exp Date</t>
        </is>
      </c>
      <c r="G158" t="inlineStr">
        <is>
          <t>Initial Contracts</t>
        </is>
      </c>
      <c r="H158" t="inlineStr">
        <is>
          <t>Trade Exit</t>
        </is>
      </c>
      <c r="I158" t="inlineStr">
        <is>
          <t>$ Gain</t>
        </is>
      </c>
    </row>
    <row r="159">
      <c r="A159" t="n">
        <v>47</v>
      </c>
      <c r="B159" t="inlineStr">
        <is>
          <t>AMZN</t>
        </is>
      </c>
      <c r="C159" t="inlineStr">
        <is>
          <t>Jun 10, 2025</t>
        </is>
      </c>
      <c r="D159" t="inlineStr">
        <is>
          <t>$217.50</t>
        </is>
      </c>
      <c r="E159" t="inlineStr">
        <is>
          <t>P</t>
        </is>
      </c>
      <c r="F159" t="inlineStr">
        <is>
          <t>Jun 20, 2025</t>
        </is>
      </c>
      <c r="G159" t="inlineStr">
        <is>
          <t>1</t>
        </is>
      </c>
      <c r="H159" t="inlineStr">
        <is>
          <t>Jun 11, 2025</t>
        </is>
      </c>
      <c r="I159" t="inlineStr">
        <is>
          <t xml:space="preserve">$135.00 </t>
        </is>
      </c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s="1">
        <f>IF(G165=0, ROUND(SUM(J162:J164)/2, 2), )</f>
        <v/>
      </c>
    </row>
    <row r="162">
      <c r="A162" t="inlineStr">
        <is>
          <t>Index</t>
        </is>
      </c>
      <c r="B162" t="inlineStr">
        <is>
          <t>Ticker</t>
        </is>
      </c>
      <c r="C162" t="inlineStr">
        <is>
          <t>Trade Enter</t>
        </is>
      </c>
      <c r="D162" t="inlineStr">
        <is>
          <t>Strike</t>
        </is>
      </c>
      <c r="E162" t="inlineStr">
        <is>
          <t>C/P</t>
        </is>
      </c>
      <c r="F162" t="inlineStr">
        <is>
          <t>Exp Date</t>
        </is>
      </c>
      <c r="G162" t="inlineStr">
        <is>
          <t>Initial Contracts</t>
        </is>
      </c>
      <c r="H162" t="inlineStr">
        <is>
          <t>Trade Exit</t>
        </is>
      </c>
      <c r="I162" t="inlineStr">
        <is>
          <t>$ Gain</t>
        </is>
      </c>
      <c r="J162" t="inlineStr">
        <is>
          <t>Amount</t>
        </is>
      </c>
      <c r="K162" t="inlineStr">
        <is>
          <t>Symbol</t>
        </is>
      </c>
    </row>
    <row r="163">
      <c r="A163" t="n">
        <v>2269</v>
      </c>
      <c r="B163" t="inlineStr">
        <is>
          <t>AMZN</t>
        </is>
      </c>
      <c r="C163" t="inlineStr">
        <is>
          <t>Jun 10, 2025</t>
        </is>
      </c>
      <c r="D163" t="inlineStr">
        <is>
          <t>$217.50</t>
        </is>
      </c>
      <c r="E163" t="inlineStr">
        <is>
          <t>P</t>
        </is>
      </c>
      <c r="F163" t="inlineStr">
        <is>
          <t>Jun 20, 2025</t>
        </is>
      </c>
      <c r="G163" t="n">
        <v>2</v>
      </c>
      <c r="H163" t="inlineStr">
        <is>
          <t>NaN</t>
        </is>
      </c>
      <c r="I163" t="n">
        <v/>
      </c>
      <c r="J163" t="n">
        <v>-790.24</v>
      </c>
      <c r="K163" t="inlineStr">
        <is>
          <t>AMZN250620P00217500</t>
        </is>
      </c>
    </row>
    <row r="164">
      <c r="A164" t="n">
        <v>2249</v>
      </c>
      <c r="B164" t="inlineStr">
        <is>
          <t>AMZN</t>
        </is>
      </c>
      <c r="C164" t="inlineStr">
        <is>
          <t>Jun 11, 2025</t>
        </is>
      </c>
      <c r="D164" t="inlineStr">
        <is>
          <t>$217.50</t>
        </is>
      </c>
      <c r="E164" t="inlineStr">
        <is>
          <t>P</t>
        </is>
      </c>
      <c r="F164" t="inlineStr">
        <is>
          <t>Jun 20, 2025</t>
        </is>
      </c>
      <c r="G164" t="n">
        <v>-2</v>
      </c>
      <c r="H164" t="inlineStr">
        <is>
          <t>Jun 11, 2025</t>
        </is>
      </c>
      <c r="I164" t="n">
        <v/>
      </c>
      <c r="J164" t="n">
        <v>1069.74</v>
      </c>
      <c r="K164" t="inlineStr">
        <is>
          <t>AMZN250620P00217500</t>
        </is>
      </c>
    </row>
    <row r="165">
      <c r="A165" t="inlineStr"/>
      <c r="B165" t="inlineStr"/>
      <c r="C165" t="inlineStr"/>
      <c r="D165" t="inlineStr"/>
      <c r="E165" t="inlineStr"/>
      <c r="F165" t="inlineStr"/>
      <c r="G165" s="2">
        <f>SUM(G162:G164)</f>
        <v/>
      </c>
      <c r="H165" t="inlineStr"/>
      <c r="I165" t="inlineStr"/>
      <c r="J165" s="2">
        <f>SUM(J162:J164)</f>
        <v/>
      </c>
      <c r="K165" t="inlineStr"/>
    </row>
    <row r="166">
      <c r="A166" t="inlineStr"/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</row>
    <row r="167">
      <c r="A167" t="inlineStr"/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</row>
    <row r="169">
      <c r="A169" t="inlineStr">
        <is>
          <t>Index</t>
        </is>
      </c>
      <c r="B169" t="inlineStr">
        <is>
          <t>Ticker</t>
        </is>
      </c>
      <c r="C169" t="inlineStr">
        <is>
          <t>Trade Enter</t>
        </is>
      </c>
      <c r="D169" t="inlineStr">
        <is>
          <t>Strike</t>
        </is>
      </c>
      <c r="E169" t="inlineStr">
        <is>
          <t>C/P</t>
        </is>
      </c>
      <c r="F169" t="inlineStr">
        <is>
          <t>Exp Date</t>
        </is>
      </c>
      <c r="G169" t="inlineStr">
        <is>
          <t>Initial Contracts</t>
        </is>
      </c>
      <c r="H169" t="inlineStr">
        <is>
          <t>Trade Exit</t>
        </is>
      </c>
      <c r="I169" t="inlineStr">
        <is>
          <t>$ Gain</t>
        </is>
      </c>
    </row>
    <row r="170">
      <c r="A170" t="n">
        <v>65</v>
      </c>
      <c r="B170" t="inlineStr">
        <is>
          <t>AMZN</t>
        </is>
      </c>
      <c r="C170" t="inlineStr">
        <is>
          <t>Jun 17, 2025</t>
        </is>
      </c>
      <c r="D170" t="inlineStr">
        <is>
          <t>$210.00</t>
        </is>
      </c>
      <c r="E170" t="inlineStr">
        <is>
          <t>C</t>
        </is>
      </c>
      <c r="F170" t="inlineStr">
        <is>
          <t>Aug 15, 2025</t>
        </is>
      </c>
      <c r="G170" t="inlineStr">
        <is>
          <t>1</t>
        </is>
      </c>
      <c r="H170" t="inlineStr">
        <is>
          <t>Jun 20, 2025</t>
        </is>
      </c>
      <c r="I170" t="inlineStr">
        <is>
          <t>($340.00)</t>
        </is>
      </c>
    </row>
    <row r="171">
      <c r="A171" t="inlineStr"/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s="1">
        <f>IF(G176=0, ROUND(SUM(J173:J175)/2, 2), )</f>
        <v/>
      </c>
    </row>
    <row r="173">
      <c r="A173" t="inlineStr">
        <is>
          <t>Index</t>
        </is>
      </c>
      <c r="B173" t="inlineStr">
        <is>
          <t>Ticker</t>
        </is>
      </c>
      <c r="C173" t="inlineStr">
        <is>
          <t>Trade Enter</t>
        </is>
      </c>
      <c r="D173" t="inlineStr">
        <is>
          <t>Strike</t>
        </is>
      </c>
      <c r="E173" t="inlineStr">
        <is>
          <t>C/P</t>
        </is>
      </c>
      <c r="F173" t="inlineStr">
        <is>
          <t>Exp Date</t>
        </is>
      </c>
      <c r="G173" t="inlineStr">
        <is>
          <t>Initial Contracts</t>
        </is>
      </c>
      <c r="H173" t="inlineStr">
        <is>
          <t>Trade Exit</t>
        </is>
      </c>
      <c r="I173" t="inlineStr">
        <is>
          <t>$ Gain</t>
        </is>
      </c>
      <c r="J173" t="inlineStr">
        <is>
          <t>Amount</t>
        </is>
      </c>
      <c r="K173" t="inlineStr">
        <is>
          <t>Symbol</t>
        </is>
      </c>
    </row>
    <row r="174">
      <c r="A174" t="n">
        <v>2182</v>
      </c>
      <c r="B174" t="inlineStr">
        <is>
          <t>AMZN</t>
        </is>
      </c>
      <c r="C174" t="inlineStr">
        <is>
          <t>Jun 17, 2025</t>
        </is>
      </c>
      <c r="D174" t="inlineStr">
        <is>
          <t>$210.00</t>
        </is>
      </c>
      <c r="E174" t="inlineStr">
        <is>
          <t>C</t>
        </is>
      </c>
      <c r="F174" t="inlineStr">
        <is>
          <t>Aug 15, 2025</t>
        </is>
      </c>
      <c r="G174" t="n">
        <v>2</v>
      </c>
      <c r="H174" t="inlineStr">
        <is>
          <t>NaN</t>
        </is>
      </c>
      <c r="I174" t="n">
        <v/>
      </c>
      <c r="J174" t="n">
        <v>-3110.24</v>
      </c>
      <c r="K174" t="inlineStr">
        <is>
          <t>AMZN250815C00210000</t>
        </is>
      </c>
    </row>
    <row r="175">
      <c r="A175" t="n">
        <v>2141</v>
      </c>
      <c r="B175" t="inlineStr">
        <is>
          <t>AMZN</t>
        </is>
      </c>
      <c r="C175" t="inlineStr">
        <is>
          <t>Jun 20, 2025</t>
        </is>
      </c>
      <c r="D175" t="inlineStr">
        <is>
          <t>$210.00</t>
        </is>
      </c>
      <c r="E175" t="inlineStr">
        <is>
          <t>C</t>
        </is>
      </c>
      <c r="F175" t="inlineStr">
        <is>
          <t>Aug 15, 2025</t>
        </is>
      </c>
      <c r="G175" t="n">
        <v>-2</v>
      </c>
      <c r="H175" t="inlineStr">
        <is>
          <t>Jun 20, 2025</t>
        </is>
      </c>
      <c r="I175" t="n">
        <v/>
      </c>
      <c r="J175" t="n">
        <v>2379.74</v>
      </c>
      <c r="K175" t="inlineStr">
        <is>
          <t>AMZN250815C00210000</t>
        </is>
      </c>
    </row>
    <row r="176">
      <c r="A176" t="inlineStr"/>
      <c r="B176" t="inlineStr"/>
      <c r="C176" t="inlineStr"/>
      <c r="D176" t="inlineStr"/>
      <c r="E176" t="inlineStr"/>
      <c r="F176" t="inlineStr"/>
      <c r="G176" s="2">
        <f>SUM(G173:G175)</f>
        <v/>
      </c>
      <c r="H176" t="inlineStr"/>
      <c r="I176" t="inlineStr"/>
      <c r="J176" s="2">
        <f>SUM(J173:J175)</f>
        <v/>
      </c>
      <c r="K176" t="inlineStr"/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</row>
    <row r="180">
      <c r="A180" t="inlineStr">
        <is>
          <t>Index</t>
        </is>
      </c>
      <c r="B180" t="inlineStr">
        <is>
          <t>Ticker</t>
        </is>
      </c>
      <c r="C180" t="inlineStr">
        <is>
          <t>Trade Enter</t>
        </is>
      </c>
      <c r="D180" t="inlineStr">
        <is>
          <t>Strike</t>
        </is>
      </c>
      <c r="E180" t="inlineStr">
        <is>
          <t>C/P</t>
        </is>
      </c>
      <c r="F180" t="inlineStr">
        <is>
          <t>Exp Date</t>
        </is>
      </c>
      <c r="G180" t="inlineStr">
        <is>
          <t>Initial Contracts</t>
        </is>
      </c>
      <c r="H180" t="inlineStr">
        <is>
          <t>Trade Exit</t>
        </is>
      </c>
      <c r="I180" t="inlineStr">
        <is>
          <t>$ Gain</t>
        </is>
      </c>
    </row>
    <row r="181">
      <c r="A181" t="n">
        <v>110</v>
      </c>
      <c r="B181" t="inlineStr">
        <is>
          <t>AMZN</t>
        </is>
      </c>
      <c r="C181" t="inlineStr">
        <is>
          <t>Jul 09, 2025</t>
        </is>
      </c>
      <c r="D181" t="inlineStr">
        <is>
          <t>$215.00</t>
        </is>
      </c>
      <c r="E181" t="inlineStr">
        <is>
          <t>C</t>
        </is>
      </c>
      <c r="F181" t="inlineStr">
        <is>
          <t>Aug 15, 2025</t>
        </is>
      </c>
      <c r="G181" t="inlineStr">
        <is>
          <t>3</t>
        </is>
      </c>
      <c r="H181" t="inlineStr">
        <is>
          <t>Jul 18, 2025</t>
        </is>
      </c>
      <c r="I181" t="inlineStr">
        <is>
          <t>($220.00)</t>
        </is>
      </c>
    </row>
    <row r="182">
      <c r="A182" t="inlineStr"/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</row>
    <row r="183">
      <c r="A183" t="inlineStr"/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s="1">
        <f>IF(G195=0, ROUND(SUM(J184:J194)/8, 2), )</f>
        <v/>
      </c>
    </row>
    <row r="184">
      <c r="A184" t="inlineStr">
        <is>
          <t>Index</t>
        </is>
      </c>
      <c r="B184" t="inlineStr">
        <is>
          <t>Ticker</t>
        </is>
      </c>
      <c r="C184" t="inlineStr">
        <is>
          <t>Trade Enter</t>
        </is>
      </c>
      <c r="D184" t="inlineStr">
        <is>
          <t>Strike</t>
        </is>
      </c>
      <c r="E184" t="inlineStr">
        <is>
          <t>C/P</t>
        </is>
      </c>
      <c r="F184" t="inlineStr">
        <is>
          <t>Exp Date</t>
        </is>
      </c>
      <c r="G184" t="inlineStr">
        <is>
          <t>Initial Contracts</t>
        </is>
      </c>
      <c r="H184" t="inlineStr">
        <is>
          <t>Trade Exit</t>
        </is>
      </c>
      <c r="I184" t="inlineStr">
        <is>
          <t>$ Gain</t>
        </is>
      </c>
      <c r="J184" t="inlineStr">
        <is>
          <t>Amount</t>
        </is>
      </c>
      <c r="K184" t="inlineStr">
        <is>
          <t>Symbol</t>
        </is>
      </c>
    </row>
    <row r="185">
      <c r="A185" t="n">
        <v>1748</v>
      </c>
      <c r="B185" t="inlineStr">
        <is>
          <t>AMZN</t>
        </is>
      </c>
      <c r="C185" t="inlineStr">
        <is>
          <t>Jul 09, 2025</t>
        </is>
      </c>
      <c r="D185" t="inlineStr">
        <is>
          <t>$215.00</t>
        </is>
      </c>
      <c r="E185" t="inlineStr">
        <is>
          <t>C</t>
        </is>
      </c>
      <c r="F185" t="inlineStr">
        <is>
          <t>Aug 15, 2025</t>
        </is>
      </c>
      <c r="G185" t="n">
        <v>3</v>
      </c>
      <c r="H185" t="inlineStr">
        <is>
          <t>NaN</t>
        </is>
      </c>
      <c r="I185" t="n">
        <v/>
      </c>
      <c r="J185" t="n">
        <v>-4395.36</v>
      </c>
      <c r="K185" t="inlineStr">
        <is>
          <t>AMZN250815C00215000</t>
        </is>
      </c>
    </row>
    <row r="186">
      <c r="A186" t="n">
        <v>1726</v>
      </c>
      <c r="B186" t="inlineStr">
        <is>
          <t>AMZN</t>
        </is>
      </c>
      <c r="C186" t="inlineStr">
        <is>
          <t>Jul 09, 2025</t>
        </is>
      </c>
      <c r="D186" t="inlineStr">
        <is>
          <t>$215.00</t>
        </is>
      </c>
      <c r="E186" t="inlineStr">
        <is>
          <t>C</t>
        </is>
      </c>
      <c r="F186" t="inlineStr">
        <is>
          <t>Aug 15, 2025</t>
        </is>
      </c>
      <c r="G186" t="n">
        <v>3</v>
      </c>
      <c r="H186" t="inlineStr">
        <is>
          <t>NaN</t>
        </is>
      </c>
      <c r="I186" t="n">
        <v/>
      </c>
      <c r="J186" t="n">
        <v>-4395.35</v>
      </c>
      <c r="K186" t="inlineStr">
        <is>
          <t>AMZN250815C00215000</t>
        </is>
      </c>
    </row>
    <row r="187">
      <c r="A187" t="n">
        <v>1699</v>
      </c>
      <c r="B187" t="inlineStr">
        <is>
          <t>AMZN</t>
        </is>
      </c>
      <c r="C187" t="inlineStr">
        <is>
          <t>Jul 10, 2025</t>
        </is>
      </c>
      <c r="D187" t="inlineStr">
        <is>
          <t>$215.00</t>
        </is>
      </c>
      <c r="E187" t="inlineStr">
        <is>
          <t>C</t>
        </is>
      </c>
      <c r="F187" t="inlineStr">
        <is>
          <t>Aug 15, 2025</t>
        </is>
      </c>
      <c r="G187" t="n">
        <v>-1</v>
      </c>
      <c r="H187" t="inlineStr">
        <is>
          <t>Jul 10, 2025</t>
        </is>
      </c>
      <c r="I187" t="n">
        <v/>
      </c>
      <c r="J187" t="n">
        <v>1422.87</v>
      </c>
      <c r="K187" t="inlineStr">
        <is>
          <t>AMZN250815C00215000</t>
        </is>
      </c>
    </row>
    <row r="188">
      <c r="A188" t="n">
        <v>1680</v>
      </c>
      <c r="B188" t="inlineStr">
        <is>
          <t>AMZN</t>
        </is>
      </c>
      <c r="C188" t="inlineStr">
        <is>
          <t>Jul 10, 2025</t>
        </is>
      </c>
      <c r="D188" t="inlineStr">
        <is>
          <t>$215.00</t>
        </is>
      </c>
      <c r="E188" t="inlineStr">
        <is>
          <t>C</t>
        </is>
      </c>
      <c r="F188" t="inlineStr">
        <is>
          <t>Aug 15, 2025</t>
        </is>
      </c>
      <c r="G188" t="n">
        <v>-1</v>
      </c>
      <c r="H188" t="inlineStr">
        <is>
          <t>Jul 10, 2025</t>
        </is>
      </c>
      <c r="I188" t="n">
        <v/>
      </c>
      <c r="J188" t="n">
        <v>1419.87</v>
      </c>
      <c r="K188" t="inlineStr">
        <is>
          <t>AMZN250815C00215000</t>
        </is>
      </c>
    </row>
    <row r="189">
      <c r="A189" t="n">
        <v>1613</v>
      </c>
      <c r="B189" t="inlineStr">
        <is>
          <t>AMZN</t>
        </is>
      </c>
      <c r="C189" t="inlineStr">
        <is>
          <t>Jul 14, 2025</t>
        </is>
      </c>
      <c r="D189" t="inlineStr">
        <is>
          <t>$215.00</t>
        </is>
      </c>
      <c r="E189" t="inlineStr">
        <is>
          <t>C</t>
        </is>
      </c>
      <c r="F189" t="inlineStr">
        <is>
          <t>Aug 15, 2025</t>
        </is>
      </c>
      <c r="G189" t="n">
        <v>-1</v>
      </c>
      <c r="H189" t="inlineStr">
        <is>
          <t>Jul 14, 2025</t>
        </is>
      </c>
      <c r="I189" t="n">
        <v/>
      </c>
      <c r="J189" t="n">
        <v>1594.87</v>
      </c>
      <c r="K189" t="inlineStr">
        <is>
          <t>AMZN250815C00215000</t>
        </is>
      </c>
    </row>
    <row r="190">
      <c r="A190" t="n">
        <v>1603</v>
      </c>
      <c r="B190" t="inlineStr">
        <is>
          <t>AMZN</t>
        </is>
      </c>
      <c r="C190" t="inlineStr">
        <is>
          <t>Jul 14, 2025</t>
        </is>
      </c>
      <c r="D190" t="inlineStr">
        <is>
          <t>$215.00</t>
        </is>
      </c>
      <c r="E190" t="inlineStr">
        <is>
          <t>C</t>
        </is>
      </c>
      <c r="F190" t="inlineStr">
        <is>
          <t>Aug 15, 2025</t>
        </is>
      </c>
      <c r="G190" t="n">
        <v>-1</v>
      </c>
      <c r="H190" t="inlineStr">
        <is>
          <t>Jul 14, 2025</t>
        </is>
      </c>
      <c r="I190" t="n">
        <v/>
      </c>
      <c r="J190" t="n">
        <v>1594.87</v>
      </c>
      <c r="K190" t="inlineStr">
        <is>
          <t>AMZN250815C00215000</t>
        </is>
      </c>
    </row>
    <row r="191">
      <c r="A191" t="n">
        <v>1528</v>
      </c>
      <c r="B191" t="inlineStr">
        <is>
          <t>AMZN</t>
        </is>
      </c>
      <c r="C191" t="inlineStr">
        <is>
          <t>Jul 15, 2025</t>
        </is>
      </c>
      <c r="D191" t="inlineStr">
        <is>
          <t>$215.00</t>
        </is>
      </c>
      <c r="E191" t="inlineStr">
        <is>
          <t>C</t>
        </is>
      </c>
      <c r="F191" t="inlineStr">
        <is>
          <t>Aug 15, 2025</t>
        </is>
      </c>
      <c r="G191" t="n">
        <v>1</v>
      </c>
      <c r="H191" t="inlineStr">
        <is>
          <t>NaN</t>
        </is>
      </c>
      <c r="I191" t="n">
        <v/>
      </c>
      <c r="J191" t="n">
        <v>-1668.12</v>
      </c>
      <c r="K191" t="inlineStr">
        <is>
          <t>AMZN250815C00215000</t>
        </is>
      </c>
    </row>
    <row r="192">
      <c r="A192" t="n">
        <v>1562</v>
      </c>
      <c r="B192" t="inlineStr">
        <is>
          <t>AMZN</t>
        </is>
      </c>
      <c r="C192" t="inlineStr">
        <is>
          <t>Jul 15, 2025</t>
        </is>
      </c>
      <c r="D192" t="inlineStr">
        <is>
          <t>$215.00</t>
        </is>
      </c>
      <c r="E192" t="inlineStr">
        <is>
          <t>C</t>
        </is>
      </c>
      <c r="F192" t="inlineStr">
        <is>
          <t>Aug 15, 2025</t>
        </is>
      </c>
      <c r="G192" t="n">
        <v>1</v>
      </c>
      <c r="H192" t="inlineStr">
        <is>
          <t>NaN</t>
        </is>
      </c>
      <c r="I192" t="n">
        <v/>
      </c>
      <c r="J192" t="n">
        <v>-1670.12</v>
      </c>
      <c r="K192" t="inlineStr">
        <is>
          <t>AMZN250815C00215000</t>
        </is>
      </c>
    </row>
    <row r="193">
      <c r="A193" t="n">
        <v>1388</v>
      </c>
      <c r="B193" t="inlineStr">
        <is>
          <t>AMZN</t>
        </is>
      </c>
      <c r="C193" t="inlineStr">
        <is>
          <t>Jul 18, 2025</t>
        </is>
      </c>
      <c r="D193" t="inlineStr">
        <is>
          <t>$215.00</t>
        </is>
      </c>
      <c r="E193" t="inlineStr">
        <is>
          <t>C</t>
        </is>
      </c>
      <c r="F193" t="inlineStr">
        <is>
          <t>Aug 15, 2025</t>
        </is>
      </c>
      <c r="G193" t="n">
        <v>-2</v>
      </c>
      <c r="H193" t="inlineStr">
        <is>
          <t>Jul 18, 2025</t>
        </is>
      </c>
      <c r="I193" t="n">
        <v/>
      </c>
      <c r="J193" t="n">
        <v>2879.74</v>
      </c>
      <c r="K193" t="inlineStr">
        <is>
          <t>AMZN250815C00215000</t>
        </is>
      </c>
    </row>
    <row r="194">
      <c r="A194" t="n">
        <v>1302</v>
      </c>
      <c r="B194" t="inlineStr">
        <is>
          <t>AMZN</t>
        </is>
      </c>
      <c r="C194" t="inlineStr">
        <is>
          <t>Jul 18, 2025</t>
        </is>
      </c>
      <c r="D194" t="inlineStr">
        <is>
          <t>$215.00</t>
        </is>
      </c>
      <c r="E194" t="inlineStr">
        <is>
          <t>C</t>
        </is>
      </c>
      <c r="F194" t="inlineStr">
        <is>
          <t>Aug 15, 2025</t>
        </is>
      </c>
      <c r="G194" t="n">
        <v>-2</v>
      </c>
      <c r="H194" t="inlineStr">
        <is>
          <t>Jul 18, 2025</t>
        </is>
      </c>
      <c r="I194" t="n">
        <v/>
      </c>
      <c r="J194" t="n">
        <v>2869.74</v>
      </c>
      <c r="K194" t="inlineStr">
        <is>
          <t>AMZN250815C00215000</t>
        </is>
      </c>
    </row>
    <row r="195">
      <c r="A195" t="inlineStr"/>
      <c r="B195" t="inlineStr"/>
      <c r="C195" t="inlineStr"/>
      <c r="D195" t="inlineStr"/>
      <c r="E195" t="inlineStr"/>
      <c r="F195" t="inlineStr"/>
      <c r="G195" s="2">
        <f>SUM(G184:G194)</f>
        <v/>
      </c>
      <c r="H195" t="inlineStr"/>
      <c r="I195" t="inlineStr"/>
      <c r="J195" s="2">
        <f>SUM(J184:J194)</f>
        <v/>
      </c>
      <c r="K195" t="inlineStr"/>
    </row>
    <row r="196">
      <c r="A196" t="inlineStr"/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</row>
    <row r="197">
      <c r="A197" t="inlineStr"/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</row>
    <row r="199">
      <c r="A199" t="inlineStr">
        <is>
          <t>Index</t>
        </is>
      </c>
      <c r="B199" t="inlineStr">
        <is>
          <t>Ticker</t>
        </is>
      </c>
      <c r="C199" t="inlineStr">
        <is>
          <t>Trade Enter</t>
        </is>
      </c>
      <c r="D199" t="inlineStr">
        <is>
          <t>Strike</t>
        </is>
      </c>
      <c r="E199" t="inlineStr">
        <is>
          <t>C/P</t>
        </is>
      </c>
      <c r="F199" t="inlineStr">
        <is>
          <t>Exp Date</t>
        </is>
      </c>
      <c r="G199" t="inlineStr">
        <is>
          <t>Initial Contracts</t>
        </is>
      </c>
      <c r="H199" t="inlineStr">
        <is>
          <t>Trade Exit</t>
        </is>
      </c>
      <c r="I199" t="inlineStr">
        <is>
          <t>$ Gain</t>
        </is>
      </c>
    </row>
    <row r="200">
      <c r="A200" t="n">
        <v>111</v>
      </c>
      <c r="B200" t="inlineStr">
        <is>
          <t>AMZN</t>
        </is>
      </c>
      <c r="C200" t="inlineStr">
        <is>
          <t>Jul 09, 2025</t>
        </is>
      </c>
      <c r="D200" t="inlineStr">
        <is>
          <t>$225.00</t>
        </is>
      </c>
      <c r="E200" t="inlineStr">
        <is>
          <t>P</t>
        </is>
      </c>
      <c r="F200" t="inlineStr">
        <is>
          <t>Jul 18, 2025</t>
        </is>
      </c>
      <c r="G200" t="inlineStr">
        <is>
          <t>1</t>
        </is>
      </c>
      <c r="H200" t="inlineStr">
        <is>
          <t>Jul 14, 2025</t>
        </is>
      </c>
      <c r="I200" t="inlineStr">
        <is>
          <t>($246.00)</t>
        </is>
      </c>
    </row>
    <row r="201">
      <c r="A201" t="inlineStr"/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</row>
    <row r="202">
      <c r="A202" t="inlineStr"/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s="1">
        <f>IF(G208=0, ROUND(SUM(J203:J207)/2, 2), )</f>
        <v/>
      </c>
    </row>
    <row r="203">
      <c r="A203" t="inlineStr">
        <is>
          <t>Index</t>
        </is>
      </c>
      <c r="B203" t="inlineStr">
        <is>
          <t>Ticker</t>
        </is>
      </c>
      <c r="C203" t="inlineStr">
        <is>
          <t>Trade Enter</t>
        </is>
      </c>
      <c r="D203" t="inlineStr">
        <is>
          <t>Strike</t>
        </is>
      </c>
      <c r="E203" t="inlineStr">
        <is>
          <t>C/P</t>
        </is>
      </c>
      <c r="F203" t="inlineStr">
        <is>
          <t>Exp Date</t>
        </is>
      </c>
      <c r="G203" t="inlineStr">
        <is>
          <t>Initial Contracts</t>
        </is>
      </c>
      <c r="H203" t="inlineStr">
        <is>
          <t>Trade Exit</t>
        </is>
      </c>
      <c r="I203" t="inlineStr">
        <is>
          <t>$ Gain</t>
        </is>
      </c>
      <c r="J203" t="inlineStr">
        <is>
          <t>Amount</t>
        </is>
      </c>
      <c r="K203" t="inlineStr">
        <is>
          <t>Symbol</t>
        </is>
      </c>
    </row>
    <row r="204">
      <c r="A204" t="n">
        <v>1735</v>
      </c>
      <c r="B204" t="inlineStr">
        <is>
          <t>AMZN</t>
        </is>
      </c>
      <c r="C204" t="inlineStr">
        <is>
          <t>Jul 09, 2025</t>
        </is>
      </c>
      <c r="D204" t="inlineStr">
        <is>
          <t>$225.00</t>
        </is>
      </c>
      <c r="E204" t="inlineStr">
        <is>
          <t>P</t>
        </is>
      </c>
      <c r="F204" t="inlineStr">
        <is>
          <t>Jul 18, 2025</t>
        </is>
      </c>
      <c r="G204" t="n">
        <v>1</v>
      </c>
      <c r="H204" t="inlineStr">
        <is>
          <t>NaN</t>
        </is>
      </c>
      <c r="I204" t="n">
        <v/>
      </c>
      <c r="J204" t="n">
        <v>-475.12</v>
      </c>
      <c r="K204" t="inlineStr">
        <is>
          <t>AMZN250718P00225000</t>
        </is>
      </c>
    </row>
    <row r="205">
      <c r="A205" t="n">
        <v>1740</v>
      </c>
      <c r="B205" t="inlineStr">
        <is>
          <t>AMZN</t>
        </is>
      </c>
      <c r="C205" t="inlineStr">
        <is>
          <t>Jul 09, 2025</t>
        </is>
      </c>
      <c r="D205" t="inlineStr">
        <is>
          <t>$225.00</t>
        </is>
      </c>
      <c r="E205" t="inlineStr">
        <is>
          <t>P</t>
        </is>
      </c>
      <c r="F205" t="inlineStr">
        <is>
          <t>Jul 18, 2025</t>
        </is>
      </c>
      <c r="G205" t="n">
        <v>1</v>
      </c>
      <c r="H205" t="inlineStr">
        <is>
          <t>NaN</t>
        </is>
      </c>
      <c r="I205" t="n">
        <v/>
      </c>
      <c r="J205" t="n">
        <v>-472.12</v>
      </c>
      <c r="K205" t="inlineStr">
        <is>
          <t>AMZN250718P00225000</t>
        </is>
      </c>
    </row>
    <row r="206">
      <c r="A206" t="n">
        <v>1596</v>
      </c>
      <c r="B206" t="inlineStr">
        <is>
          <t>AMZN</t>
        </is>
      </c>
      <c r="C206" t="inlineStr">
        <is>
          <t>Jul 14, 2025</t>
        </is>
      </c>
      <c r="D206" t="inlineStr">
        <is>
          <t>$225.00</t>
        </is>
      </c>
      <c r="E206" t="inlineStr">
        <is>
          <t>P</t>
        </is>
      </c>
      <c r="F206" t="inlineStr">
        <is>
          <t>Jul 18, 2025</t>
        </is>
      </c>
      <c r="G206" t="n">
        <v>-1</v>
      </c>
      <c r="H206" t="inlineStr">
        <is>
          <t>Jul 14, 2025</t>
        </is>
      </c>
      <c r="I206" t="n">
        <v/>
      </c>
      <c r="J206" t="n">
        <v>225.87</v>
      </c>
      <c r="K206" t="inlineStr">
        <is>
          <t>AMZN250718P00225000</t>
        </is>
      </c>
    </row>
    <row r="207">
      <c r="A207" t="n">
        <v>1610</v>
      </c>
      <c r="B207" t="inlineStr">
        <is>
          <t>AMZN</t>
        </is>
      </c>
      <c r="C207" t="inlineStr">
        <is>
          <t>Jul 14, 2025</t>
        </is>
      </c>
      <c r="D207" t="inlineStr">
        <is>
          <t>$225.00</t>
        </is>
      </c>
      <c r="E207" t="inlineStr">
        <is>
          <t>P</t>
        </is>
      </c>
      <c r="F207" t="inlineStr">
        <is>
          <t>Jul 18, 2025</t>
        </is>
      </c>
      <c r="G207" t="n">
        <v>-1</v>
      </c>
      <c r="H207" t="inlineStr">
        <is>
          <t>Jul 14, 2025</t>
        </is>
      </c>
      <c r="I207" t="n">
        <v/>
      </c>
      <c r="J207" t="n">
        <v>226.87</v>
      </c>
      <c r="K207" t="inlineStr">
        <is>
          <t>AMZN250718P00225000</t>
        </is>
      </c>
    </row>
    <row r="208">
      <c r="A208" t="inlineStr"/>
      <c r="B208" t="inlineStr"/>
      <c r="C208" t="inlineStr"/>
      <c r="D208" t="inlineStr"/>
      <c r="E208" t="inlineStr"/>
      <c r="F208" t="inlineStr"/>
      <c r="G208" s="2">
        <f>SUM(G203:G207)</f>
        <v/>
      </c>
      <c r="H208" t="inlineStr"/>
      <c r="I208" t="inlineStr"/>
      <c r="J208" s="2">
        <f>SUM(J203:J207)</f>
        <v/>
      </c>
      <c r="K208" t="inlineStr"/>
    </row>
    <row r="209">
      <c r="A209" t="inlineStr"/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</row>
    <row r="210">
      <c r="A210" t="inlineStr"/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</row>
    <row r="211">
      <c r="A211" t="inlineStr"/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</row>
    <row r="212">
      <c r="A212" t="inlineStr">
        <is>
          <t>Index</t>
        </is>
      </c>
      <c r="B212" t="inlineStr">
        <is>
          <t>Ticker</t>
        </is>
      </c>
      <c r="C212" t="inlineStr">
        <is>
          <t>Trade Enter</t>
        </is>
      </c>
      <c r="D212" t="inlineStr">
        <is>
          <t>Strike</t>
        </is>
      </c>
      <c r="E212" t="inlineStr">
        <is>
          <t>C/P</t>
        </is>
      </c>
      <c r="F212" t="inlineStr">
        <is>
          <t>Exp Date</t>
        </is>
      </c>
      <c r="G212" t="inlineStr">
        <is>
          <t>Initial Contracts</t>
        </is>
      </c>
      <c r="H212" t="inlineStr">
        <is>
          <t>Trade Exit</t>
        </is>
      </c>
      <c r="I212" t="inlineStr">
        <is>
          <t>$ Gain</t>
        </is>
      </c>
    </row>
    <row r="213">
      <c r="A213" t="n">
        <v>158</v>
      </c>
      <c r="B213" t="inlineStr">
        <is>
          <t>AMZN</t>
        </is>
      </c>
      <c r="C213" t="inlineStr">
        <is>
          <t>Jul 18, 2025</t>
        </is>
      </c>
      <c r="D213" t="inlineStr">
        <is>
          <t>$210.00</t>
        </is>
      </c>
      <c r="E213" t="inlineStr">
        <is>
          <t>C</t>
        </is>
      </c>
      <c r="F213" t="inlineStr">
        <is>
          <t>Jan 16, 2026</t>
        </is>
      </c>
      <c r="G213" t="inlineStr">
        <is>
          <t>1</t>
        </is>
      </c>
      <c r="H213" t="inlineStr">
        <is>
          <t>Jul 28, 2025</t>
        </is>
      </c>
      <c r="I213" t="inlineStr">
        <is>
          <t xml:space="preserve">$400.00 </t>
        </is>
      </c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</row>
    <row r="215">
      <c r="A215" t="inlineStr"/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s="1">
        <f>IF(G223=0, ROUND(SUM(J216:J222)/3, 2), )</f>
        <v/>
      </c>
    </row>
    <row r="216">
      <c r="A216" t="inlineStr">
        <is>
          <t>Index</t>
        </is>
      </c>
      <c r="B216" t="inlineStr">
        <is>
          <t>Ticker</t>
        </is>
      </c>
      <c r="C216" t="inlineStr">
        <is>
          <t>Trade Enter</t>
        </is>
      </c>
      <c r="D216" t="inlineStr">
        <is>
          <t>Strike</t>
        </is>
      </c>
      <c r="E216" t="inlineStr">
        <is>
          <t>C/P</t>
        </is>
      </c>
      <c r="F216" t="inlineStr">
        <is>
          <t>Exp Date</t>
        </is>
      </c>
      <c r="G216" t="inlineStr">
        <is>
          <t>Initial Contracts</t>
        </is>
      </c>
      <c r="H216" t="inlineStr">
        <is>
          <t>Trade Exit</t>
        </is>
      </c>
      <c r="I216" t="inlineStr">
        <is>
          <t>$ Gain</t>
        </is>
      </c>
      <c r="J216" t="inlineStr">
        <is>
          <t>Amount</t>
        </is>
      </c>
      <c r="K216" t="inlineStr">
        <is>
          <t>Symbol</t>
        </is>
      </c>
    </row>
    <row r="217">
      <c r="A217" t="n">
        <v>1384</v>
      </c>
      <c r="B217" t="inlineStr">
        <is>
          <t>AMZN</t>
        </is>
      </c>
      <c r="C217" t="inlineStr">
        <is>
          <t>Jul 18, 2025</t>
        </is>
      </c>
      <c r="D217" t="inlineStr">
        <is>
          <t>$210.00</t>
        </is>
      </c>
      <c r="E217" t="inlineStr">
        <is>
          <t>C</t>
        </is>
      </c>
      <c r="F217" t="inlineStr">
        <is>
          <t>Jan 16, 2026</t>
        </is>
      </c>
      <c r="G217" t="n">
        <v>1</v>
      </c>
      <c r="H217" t="inlineStr">
        <is>
          <t>NaN</t>
        </is>
      </c>
      <c r="I217" t="n">
        <v/>
      </c>
      <c r="J217" t="n">
        <v>-3098.12</v>
      </c>
      <c r="K217" t="inlineStr">
        <is>
          <t>AMZN260116C00210000</t>
        </is>
      </c>
    </row>
    <row r="218">
      <c r="A218" t="n">
        <v>1368</v>
      </c>
      <c r="B218" t="inlineStr">
        <is>
          <t>AMZN</t>
        </is>
      </c>
      <c r="C218" t="inlineStr">
        <is>
          <t>Jul 18, 2025</t>
        </is>
      </c>
      <c r="D218" t="inlineStr">
        <is>
          <t>$210.00</t>
        </is>
      </c>
      <c r="E218" t="inlineStr">
        <is>
          <t>C</t>
        </is>
      </c>
      <c r="F218" t="inlineStr">
        <is>
          <t>Jan 16, 2026</t>
        </is>
      </c>
      <c r="G218" t="n">
        <v>1</v>
      </c>
      <c r="H218" t="inlineStr">
        <is>
          <t>NaN</t>
        </is>
      </c>
      <c r="I218" t="n">
        <v/>
      </c>
      <c r="J218" t="n">
        <v>-3100.12</v>
      </c>
      <c r="K218" t="inlineStr">
        <is>
          <t>AMZN260116C00210000</t>
        </is>
      </c>
    </row>
    <row r="219">
      <c r="A219" t="n">
        <v>1292</v>
      </c>
      <c r="B219" t="inlineStr">
        <is>
          <t>AMZN</t>
        </is>
      </c>
      <c r="C219" t="inlineStr">
        <is>
          <t>Jul 18, 2025</t>
        </is>
      </c>
      <c r="D219" t="inlineStr">
        <is>
          <t>$210.00</t>
        </is>
      </c>
      <c r="E219" t="inlineStr">
        <is>
          <t>C</t>
        </is>
      </c>
      <c r="F219" t="inlineStr">
        <is>
          <t>Jan 16, 2026</t>
        </is>
      </c>
      <c r="G219" t="n">
        <v>1</v>
      </c>
      <c r="H219" t="inlineStr">
        <is>
          <t>NaN</t>
        </is>
      </c>
      <c r="I219" t="n">
        <v/>
      </c>
      <c r="J219" t="n">
        <v>-3068.12</v>
      </c>
      <c r="K219" t="inlineStr">
        <is>
          <t>AMZN260116C00210000</t>
        </is>
      </c>
    </row>
    <row r="220">
      <c r="A220" t="n">
        <v>1034</v>
      </c>
      <c r="B220" t="inlineStr">
        <is>
          <t>AMZN</t>
        </is>
      </c>
      <c r="C220" t="inlineStr">
        <is>
          <t>Jul 28, 2025</t>
        </is>
      </c>
      <c r="D220" t="inlineStr">
        <is>
          <t>$210.00</t>
        </is>
      </c>
      <c r="E220" t="inlineStr">
        <is>
          <t>C</t>
        </is>
      </c>
      <c r="F220" t="inlineStr">
        <is>
          <t>Jan 16, 2026</t>
        </is>
      </c>
      <c r="G220" t="n">
        <v>-1</v>
      </c>
      <c r="H220" t="inlineStr">
        <is>
          <t>Jul 28, 2025</t>
        </is>
      </c>
      <c r="I220" t="n">
        <v/>
      </c>
      <c r="J220" t="n">
        <v>3497.87</v>
      </c>
      <c r="K220" t="inlineStr">
        <is>
          <t>AMZN260116C00210000</t>
        </is>
      </c>
    </row>
    <row r="221">
      <c r="A221" t="n">
        <v>1065</v>
      </c>
      <c r="B221" t="inlineStr">
        <is>
          <t>AMZN</t>
        </is>
      </c>
      <c r="C221" t="inlineStr">
        <is>
          <t>Jul 28, 2025</t>
        </is>
      </c>
      <c r="D221" t="inlineStr">
        <is>
          <t>$210.00</t>
        </is>
      </c>
      <c r="E221" t="inlineStr">
        <is>
          <t>C</t>
        </is>
      </c>
      <c r="F221" t="inlineStr">
        <is>
          <t>Jan 16, 2026</t>
        </is>
      </c>
      <c r="G221" t="n">
        <v>-1</v>
      </c>
      <c r="H221" t="inlineStr">
        <is>
          <t>Jul 28, 2025</t>
        </is>
      </c>
      <c r="I221" t="n">
        <v/>
      </c>
      <c r="J221" t="n">
        <v>3496.87</v>
      </c>
      <c r="K221" t="inlineStr">
        <is>
          <t>AMZN260116C00210000</t>
        </is>
      </c>
    </row>
    <row r="222">
      <c r="A222" t="n">
        <v>1064</v>
      </c>
      <c r="B222" t="inlineStr">
        <is>
          <t>AMZN</t>
        </is>
      </c>
      <c r="C222" t="inlineStr">
        <is>
          <t>Jul 28, 2025</t>
        </is>
      </c>
      <c r="D222" t="inlineStr">
        <is>
          <t>$210.00</t>
        </is>
      </c>
      <c r="E222" t="inlineStr">
        <is>
          <t>C</t>
        </is>
      </c>
      <c r="F222" t="inlineStr">
        <is>
          <t>Jan 16, 2026</t>
        </is>
      </c>
      <c r="G222" t="n">
        <v>-1</v>
      </c>
      <c r="H222" t="inlineStr">
        <is>
          <t>Jul 28, 2025</t>
        </is>
      </c>
      <c r="I222" t="n">
        <v/>
      </c>
      <c r="J222" t="n">
        <v>3489.87</v>
      </c>
      <c r="K222" t="inlineStr">
        <is>
          <t>AMZN260116C00210000</t>
        </is>
      </c>
    </row>
    <row r="223">
      <c r="A223" t="inlineStr"/>
      <c r="B223" t="inlineStr"/>
      <c r="C223" t="inlineStr"/>
      <c r="D223" t="inlineStr"/>
      <c r="E223" t="inlineStr"/>
      <c r="F223" t="inlineStr"/>
      <c r="G223" s="2">
        <f>SUM(G216:G222)</f>
        <v/>
      </c>
      <c r="H223" t="inlineStr"/>
      <c r="I223" t="inlineStr"/>
      <c r="J223" s="2">
        <f>SUM(J216:J222)</f>
        <v/>
      </c>
      <c r="K223" t="inlineStr"/>
    </row>
    <row r="224">
      <c r="A224" t="inlineStr"/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</row>
    <row r="225">
      <c r="A225" t="inlineStr"/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</row>
    <row r="227">
      <c r="A227" t="inlineStr">
        <is>
          <t>Index</t>
        </is>
      </c>
      <c r="B227" t="inlineStr">
        <is>
          <t>Ticker</t>
        </is>
      </c>
      <c r="C227" t="inlineStr">
        <is>
          <t>Trade Enter</t>
        </is>
      </c>
      <c r="D227" t="inlineStr">
        <is>
          <t>Strike</t>
        </is>
      </c>
      <c r="E227" t="inlineStr">
        <is>
          <t>C/P</t>
        </is>
      </c>
      <c r="F227" t="inlineStr">
        <is>
          <t>Exp Date</t>
        </is>
      </c>
      <c r="G227" t="inlineStr">
        <is>
          <t>Initial Contracts</t>
        </is>
      </c>
      <c r="H227" t="inlineStr">
        <is>
          <t>Trade Exit</t>
        </is>
      </c>
      <c r="I227" t="inlineStr">
        <is>
          <t>$ Gain</t>
        </is>
      </c>
    </row>
    <row r="228">
      <c r="A228" t="n">
        <v>192</v>
      </c>
      <c r="B228" t="inlineStr">
        <is>
          <t>AMZN</t>
        </is>
      </c>
      <c r="C228" t="inlineStr">
        <is>
          <t>Jul 28, 2025</t>
        </is>
      </c>
      <c r="D228" t="inlineStr">
        <is>
          <t>$225.00</t>
        </is>
      </c>
      <c r="E228" t="inlineStr">
        <is>
          <t>C</t>
        </is>
      </c>
      <c r="F228" t="inlineStr">
        <is>
          <t>Jan 16, 2026</t>
        </is>
      </c>
      <c r="G228" t="inlineStr">
        <is>
          <t>3</t>
        </is>
      </c>
      <c r="H228" t="inlineStr">
        <is>
          <t>Aug 04, 2025</t>
        </is>
      </c>
      <c r="I228" t="inlineStr">
        <is>
          <t>($2,300.00)</t>
        </is>
      </c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s="1">
        <f>IF(G235=0, ROUND(SUM(J231:J234)/2, 2), )</f>
        <v/>
      </c>
    </row>
    <row r="231">
      <c r="A231" t="inlineStr">
        <is>
          <t>Index</t>
        </is>
      </c>
      <c r="B231" t="inlineStr">
        <is>
          <t>Ticker</t>
        </is>
      </c>
      <c r="C231" t="inlineStr">
        <is>
          <t>Trade Enter</t>
        </is>
      </c>
      <c r="D231" t="inlineStr">
        <is>
          <t>Strike</t>
        </is>
      </c>
      <c r="E231" t="inlineStr">
        <is>
          <t>C/P</t>
        </is>
      </c>
      <c r="F231" t="inlineStr">
        <is>
          <t>Exp Date</t>
        </is>
      </c>
      <c r="G231" t="inlineStr">
        <is>
          <t>Initial Contracts</t>
        </is>
      </c>
      <c r="H231" t="inlineStr">
        <is>
          <t>Trade Exit</t>
        </is>
      </c>
      <c r="I231" t="inlineStr">
        <is>
          <t>$ Gain</t>
        </is>
      </c>
      <c r="J231" t="inlineStr">
        <is>
          <t>Amount</t>
        </is>
      </c>
      <c r="K231" t="inlineStr">
        <is>
          <t>Symbol</t>
        </is>
      </c>
    </row>
    <row r="232">
      <c r="A232" t="n">
        <v>1071</v>
      </c>
      <c r="B232" t="inlineStr">
        <is>
          <t>AMZN</t>
        </is>
      </c>
      <c r="C232" t="inlineStr">
        <is>
          <t>Jul 28, 2025</t>
        </is>
      </c>
      <c r="D232" t="inlineStr">
        <is>
          <t>$225.00</t>
        </is>
      </c>
      <c r="E232" t="inlineStr">
        <is>
          <t>C</t>
        </is>
      </c>
      <c r="F232" t="inlineStr">
        <is>
          <t>Jan 16, 2026</t>
        </is>
      </c>
      <c r="G232" t="n">
        <v>2</v>
      </c>
      <c r="H232" t="inlineStr">
        <is>
          <t>NaN</t>
        </is>
      </c>
      <c r="I232" t="n">
        <v/>
      </c>
      <c r="J232" t="n">
        <v>-5036.24</v>
      </c>
      <c r="K232" t="inlineStr">
        <is>
          <t>AMZN260116C00225000</t>
        </is>
      </c>
    </row>
    <row r="233">
      <c r="A233" t="n">
        <v>878</v>
      </c>
      <c r="B233" t="inlineStr">
        <is>
          <t>AMZN</t>
        </is>
      </c>
      <c r="C233" t="inlineStr">
        <is>
          <t>Jul 31, 2025</t>
        </is>
      </c>
      <c r="D233" t="inlineStr">
        <is>
          <t>$225.00</t>
        </is>
      </c>
      <c r="E233" t="inlineStr">
        <is>
          <t>C</t>
        </is>
      </c>
      <c r="F233" t="inlineStr">
        <is>
          <t>Jan 16, 2026</t>
        </is>
      </c>
      <c r="G233" t="n">
        <v>-1</v>
      </c>
      <c r="H233" t="inlineStr">
        <is>
          <t>Jul 31, 2025</t>
        </is>
      </c>
      <c r="I233" t="n">
        <v/>
      </c>
      <c r="J233" t="n">
        <v>2603.87</v>
      </c>
      <c r="K233" t="inlineStr">
        <is>
          <t>AMZN260116C00225000</t>
        </is>
      </c>
    </row>
    <row r="234">
      <c r="A234" t="n">
        <v>900</v>
      </c>
      <c r="B234" t="inlineStr">
        <is>
          <t>AMZN</t>
        </is>
      </c>
      <c r="C234" t="inlineStr">
        <is>
          <t>Jul 31, 2025</t>
        </is>
      </c>
      <c r="D234" t="inlineStr">
        <is>
          <t>$225.00</t>
        </is>
      </c>
      <c r="E234" t="inlineStr">
        <is>
          <t>C</t>
        </is>
      </c>
      <c r="F234" t="inlineStr">
        <is>
          <t>Jan 16, 2026</t>
        </is>
      </c>
      <c r="G234" t="n">
        <v>-1</v>
      </c>
      <c r="H234" t="inlineStr">
        <is>
          <t>Jul 31, 2025</t>
        </is>
      </c>
      <c r="I234" t="n">
        <v/>
      </c>
      <c r="J234" t="n">
        <v>2601.87</v>
      </c>
      <c r="K234" t="inlineStr">
        <is>
          <t>AMZN260116C00225000</t>
        </is>
      </c>
    </row>
    <row r="235">
      <c r="A235" t="inlineStr"/>
      <c r="B235" t="inlineStr"/>
      <c r="C235" t="inlineStr"/>
      <c r="D235" t="inlineStr"/>
      <c r="E235" t="inlineStr"/>
      <c r="F235" t="inlineStr"/>
      <c r="G235" s="2">
        <f>SUM(G231:G234)</f>
        <v/>
      </c>
      <c r="H235" t="inlineStr"/>
      <c r="I235" t="inlineStr"/>
      <c r="J235" s="2">
        <f>SUM(J231:J234)</f>
        <v/>
      </c>
      <c r="K235" t="inlineStr"/>
    </row>
    <row r="236">
      <c r="A236" t="inlineStr"/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</row>
    <row r="237">
      <c r="A237" t="inlineStr"/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</row>
    <row r="238">
      <c r="A238" t="inlineStr"/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</row>
    <row r="239">
      <c r="A239" t="inlineStr">
        <is>
          <t>Index</t>
        </is>
      </c>
      <c r="B239" t="inlineStr">
        <is>
          <t>Ticker</t>
        </is>
      </c>
      <c r="C239" t="inlineStr">
        <is>
          <t>Trade Enter</t>
        </is>
      </c>
      <c r="D239" t="inlineStr">
        <is>
          <t>Strike</t>
        </is>
      </c>
      <c r="E239" t="inlineStr">
        <is>
          <t>C/P</t>
        </is>
      </c>
      <c r="F239" t="inlineStr">
        <is>
          <t>Exp Date</t>
        </is>
      </c>
      <c r="G239" t="inlineStr">
        <is>
          <t>Initial Contracts</t>
        </is>
      </c>
      <c r="H239" t="inlineStr">
        <is>
          <t>Trade Exit</t>
        </is>
      </c>
      <c r="I239" t="inlineStr">
        <is>
          <t>$ Gain</t>
        </is>
      </c>
    </row>
    <row r="240">
      <c r="A240" t="n">
        <v>193</v>
      </c>
      <c r="B240" t="inlineStr">
        <is>
          <t>AMZN</t>
        </is>
      </c>
      <c r="C240" t="inlineStr">
        <is>
          <t>Jul 28, 2025</t>
        </is>
      </c>
      <c r="D240" t="inlineStr">
        <is>
          <t>$235.00</t>
        </is>
      </c>
      <c r="E240" t="inlineStr">
        <is>
          <t>P</t>
        </is>
      </c>
      <c r="F240" t="inlineStr">
        <is>
          <t>Aug 08, 2025</t>
        </is>
      </c>
      <c r="G240" t="inlineStr">
        <is>
          <t>1</t>
        </is>
      </c>
      <c r="H240" t="inlineStr">
        <is>
          <t>Jul 28, 2025</t>
        </is>
      </c>
      <c r="I240" t="inlineStr">
        <is>
          <t xml:space="preserve">$190.00 </t>
        </is>
      </c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</row>
    <row r="242">
      <c r="A242" t="inlineStr"/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s="1">
        <f>IF(G250=0, ROUND(SUM(J243:J249)/3, 2), )</f>
        <v/>
      </c>
    </row>
    <row r="243">
      <c r="A243" t="inlineStr">
        <is>
          <t>Index</t>
        </is>
      </c>
      <c r="B243" t="inlineStr">
        <is>
          <t>Ticker</t>
        </is>
      </c>
      <c r="C243" t="inlineStr">
        <is>
          <t>Trade Enter</t>
        </is>
      </c>
      <c r="D243" t="inlineStr">
        <is>
          <t>Strike</t>
        </is>
      </c>
      <c r="E243" t="inlineStr">
        <is>
          <t>C/P</t>
        </is>
      </c>
      <c r="F243" t="inlineStr">
        <is>
          <t>Exp Date</t>
        </is>
      </c>
      <c r="G243" t="inlineStr">
        <is>
          <t>Initial Contracts</t>
        </is>
      </c>
      <c r="H243" t="inlineStr">
        <is>
          <t>Trade Exit</t>
        </is>
      </c>
      <c r="I243" t="inlineStr">
        <is>
          <t>$ Gain</t>
        </is>
      </c>
      <c r="J243" t="inlineStr">
        <is>
          <t>Amount</t>
        </is>
      </c>
      <c r="K243" t="inlineStr">
        <is>
          <t>Symbol</t>
        </is>
      </c>
    </row>
    <row r="244">
      <c r="A244" t="n">
        <v>1038</v>
      </c>
      <c r="B244" t="inlineStr">
        <is>
          <t>AMZN</t>
        </is>
      </c>
      <c r="C244" t="inlineStr">
        <is>
          <t>Jul 28, 2025</t>
        </is>
      </c>
      <c r="D244" t="inlineStr">
        <is>
          <t>$235.00</t>
        </is>
      </c>
      <c r="E244" t="inlineStr">
        <is>
          <t>P</t>
        </is>
      </c>
      <c r="F244" t="inlineStr">
        <is>
          <t>Aug 08, 2025</t>
        </is>
      </c>
      <c r="G244" t="n">
        <v>1</v>
      </c>
      <c r="H244" t="inlineStr">
        <is>
          <t>NaN</t>
        </is>
      </c>
      <c r="I244" t="n">
        <v/>
      </c>
      <c r="J244" t="n">
        <v>-795.12</v>
      </c>
      <c r="K244" t="inlineStr">
        <is>
          <t>AMZN250808P00235000</t>
        </is>
      </c>
    </row>
    <row r="245">
      <c r="A245" t="n">
        <v>1042</v>
      </c>
      <c r="B245" t="inlineStr">
        <is>
          <t>AMZN</t>
        </is>
      </c>
      <c r="C245" t="inlineStr">
        <is>
          <t>Jul 28, 2025</t>
        </is>
      </c>
      <c r="D245" t="inlineStr">
        <is>
          <t>$235.00</t>
        </is>
      </c>
      <c r="E245" t="inlineStr">
        <is>
          <t>P</t>
        </is>
      </c>
      <c r="F245" t="inlineStr">
        <is>
          <t>Aug 08, 2025</t>
        </is>
      </c>
      <c r="G245" t="n">
        <v>1</v>
      </c>
      <c r="H245" t="inlineStr">
        <is>
          <t>NaN</t>
        </is>
      </c>
      <c r="I245" t="n">
        <v/>
      </c>
      <c r="J245" t="n">
        <v>-795.12</v>
      </c>
      <c r="K245" t="inlineStr">
        <is>
          <t>AMZN250808P00235000</t>
        </is>
      </c>
    </row>
    <row r="246">
      <c r="A246" t="n">
        <v>1072</v>
      </c>
      <c r="B246" t="inlineStr">
        <is>
          <t>AMZN</t>
        </is>
      </c>
      <c r="C246" t="inlineStr">
        <is>
          <t>Jul 28, 2025</t>
        </is>
      </c>
      <c r="D246" t="inlineStr">
        <is>
          <t>$235.00</t>
        </is>
      </c>
      <c r="E246" t="inlineStr">
        <is>
          <t>P</t>
        </is>
      </c>
      <c r="F246" t="inlineStr">
        <is>
          <t>Aug 08, 2025</t>
        </is>
      </c>
      <c r="G246" t="n">
        <v>1</v>
      </c>
      <c r="H246" t="inlineStr">
        <is>
          <t>NaN</t>
        </is>
      </c>
      <c r="I246" t="n">
        <v/>
      </c>
      <c r="J246" t="n">
        <v>-790.12</v>
      </c>
      <c r="K246" t="inlineStr">
        <is>
          <t>AMZN250808P00235000</t>
        </is>
      </c>
    </row>
    <row r="247">
      <c r="A247" t="n">
        <v>973</v>
      </c>
      <c r="B247" t="inlineStr">
        <is>
          <t>AMZN</t>
        </is>
      </c>
      <c r="C247" t="inlineStr">
        <is>
          <t>Jul 30, 2025</t>
        </is>
      </c>
      <c r="D247" t="inlineStr">
        <is>
          <t>$235.00</t>
        </is>
      </c>
      <c r="E247" t="inlineStr">
        <is>
          <t>P</t>
        </is>
      </c>
      <c r="F247" t="inlineStr">
        <is>
          <t>Aug 08, 2025</t>
        </is>
      </c>
      <c r="G247" t="n">
        <v>-1</v>
      </c>
      <c r="H247" t="inlineStr">
        <is>
          <t>Jul 30, 2025</t>
        </is>
      </c>
      <c r="I247" t="n">
        <v/>
      </c>
      <c r="J247" t="n">
        <v>974.87</v>
      </c>
      <c r="K247" t="inlineStr">
        <is>
          <t>AMZN250808P00235000</t>
        </is>
      </c>
    </row>
    <row r="248">
      <c r="A248" t="n">
        <v>972</v>
      </c>
      <c r="B248" t="inlineStr">
        <is>
          <t>AMZN</t>
        </is>
      </c>
      <c r="C248" t="inlineStr">
        <is>
          <t>Jul 30, 2025</t>
        </is>
      </c>
      <c r="D248" t="inlineStr">
        <is>
          <t>$235.00</t>
        </is>
      </c>
      <c r="E248" t="inlineStr">
        <is>
          <t>P</t>
        </is>
      </c>
      <c r="F248" t="inlineStr">
        <is>
          <t>Aug 08, 2025</t>
        </is>
      </c>
      <c r="G248" t="n">
        <v>-1</v>
      </c>
      <c r="H248" t="inlineStr">
        <is>
          <t>Jul 30, 2025</t>
        </is>
      </c>
      <c r="I248" t="n">
        <v/>
      </c>
      <c r="J248" t="n">
        <v>984.87</v>
      </c>
      <c r="K248" t="inlineStr">
        <is>
          <t>AMZN250808P00235000</t>
        </is>
      </c>
    </row>
    <row r="249">
      <c r="A249" t="n">
        <v>970</v>
      </c>
      <c r="B249" t="inlineStr">
        <is>
          <t>AMZN</t>
        </is>
      </c>
      <c r="C249" t="inlineStr">
        <is>
          <t>Jul 30, 2025</t>
        </is>
      </c>
      <c r="D249" t="inlineStr">
        <is>
          <t>$235.00</t>
        </is>
      </c>
      <c r="E249" t="inlineStr">
        <is>
          <t>P</t>
        </is>
      </c>
      <c r="F249" t="inlineStr">
        <is>
          <t>Aug 08, 2025</t>
        </is>
      </c>
      <c r="G249" t="n">
        <v>-1</v>
      </c>
      <c r="H249" t="inlineStr">
        <is>
          <t>Jul 30, 2025</t>
        </is>
      </c>
      <c r="I249" t="n">
        <v/>
      </c>
      <c r="J249" t="n">
        <v>984.87</v>
      </c>
      <c r="K249" t="inlineStr">
        <is>
          <t>AMZN250808P00235000</t>
        </is>
      </c>
    </row>
    <row r="250">
      <c r="A250" t="inlineStr"/>
      <c r="B250" t="inlineStr"/>
      <c r="C250" t="inlineStr"/>
      <c r="D250" t="inlineStr"/>
      <c r="E250" t="inlineStr"/>
      <c r="F250" t="inlineStr"/>
      <c r="G250" s="2">
        <f>SUM(G243:G249)</f>
        <v/>
      </c>
      <c r="H250" t="inlineStr"/>
      <c r="I250" t="inlineStr"/>
      <c r="J250" s="2">
        <f>SUM(J243:J249)</f>
        <v/>
      </c>
      <c r="K250" t="inlineStr"/>
    </row>
    <row r="251">
      <c r="A251" t="inlineStr"/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</row>
    <row r="253">
      <c r="A253" t="inlineStr"/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</row>
    <row r="254">
      <c r="A254" t="inlineStr">
        <is>
          <t>Index</t>
        </is>
      </c>
      <c r="B254" t="inlineStr">
        <is>
          <t>Ticker</t>
        </is>
      </c>
      <c r="C254" t="inlineStr">
        <is>
          <t>Trade Enter</t>
        </is>
      </c>
      <c r="D254" t="inlineStr">
        <is>
          <t>Strike</t>
        </is>
      </c>
      <c r="E254" t="inlineStr">
        <is>
          <t>C/P</t>
        </is>
      </c>
      <c r="F254" t="inlineStr">
        <is>
          <t>Exp Date</t>
        </is>
      </c>
      <c r="G254" t="inlineStr">
        <is>
          <t>Initial Contracts</t>
        </is>
      </c>
      <c r="H254" t="inlineStr">
        <is>
          <t>Trade Exit</t>
        </is>
      </c>
      <c r="I254" t="inlineStr">
        <is>
          <t>$ Gain</t>
        </is>
      </c>
    </row>
    <row r="255">
      <c r="A255" t="n">
        <v>211</v>
      </c>
      <c r="B255" t="inlineStr">
        <is>
          <t>AMZN</t>
        </is>
      </c>
      <c r="C255" t="inlineStr">
        <is>
          <t>Jul 31, 2025</t>
        </is>
      </c>
      <c r="D255" t="inlineStr">
        <is>
          <t>$230.00</t>
        </is>
      </c>
      <c r="E255" t="inlineStr">
        <is>
          <t>P</t>
        </is>
      </c>
      <c r="F255" t="inlineStr">
        <is>
          <t>Aug 08, 2025</t>
        </is>
      </c>
      <c r="G255" t="inlineStr">
        <is>
          <t>1</t>
        </is>
      </c>
      <c r="H255" t="inlineStr">
        <is>
          <t>Aug 01, 2025</t>
        </is>
      </c>
      <c r="I255" t="inlineStr">
        <is>
          <t xml:space="preserve">$690.00 </t>
        </is>
      </c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s="1">
        <f>IF(G263=0, ROUND(SUM(J258:J262)/3, 2), )</f>
        <v/>
      </c>
    </row>
    <row r="258">
      <c r="A258" t="inlineStr">
        <is>
          <t>Index</t>
        </is>
      </c>
      <c r="B258" t="inlineStr">
        <is>
          <t>Ticker</t>
        </is>
      </c>
      <c r="C258" t="inlineStr">
        <is>
          <t>Trade Enter</t>
        </is>
      </c>
      <c r="D258" t="inlineStr">
        <is>
          <t>Strike</t>
        </is>
      </c>
      <c r="E258" t="inlineStr">
        <is>
          <t>C/P</t>
        </is>
      </c>
      <c r="F258" t="inlineStr">
        <is>
          <t>Exp Date</t>
        </is>
      </c>
      <c r="G258" t="inlineStr">
        <is>
          <t>Initial Contracts</t>
        </is>
      </c>
      <c r="H258" t="inlineStr">
        <is>
          <t>Trade Exit</t>
        </is>
      </c>
      <c r="I258" t="inlineStr">
        <is>
          <t>$ Gain</t>
        </is>
      </c>
      <c r="J258" t="inlineStr">
        <is>
          <t>Amount</t>
        </is>
      </c>
      <c r="K258" t="inlineStr">
        <is>
          <t>Symbol</t>
        </is>
      </c>
    </row>
    <row r="259">
      <c r="A259" t="n">
        <v>923</v>
      </c>
      <c r="B259" t="inlineStr">
        <is>
          <t>AMZN</t>
        </is>
      </c>
      <c r="C259" t="inlineStr">
        <is>
          <t>Jul 31, 2025</t>
        </is>
      </c>
      <c r="D259" t="inlineStr">
        <is>
          <t>$230.00</t>
        </is>
      </c>
      <c r="E259" t="inlineStr">
        <is>
          <t>P</t>
        </is>
      </c>
      <c r="F259" t="inlineStr">
        <is>
          <t>Aug 08, 2025</t>
        </is>
      </c>
      <c r="G259" t="n">
        <v>1</v>
      </c>
      <c r="H259" t="inlineStr">
        <is>
          <t>NaN</t>
        </is>
      </c>
      <c r="I259" t="n">
        <v/>
      </c>
      <c r="J259" t="n">
        <v>-538.12</v>
      </c>
      <c r="K259" t="inlineStr">
        <is>
          <t>AMZN250808P00230000</t>
        </is>
      </c>
    </row>
    <row r="260">
      <c r="A260" t="n">
        <v>906</v>
      </c>
      <c r="B260" t="inlineStr">
        <is>
          <t>AMZN</t>
        </is>
      </c>
      <c r="C260" t="inlineStr">
        <is>
          <t>Jul 31, 2025</t>
        </is>
      </c>
      <c r="D260" t="inlineStr">
        <is>
          <t>$230.00</t>
        </is>
      </c>
      <c r="E260" t="inlineStr">
        <is>
          <t>P</t>
        </is>
      </c>
      <c r="F260" t="inlineStr">
        <is>
          <t>Aug 08, 2025</t>
        </is>
      </c>
      <c r="G260" t="n">
        <v>1</v>
      </c>
      <c r="H260" t="inlineStr">
        <is>
          <t>NaN</t>
        </is>
      </c>
      <c r="I260" t="n">
        <v/>
      </c>
      <c r="J260" t="n">
        <v>-537.12</v>
      </c>
      <c r="K260" t="inlineStr">
        <is>
          <t>AMZN250808P00230000</t>
        </is>
      </c>
    </row>
    <row r="261">
      <c r="A261" t="n">
        <v>901</v>
      </c>
      <c r="B261" t="inlineStr">
        <is>
          <t>AMZN</t>
        </is>
      </c>
      <c r="C261" t="inlineStr">
        <is>
          <t>Jul 31, 2025</t>
        </is>
      </c>
      <c r="D261" t="inlineStr">
        <is>
          <t>$230.00</t>
        </is>
      </c>
      <c r="E261" t="inlineStr">
        <is>
          <t>P</t>
        </is>
      </c>
      <c r="F261" t="inlineStr">
        <is>
          <t>Aug 08, 2025</t>
        </is>
      </c>
      <c r="G261" t="n">
        <v>1</v>
      </c>
      <c r="H261" t="inlineStr">
        <is>
          <t>NaN</t>
        </is>
      </c>
      <c r="I261" t="n">
        <v/>
      </c>
      <c r="J261" t="n">
        <v>-534.12</v>
      </c>
      <c r="K261" t="inlineStr">
        <is>
          <t>AMZN250808P00230000</t>
        </is>
      </c>
    </row>
    <row r="262">
      <c r="A262" t="n">
        <v>852</v>
      </c>
      <c r="B262" t="inlineStr">
        <is>
          <t>AMZN</t>
        </is>
      </c>
      <c r="C262" t="inlineStr">
        <is>
          <t>Aug 01, 2025</t>
        </is>
      </c>
      <c r="D262" t="inlineStr">
        <is>
          <t>$230.00</t>
        </is>
      </c>
      <c r="E262" t="inlineStr">
        <is>
          <t>P</t>
        </is>
      </c>
      <c r="F262" t="inlineStr">
        <is>
          <t>Aug 08, 2025</t>
        </is>
      </c>
      <c r="G262" t="n">
        <v>-3</v>
      </c>
      <c r="H262" t="inlineStr">
        <is>
          <t>Aug 01, 2025</t>
        </is>
      </c>
      <c r="I262" t="n">
        <v/>
      </c>
      <c r="J262" t="n">
        <v>3599.65</v>
      </c>
      <c r="K262" t="inlineStr">
        <is>
          <t>AMZN250808P00230000</t>
        </is>
      </c>
    </row>
    <row r="263">
      <c r="A263" t="inlineStr"/>
      <c r="B263" t="inlineStr"/>
      <c r="C263" t="inlineStr"/>
      <c r="D263" t="inlineStr"/>
      <c r="E263" t="inlineStr"/>
      <c r="F263" t="inlineStr"/>
      <c r="G263" s="2">
        <f>SUM(G258:G262)</f>
        <v/>
      </c>
      <c r="H263" t="inlineStr"/>
      <c r="I263" t="inlineStr"/>
      <c r="J263" s="2">
        <f>SUM(J258:J262)</f>
        <v/>
      </c>
      <c r="K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</row>
    <row r="265">
      <c r="A265" t="inlineStr"/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</row>
    <row r="266">
      <c r="A266" t="inlineStr"/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</row>
    <row r="267">
      <c r="A267" t="inlineStr">
        <is>
          <t>Index</t>
        </is>
      </c>
      <c r="B267" t="inlineStr">
        <is>
          <t>Ticker</t>
        </is>
      </c>
      <c r="C267" t="inlineStr">
        <is>
          <t>Trade Enter</t>
        </is>
      </c>
      <c r="D267" t="inlineStr">
        <is>
          <t>Strike</t>
        </is>
      </c>
      <c r="E267" t="inlineStr">
        <is>
          <t>C/P</t>
        </is>
      </c>
      <c r="F267" t="inlineStr">
        <is>
          <t>Exp Date</t>
        </is>
      </c>
      <c r="G267" t="inlineStr">
        <is>
          <t>Initial Contracts</t>
        </is>
      </c>
      <c r="H267" t="inlineStr">
        <is>
          <t>Trade Exit</t>
        </is>
      </c>
      <c r="I267" t="inlineStr">
        <is>
          <t>$ Gain</t>
        </is>
      </c>
    </row>
    <row r="268">
      <c r="A268" t="n">
        <v>224</v>
      </c>
      <c r="B268" t="inlineStr">
        <is>
          <t>AMZN</t>
        </is>
      </c>
      <c r="C268" t="inlineStr">
        <is>
          <t>Aug 01, 2025</t>
        </is>
      </c>
      <c r="D268" t="inlineStr">
        <is>
          <t>$195.00</t>
        </is>
      </c>
      <c r="E268" t="inlineStr">
        <is>
          <t>P</t>
        </is>
      </c>
      <c r="F268" t="inlineStr">
        <is>
          <t>Oct 17, 2025</t>
        </is>
      </c>
      <c r="G268" t="inlineStr">
        <is>
          <t>1</t>
        </is>
      </c>
      <c r="H268" t="inlineStr">
        <is>
          <t>Aug 04, 2025</t>
        </is>
      </c>
      <c r="I268" t="inlineStr">
        <is>
          <t>($85.00)</t>
        </is>
      </c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</row>
    <row r="270">
      <c r="A270" t="inlineStr"/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s="1">
        <f>IF(G276=0, ROUND(SUM(J271:J275)/2, 2), )</f>
        <v/>
      </c>
    </row>
    <row r="271">
      <c r="A271" t="inlineStr">
        <is>
          <t>Index</t>
        </is>
      </c>
      <c r="B271" t="inlineStr">
        <is>
          <t>Ticker</t>
        </is>
      </c>
      <c r="C271" t="inlineStr">
        <is>
          <t>Trade Enter</t>
        </is>
      </c>
      <c r="D271" t="inlineStr">
        <is>
          <t>Strike</t>
        </is>
      </c>
      <c r="E271" t="inlineStr">
        <is>
          <t>C/P</t>
        </is>
      </c>
      <c r="F271" t="inlineStr">
        <is>
          <t>Exp Date</t>
        </is>
      </c>
      <c r="G271" t="inlineStr">
        <is>
          <t>Initial Contracts</t>
        </is>
      </c>
      <c r="H271" t="inlineStr">
        <is>
          <t>Trade Exit</t>
        </is>
      </c>
      <c r="I271" t="inlineStr">
        <is>
          <t>$ Gain</t>
        </is>
      </c>
      <c r="J271" t="inlineStr">
        <is>
          <t>Amount</t>
        </is>
      </c>
      <c r="K271" t="inlineStr">
        <is>
          <t>Symbol</t>
        </is>
      </c>
    </row>
    <row r="272">
      <c r="A272" t="n">
        <v>860</v>
      </c>
      <c r="B272" t="inlineStr">
        <is>
          <t>AMZN</t>
        </is>
      </c>
      <c r="C272" t="inlineStr">
        <is>
          <t>Aug 01, 2025</t>
        </is>
      </c>
      <c r="D272" t="inlineStr">
        <is>
          <t>$195.00</t>
        </is>
      </c>
      <c r="E272" t="inlineStr">
        <is>
          <t>P</t>
        </is>
      </c>
      <c r="F272" t="inlineStr">
        <is>
          <t>Oct 17, 2025</t>
        </is>
      </c>
      <c r="G272" t="n">
        <v>1</v>
      </c>
      <c r="H272" t="inlineStr">
        <is>
          <t>NaN</t>
        </is>
      </c>
      <c r="I272" t="n">
        <v/>
      </c>
      <c r="J272" t="n">
        <v>-407.11</v>
      </c>
      <c r="K272" t="inlineStr">
        <is>
          <t>AMZN251017P00195000</t>
        </is>
      </c>
    </row>
    <row r="273">
      <c r="A273" t="n">
        <v>838</v>
      </c>
      <c r="B273" t="inlineStr">
        <is>
          <t>AMZN</t>
        </is>
      </c>
      <c r="C273" t="inlineStr">
        <is>
          <t>Aug 01, 2025</t>
        </is>
      </c>
      <c r="D273" t="inlineStr">
        <is>
          <t>$195.00</t>
        </is>
      </c>
      <c r="E273" t="inlineStr">
        <is>
          <t>P</t>
        </is>
      </c>
      <c r="F273" t="inlineStr">
        <is>
          <t>Oct 17, 2025</t>
        </is>
      </c>
      <c r="G273" t="n">
        <v>1</v>
      </c>
      <c r="H273" t="inlineStr">
        <is>
          <t>NaN</t>
        </is>
      </c>
      <c r="I273" t="n">
        <v/>
      </c>
      <c r="J273" t="n">
        <v>-407.11</v>
      </c>
      <c r="K273" t="inlineStr">
        <is>
          <t>AMZN251017P00195000</t>
        </is>
      </c>
    </row>
    <row r="274">
      <c r="A274" t="n">
        <v>765</v>
      </c>
      <c r="B274" t="inlineStr">
        <is>
          <t>AMZN</t>
        </is>
      </c>
      <c r="C274" t="inlineStr">
        <is>
          <t>Aug 04, 2025</t>
        </is>
      </c>
      <c r="D274" t="inlineStr">
        <is>
          <t>$195.00</t>
        </is>
      </c>
      <c r="E274" t="inlineStr">
        <is>
          <t>P</t>
        </is>
      </c>
      <c r="F274" t="inlineStr">
        <is>
          <t>Oct 17, 2025</t>
        </is>
      </c>
      <c r="G274" t="n">
        <v>-1</v>
      </c>
      <c r="H274" t="inlineStr">
        <is>
          <t>Aug 04, 2025</t>
        </is>
      </c>
      <c r="I274" t="n">
        <v/>
      </c>
      <c r="J274" t="n">
        <v>334.88</v>
      </c>
      <c r="K274" t="inlineStr">
        <is>
          <t>AMZN251017P00195000</t>
        </is>
      </c>
    </row>
    <row r="275">
      <c r="A275" t="n">
        <v>764</v>
      </c>
      <c r="B275" t="inlineStr">
        <is>
          <t>AMZN</t>
        </is>
      </c>
      <c r="C275" t="inlineStr">
        <is>
          <t>Aug 04, 2025</t>
        </is>
      </c>
      <c r="D275" t="inlineStr">
        <is>
          <t>$195.00</t>
        </is>
      </c>
      <c r="E275" t="inlineStr">
        <is>
          <t>P</t>
        </is>
      </c>
      <c r="F275" t="inlineStr">
        <is>
          <t>Oct 17, 2025</t>
        </is>
      </c>
      <c r="G275" t="n">
        <v>-1</v>
      </c>
      <c r="H275" t="inlineStr">
        <is>
          <t>Aug 04, 2025</t>
        </is>
      </c>
      <c r="I275" t="n">
        <v/>
      </c>
      <c r="J275" t="n">
        <v>335.88</v>
      </c>
      <c r="K275" t="inlineStr">
        <is>
          <t>AMZN251017P00195000</t>
        </is>
      </c>
    </row>
    <row r="276">
      <c r="A276" t="inlineStr"/>
      <c r="B276" t="inlineStr"/>
      <c r="C276" t="inlineStr"/>
      <c r="D276" t="inlineStr"/>
      <c r="E276" t="inlineStr"/>
      <c r="F276" t="inlineStr"/>
      <c r="G276" s="2">
        <f>SUM(G271:G275)</f>
        <v/>
      </c>
      <c r="H276" t="inlineStr"/>
      <c r="I276" t="inlineStr"/>
      <c r="J276" s="2">
        <f>SUM(J271:J275)</f>
        <v/>
      </c>
      <c r="K276" t="inlineStr"/>
    </row>
    <row r="277">
      <c r="A277" t="inlineStr"/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</row>
    <row r="278">
      <c r="A278" t="inlineStr"/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</row>
    <row r="279">
      <c r="A279" t="inlineStr"/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</row>
    <row r="280">
      <c r="A280" t="inlineStr">
        <is>
          <t>Index</t>
        </is>
      </c>
      <c r="B280" t="inlineStr">
        <is>
          <t>Ticker</t>
        </is>
      </c>
      <c r="C280" t="inlineStr">
        <is>
          <t>Trade Enter</t>
        </is>
      </c>
      <c r="D280" t="inlineStr">
        <is>
          <t>Strike</t>
        </is>
      </c>
      <c r="E280" t="inlineStr">
        <is>
          <t>C/P</t>
        </is>
      </c>
      <c r="F280" t="inlineStr">
        <is>
          <t>Exp Date</t>
        </is>
      </c>
      <c r="G280" t="inlineStr">
        <is>
          <t>Initial Contracts</t>
        </is>
      </c>
      <c r="H280" t="inlineStr">
        <is>
          <t>Trade Exit</t>
        </is>
      </c>
      <c r="I280" t="inlineStr">
        <is>
          <t>$ Gain</t>
        </is>
      </c>
    </row>
    <row r="281">
      <c r="A281" t="n">
        <v>19</v>
      </c>
      <c r="B281" t="inlineStr">
        <is>
          <t>AMZN</t>
        </is>
      </c>
      <c r="C281" t="inlineStr">
        <is>
          <t>Aug 15, 2025</t>
        </is>
      </c>
      <c r="D281" t="inlineStr">
        <is>
          <t>$220.00</t>
        </is>
      </c>
      <c r="E281" t="inlineStr">
        <is>
          <t>C</t>
        </is>
      </c>
      <c r="F281" t="inlineStr">
        <is>
          <t>Jan 16, 2026</t>
        </is>
      </c>
      <c r="G281" t="n">
        <v>2</v>
      </c>
      <c r="H281" t="inlineStr">
        <is>
          <t>Aug 22, 2025</t>
        </is>
      </c>
      <c r="I281" t="inlineStr">
        <is>
          <t>($480.00)</t>
        </is>
      </c>
    </row>
    <row r="282">
      <c r="A282" t="inlineStr"/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</row>
    <row r="283">
      <c r="A283" t="inlineStr"/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s="1">
        <f>IF(G291=0, ROUND(SUM(J284:J290)/6, 2), )</f>
        <v/>
      </c>
    </row>
    <row r="284">
      <c r="A284" t="inlineStr">
        <is>
          <t>Index</t>
        </is>
      </c>
      <c r="B284" t="inlineStr">
        <is>
          <t>Ticker</t>
        </is>
      </c>
      <c r="C284" t="inlineStr">
        <is>
          <t>Trade Enter</t>
        </is>
      </c>
      <c r="D284" t="inlineStr">
        <is>
          <t>Strike</t>
        </is>
      </c>
      <c r="E284" t="inlineStr">
        <is>
          <t>C/P</t>
        </is>
      </c>
      <c r="F284" t="inlineStr">
        <is>
          <t>Exp Date</t>
        </is>
      </c>
      <c r="G284" t="inlineStr">
        <is>
          <t>Initial Contracts</t>
        </is>
      </c>
      <c r="H284" t="inlineStr">
        <is>
          <t>Trade Exit</t>
        </is>
      </c>
      <c r="I284" t="inlineStr">
        <is>
          <t>$ Gain</t>
        </is>
      </c>
      <c r="J284" t="inlineStr">
        <is>
          <t>Amount</t>
        </is>
      </c>
      <c r="K284" t="inlineStr">
        <is>
          <t>Symbol</t>
        </is>
      </c>
    </row>
    <row r="285">
      <c r="A285" t="n">
        <v>224</v>
      </c>
      <c r="B285" t="inlineStr">
        <is>
          <t>AMZN</t>
        </is>
      </c>
      <c r="C285" t="inlineStr">
        <is>
          <t>Aug 15, 2025</t>
        </is>
      </c>
      <c r="D285" t="inlineStr">
        <is>
          <t>$220.00</t>
        </is>
      </c>
      <c r="E285" t="inlineStr">
        <is>
          <t>C</t>
        </is>
      </c>
      <c r="F285" t="inlineStr">
        <is>
          <t>Jan 16, 2026</t>
        </is>
      </c>
      <c r="G285" t="n">
        <v>2</v>
      </c>
      <c r="H285" t="inlineStr">
        <is>
          <t>NaN</t>
        </is>
      </c>
      <c r="I285" t="n">
        <v/>
      </c>
      <c r="J285" t="n">
        <v>-4976.22</v>
      </c>
      <c r="K285" t="inlineStr">
        <is>
          <t>AMZN260116C00220000</t>
        </is>
      </c>
    </row>
    <row r="286">
      <c r="A286" t="n">
        <v>241</v>
      </c>
      <c r="B286" t="inlineStr">
        <is>
          <t>AMZN</t>
        </is>
      </c>
      <c r="C286" t="inlineStr">
        <is>
          <t>Aug 15, 2025</t>
        </is>
      </c>
      <c r="D286" t="inlineStr">
        <is>
          <t>$220.00</t>
        </is>
      </c>
      <c r="E286" t="inlineStr">
        <is>
          <t>C</t>
        </is>
      </c>
      <c r="F286" t="inlineStr">
        <is>
          <t>Jan 16, 2026</t>
        </is>
      </c>
      <c r="G286" t="n">
        <v>2</v>
      </c>
      <c r="H286" t="inlineStr">
        <is>
          <t>NaN</t>
        </is>
      </c>
      <c r="I286" t="n">
        <v/>
      </c>
      <c r="J286" t="n">
        <v>-4974.23</v>
      </c>
      <c r="K286" t="inlineStr">
        <is>
          <t>AMZN260116C00220000</t>
        </is>
      </c>
    </row>
    <row r="287">
      <c r="A287" t="n">
        <v>273</v>
      </c>
      <c r="B287" t="inlineStr">
        <is>
          <t>AMZN</t>
        </is>
      </c>
      <c r="C287" t="inlineStr">
        <is>
          <t>Aug 15, 2025</t>
        </is>
      </c>
      <c r="D287" t="inlineStr">
        <is>
          <t>$220.00</t>
        </is>
      </c>
      <c r="E287" t="inlineStr">
        <is>
          <t>C</t>
        </is>
      </c>
      <c r="F287" t="inlineStr">
        <is>
          <t>Jan 16, 2026</t>
        </is>
      </c>
      <c r="G287" t="n">
        <v>2</v>
      </c>
      <c r="H287" t="inlineStr">
        <is>
          <t>NaN</t>
        </is>
      </c>
      <c r="I287" t="n">
        <v/>
      </c>
      <c r="J287" t="n">
        <v>-4974.23</v>
      </c>
      <c r="K287" t="inlineStr">
        <is>
          <t>AMZN260116C00220000</t>
        </is>
      </c>
    </row>
    <row r="288">
      <c r="A288" t="n">
        <v>49</v>
      </c>
      <c r="B288" t="inlineStr">
        <is>
          <t>AMZN</t>
        </is>
      </c>
      <c r="C288" t="inlineStr">
        <is>
          <t>Aug 22, 2025</t>
        </is>
      </c>
      <c r="D288" t="inlineStr">
        <is>
          <t>$220.00</t>
        </is>
      </c>
      <c r="E288" t="inlineStr">
        <is>
          <t>C</t>
        </is>
      </c>
      <c r="F288" t="inlineStr">
        <is>
          <t>Jan 16, 2026</t>
        </is>
      </c>
      <c r="G288" t="n">
        <v>-2</v>
      </c>
      <c r="H288" t="inlineStr">
        <is>
          <t>Aug 22, 2025</t>
        </is>
      </c>
      <c r="I288" t="n">
        <v/>
      </c>
      <c r="J288" t="n">
        <v>4491.76</v>
      </c>
      <c r="K288" t="inlineStr">
        <is>
          <t>AMZN260116C00220000</t>
        </is>
      </c>
    </row>
    <row r="289">
      <c r="A289" t="n">
        <v>48</v>
      </c>
      <c r="B289" t="inlineStr">
        <is>
          <t>AMZN</t>
        </is>
      </c>
      <c r="C289" t="inlineStr">
        <is>
          <t>Aug 22, 2025</t>
        </is>
      </c>
      <c r="D289" t="inlineStr">
        <is>
          <t>$220.00</t>
        </is>
      </c>
      <c r="E289" t="inlineStr">
        <is>
          <t>C</t>
        </is>
      </c>
      <c r="F289" t="inlineStr">
        <is>
          <t>Jan 16, 2026</t>
        </is>
      </c>
      <c r="G289" t="n">
        <v>-2</v>
      </c>
      <c r="H289" t="inlineStr">
        <is>
          <t>Aug 22, 2025</t>
        </is>
      </c>
      <c r="I289" t="n">
        <v/>
      </c>
      <c r="J289" t="n">
        <v>4479.76</v>
      </c>
      <c r="K289" t="inlineStr">
        <is>
          <t>AMZN260116C00220000</t>
        </is>
      </c>
    </row>
    <row r="290">
      <c r="A290" t="n">
        <v>11</v>
      </c>
      <c r="B290" t="inlineStr">
        <is>
          <t>AMZN</t>
        </is>
      </c>
      <c r="C290" t="inlineStr">
        <is>
          <t>Aug 22, 2025</t>
        </is>
      </c>
      <c r="D290" t="inlineStr">
        <is>
          <t>$220.00</t>
        </is>
      </c>
      <c r="E290" t="inlineStr">
        <is>
          <t>C</t>
        </is>
      </c>
      <c r="F290" t="inlineStr">
        <is>
          <t>Jan 16, 2026</t>
        </is>
      </c>
      <c r="G290" t="n">
        <v>-2</v>
      </c>
      <c r="H290" t="inlineStr">
        <is>
          <t>Aug 22, 2025</t>
        </is>
      </c>
      <c r="I290" t="n">
        <v/>
      </c>
      <c r="J290" t="n">
        <v>4469.76</v>
      </c>
      <c r="K290" t="inlineStr">
        <is>
          <t>AMZN260116C00220000</t>
        </is>
      </c>
    </row>
    <row r="291">
      <c r="A291" t="inlineStr"/>
      <c r="B291" t="inlineStr"/>
      <c r="C291" t="inlineStr"/>
      <c r="D291" t="inlineStr"/>
      <c r="E291" t="inlineStr"/>
      <c r="F291" t="inlineStr"/>
      <c r="G291" s="2">
        <f>SUM(G284:G290)</f>
        <v/>
      </c>
      <c r="H291" t="inlineStr"/>
      <c r="I291" t="inlineStr"/>
      <c r="J291" s="2">
        <f>SUM(J284:J290)</f>
        <v/>
      </c>
      <c r="K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</row>
    <row r="294">
      <c r="A294" t="inlineStr"/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</row>
    <row r="295">
      <c r="A295" t="inlineStr">
        <is>
          <t>Index</t>
        </is>
      </c>
      <c r="B295" t="inlineStr">
        <is>
          <t>Ticker</t>
        </is>
      </c>
      <c r="C295" t="inlineStr">
        <is>
          <t>Trade Enter</t>
        </is>
      </c>
      <c r="D295" t="inlineStr">
        <is>
          <t>Strike</t>
        </is>
      </c>
      <c r="E295" t="inlineStr">
        <is>
          <t>C/P</t>
        </is>
      </c>
      <c r="F295" t="inlineStr">
        <is>
          <t>Exp Date</t>
        </is>
      </c>
      <c r="G295" t="inlineStr">
        <is>
          <t>Initial Contracts</t>
        </is>
      </c>
      <c r="H295" t="inlineStr">
        <is>
          <t>Trade Exit</t>
        </is>
      </c>
      <c r="I295" t="inlineStr">
        <is>
          <t>$ Gain</t>
        </is>
      </c>
    </row>
    <row r="296">
      <c r="A296" t="n">
        <v>20</v>
      </c>
      <c r="B296" t="inlineStr">
        <is>
          <t>AMZN</t>
        </is>
      </c>
      <c r="C296" t="inlineStr">
        <is>
          <t>Aug 15, 2025</t>
        </is>
      </c>
      <c r="D296" t="inlineStr">
        <is>
          <t>$235.00</t>
        </is>
      </c>
      <c r="E296" t="inlineStr">
        <is>
          <t>P</t>
        </is>
      </c>
      <c r="F296" t="inlineStr">
        <is>
          <t>Sep 19, 2025</t>
        </is>
      </c>
      <c r="G296" t="n">
        <v>1</v>
      </c>
      <c r="H296" t="inlineStr">
        <is>
          <t>Aug 19, 2025</t>
        </is>
      </c>
      <c r="I296" t="inlineStr">
        <is>
          <t>$65.00</t>
        </is>
      </c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s="1">
        <f>IF(G306=0, ROUND(SUM(J299:J305)/3, 2), )</f>
        <v/>
      </c>
    </row>
    <row r="299">
      <c r="A299" t="inlineStr">
        <is>
          <t>Index</t>
        </is>
      </c>
      <c r="B299" t="inlineStr">
        <is>
          <t>Ticker</t>
        </is>
      </c>
      <c r="C299" t="inlineStr">
        <is>
          <t>Trade Enter</t>
        </is>
      </c>
      <c r="D299" t="inlineStr">
        <is>
          <t>Strike</t>
        </is>
      </c>
      <c r="E299" t="inlineStr">
        <is>
          <t>C/P</t>
        </is>
      </c>
      <c r="F299" t="inlineStr">
        <is>
          <t>Exp Date</t>
        </is>
      </c>
      <c r="G299" t="inlineStr">
        <is>
          <t>Initial Contracts</t>
        </is>
      </c>
      <c r="H299" t="inlineStr">
        <is>
          <t>Trade Exit</t>
        </is>
      </c>
      <c r="I299" t="inlineStr">
        <is>
          <t>$ Gain</t>
        </is>
      </c>
      <c r="J299" t="inlineStr">
        <is>
          <t>Amount</t>
        </is>
      </c>
      <c r="K299" t="inlineStr">
        <is>
          <t>Symbol</t>
        </is>
      </c>
    </row>
    <row r="300">
      <c r="A300" t="n">
        <v>233</v>
      </c>
      <c r="B300" t="inlineStr">
        <is>
          <t>AMZN</t>
        </is>
      </c>
      <c r="C300" t="inlineStr">
        <is>
          <t>Aug 15, 2025</t>
        </is>
      </c>
      <c r="D300" t="inlineStr">
        <is>
          <t>$235.00</t>
        </is>
      </c>
      <c r="E300" t="inlineStr">
        <is>
          <t>P</t>
        </is>
      </c>
      <c r="F300" t="inlineStr">
        <is>
          <t>Sep 19, 2025</t>
        </is>
      </c>
      <c r="G300" t="n">
        <v>1</v>
      </c>
      <c r="H300" t="inlineStr">
        <is>
          <t>NaN</t>
        </is>
      </c>
      <c r="I300" t="n">
        <v/>
      </c>
      <c r="J300" t="n">
        <v>-828.11</v>
      </c>
      <c r="K300" t="inlineStr">
        <is>
          <t>AMZN250919P00235000</t>
        </is>
      </c>
    </row>
    <row r="301">
      <c r="A301" t="n">
        <v>250</v>
      </c>
      <c r="B301" t="inlineStr">
        <is>
          <t>AMZN</t>
        </is>
      </c>
      <c r="C301" t="inlineStr">
        <is>
          <t>Aug 15, 2025</t>
        </is>
      </c>
      <c r="D301" t="inlineStr">
        <is>
          <t>$235.00</t>
        </is>
      </c>
      <c r="E301" t="inlineStr">
        <is>
          <t>P</t>
        </is>
      </c>
      <c r="F301" t="inlineStr">
        <is>
          <t>Sep 19, 2025</t>
        </is>
      </c>
      <c r="G301" t="n">
        <v>1</v>
      </c>
      <c r="H301" t="inlineStr">
        <is>
          <t>NaN</t>
        </is>
      </c>
      <c r="I301" t="n">
        <v/>
      </c>
      <c r="J301" t="n">
        <v>-835.11</v>
      </c>
      <c r="K301" t="inlineStr">
        <is>
          <t>AMZN250919P00235000</t>
        </is>
      </c>
    </row>
    <row r="302">
      <c r="A302" t="n">
        <v>249</v>
      </c>
      <c r="B302" t="inlineStr">
        <is>
          <t>AMZN</t>
        </is>
      </c>
      <c r="C302" t="inlineStr">
        <is>
          <t>Aug 15, 2025</t>
        </is>
      </c>
      <c r="D302" t="inlineStr">
        <is>
          <t>$235.00</t>
        </is>
      </c>
      <c r="E302" t="inlineStr">
        <is>
          <t>P</t>
        </is>
      </c>
      <c r="F302" t="inlineStr">
        <is>
          <t>Sep 19, 2025</t>
        </is>
      </c>
      <c r="G302" t="n">
        <v>1</v>
      </c>
      <c r="H302" t="inlineStr">
        <is>
          <t>NaN</t>
        </is>
      </c>
      <c r="I302" t="n">
        <v/>
      </c>
      <c r="J302" t="n">
        <v>-835.11</v>
      </c>
      <c r="K302" t="inlineStr">
        <is>
          <t>AMZN250919P00235000</t>
        </is>
      </c>
    </row>
    <row r="303">
      <c r="A303" t="n">
        <v>184</v>
      </c>
      <c r="B303" t="inlineStr">
        <is>
          <t>AMZN</t>
        </is>
      </c>
      <c r="C303" t="inlineStr">
        <is>
          <t>Aug 19, 2025</t>
        </is>
      </c>
      <c r="D303" t="inlineStr">
        <is>
          <t>$235.00</t>
        </is>
      </c>
      <c r="E303" t="inlineStr">
        <is>
          <t>P</t>
        </is>
      </c>
      <c r="F303" t="inlineStr">
        <is>
          <t>Sep 19, 2025</t>
        </is>
      </c>
      <c r="G303" t="n">
        <v>-1</v>
      </c>
      <c r="H303" t="inlineStr">
        <is>
          <t>Aug 19, 2025</t>
        </is>
      </c>
      <c r="I303" t="n">
        <v/>
      </c>
      <c r="J303" t="n">
        <v>902.88</v>
      </c>
      <c r="K303" t="inlineStr">
        <is>
          <t>AMZN250919P00235000</t>
        </is>
      </c>
    </row>
    <row r="304">
      <c r="A304" t="n">
        <v>146</v>
      </c>
      <c r="B304" t="inlineStr">
        <is>
          <t>AMZN</t>
        </is>
      </c>
      <c r="C304" t="inlineStr">
        <is>
          <t>Aug 19, 2025</t>
        </is>
      </c>
      <c r="D304" t="inlineStr">
        <is>
          <t>$235.00</t>
        </is>
      </c>
      <c r="E304" t="inlineStr">
        <is>
          <t>P</t>
        </is>
      </c>
      <c r="F304" t="inlineStr">
        <is>
          <t>Sep 19, 2025</t>
        </is>
      </c>
      <c r="G304" t="n">
        <v>-1</v>
      </c>
      <c r="H304" t="inlineStr">
        <is>
          <t>Aug 19, 2025</t>
        </is>
      </c>
      <c r="I304" t="n">
        <v/>
      </c>
      <c r="J304" t="n">
        <v>902.88</v>
      </c>
      <c r="K304" t="inlineStr">
        <is>
          <t>AMZN250919P00235000</t>
        </is>
      </c>
    </row>
    <row r="305">
      <c r="A305" t="n">
        <v>145</v>
      </c>
      <c r="B305" t="inlineStr">
        <is>
          <t>AMZN</t>
        </is>
      </c>
      <c r="C305" t="inlineStr">
        <is>
          <t>Aug 19, 2025</t>
        </is>
      </c>
      <c r="D305" t="inlineStr">
        <is>
          <t>$235.00</t>
        </is>
      </c>
      <c r="E305" t="inlineStr">
        <is>
          <t>P</t>
        </is>
      </c>
      <c r="F305" t="inlineStr">
        <is>
          <t>Sep 19, 2025</t>
        </is>
      </c>
      <c r="G305" t="n">
        <v>-1</v>
      </c>
      <c r="H305" t="inlineStr">
        <is>
          <t>Aug 19, 2025</t>
        </is>
      </c>
      <c r="I305" t="n">
        <v/>
      </c>
      <c r="J305" t="n">
        <v>902.88</v>
      </c>
      <c r="K305" t="inlineStr">
        <is>
          <t>AMZN250919P00235000</t>
        </is>
      </c>
    </row>
    <row r="306">
      <c r="A306" t="inlineStr"/>
      <c r="B306" t="inlineStr"/>
      <c r="C306" t="inlineStr"/>
      <c r="D306" t="inlineStr"/>
      <c r="E306" t="inlineStr"/>
      <c r="F306" t="inlineStr"/>
      <c r="G306" s="2">
        <f>SUM(G299:G305)</f>
        <v/>
      </c>
      <c r="H306" t="inlineStr"/>
      <c r="I306" t="inlineStr"/>
      <c r="J306" s="2">
        <f>SUM(J299:J305)</f>
        <v/>
      </c>
      <c r="K306" t="inlineStr"/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</row>
    <row r="309">
      <c r="A309" t="inlineStr"/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>
        <is>
          <t>Total:</t>
        </is>
      </c>
      <c r="L309" s="1">
        <f>SUM(L1:L308)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3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2255</v>
      </c>
      <c r="B2" t="inlineStr">
        <is>
          <t>BABA</t>
        </is>
      </c>
      <c r="C2" t="inlineStr">
        <is>
          <t>Jun 10, 2025</t>
        </is>
      </c>
      <c r="D2" t="inlineStr">
        <is>
          <t>$125.00</t>
        </is>
      </c>
      <c r="E2" t="inlineStr">
        <is>
          <t>C</t>
        </is>
      </c>
      <c r="F2" t="inlineStr">
        <is>
          <t>Aug 15, 2025</t>
        </is>
      </c>
      <c r="G2" t="n">
        <v>2</v>
      </c>
      <c r="H2" t="inlineStr">
        <is>
          <t>NaN</t>
        </is>
      </c>
      <c r="I2" t="n">
        <v/>
      </c>
      <c r="J2" t="n">
        <v>-1434.24</v>
      </c>
      <c r="K2" t="inlineStr">
        <is>
          <t>BABA250815C00125000</t>
        </is>
      </c>
    </row>
    <row r="3">
      <c r="A3" t="n">
        <v>2246</v>
      </c>
      <c r="B3" t="inlineStr">
        <is>
          <t>BABA</t>
        </is>
      </c>
      <c r="C3" t="inlineStr">
        <is>
          <t>Jun 11, 2025</t>
        </is>
      </c>
      <c r="D3" t="inlineStr">
        <is>
          <t>$125.00</t>
        </is>
      </c>
      <c r="E3" t="inlineStr">
        <is>
          <t>C</t>
        </is>
      </c>
      <c r="F3" t="inlineStr">
        <is>
          <t>Aug 15, 2025</t>
        </is>
      </c>
      <c r="G3" t="n">
        <v>-2</v>
      </c>
      <c r="H3" t="inlineStr">
        <is>
          <t>Jun 11, 2025</t>
        </is>
      </c>
      <c r="I3" t="n">
        <v/>
      </c>
      <c r="J3" t="n">
        <v>1239.74</v>
      </c>
      <c r="K3" t="inlineStr">
        <is>
          <t>BABA250815C00125000</t>
        </is>
      </c>
    </row>
    <row r="4">
      <c r="A4" t="n">
        <v>2030</v>
      </c>
      <c r="B4" t="inlineStr">
        <is>
          <t>BABA</t>
        </is>
      </c>
      <c r="C4" t="inlineStr">
        <is>
          <t>Jun 26, 2025</t>
        </is>
      </c>
      <c r="D4" t="inlineStr">
        <is>
          <t>$112.00</t>
        </is>
      </c>
      <c r="E4" t="inlineStr">
        <is>
          <t>C</t>
        </is>
      </c>
      <c r="F4" t="inlineStr">
        <is>
          <t>Jul 18, 2025</t>
        </is>
      </c>
      <c r="G4" t="n">
        <v>2</v>
      </c>
      <c r="H4" t="inlineStr">
        <is>
          <t>NaN</t>
        </is>
      </c>
      <c r="I4" t="n">
        <v/>
      </c>
      <c r="J4" t="n">
        <v>-936.24</v>
      </c>
      <c r="K4" t="inlineStr">
        <is>
          <t>BABA250718C00112000</t>
        </is>
      </c>
    </row>
    <row r="5">
      <c r="A5" t="n">
        <v>2039</v>
      </c>
      <c r="B5" t="inlineStr">
        <is>
          <t>BABA</t>
        </is>
      </c>
      <c r="C5" t="inlineStr">
        <is>
          <t>Jun 26, 2025</t>
        </is>
      </c>
      <c r="D5" t="inlineStr">
        <is>
          <t>$112.00</t>
        </is>
      </c>
      <c r="E5" t="inlineStr">
        <is>
          <t>C</t>
        </is>
      </c>
      <c r="F5" t="inlineStr">
        <is>
          <t>Jul 18, 2025</t>
        </is>
      </c>
      <c r="G5" t="n">
        <v>2</v>
      </c>
      <c r="H5" t="inlineStr">
        <is>
          <t>NaN</t>
        </is>
      </c>
      <c r="I5" t="n">
        <v/>
      </c>
      <c r="J5" t="n">
        <v>-934.24</v>
      </c>
      <c r="K5" t="inlineStr">
        <is>
          <t>BABA250718C00112000</t>
        </is>
      </c>
    </row>
    <row r="6">
      <c r="A6" t="n">
        <v>2029</v>
      </c>
      <c r="B6" t="inlineStr">
        <is>
          <t>BABA</t>
        </is>
      </c>
      <c r="C6" t="inlineStr">
        <is>
          <t>Jun 26, 2025</t>
        </is>
      </c>
      <c r="D6" t="inlineStr">
        <is>
          <t>$110.00</t>
        </is>
      </c>
      <c r="E6" t="inlineStr">
        <is>
          <t>C</t>
        </is>
      </c>
      <c r="F6" t="inlineStr">
        <is>
          <t>Aug 15, 2025</t>
        </is>
      </c>
      <c r="G6" t="n">
        <v>3</v>
      </c>
      <c r="H6" t="inlineStr">
        <is>
          <t>NaN</t>
        </is>
      </c>
      <c r="I6" t="n">
        <v/>
      </c>
      <c r="J6" t="n">
        <v>-2561.36</v>
      </c>
      <c r="K6" t="inlineStr">
        <is>
          <t>BABA250815C00110000</t>
        </is>
      </c>
    </row>
    <row r="7">
      <c r="A7" t="n">
        <v>1955</v>
      </c>
      <c r="B7" t="inlineStr">
        <is>
          <t>BABA</t>
        </is>
      </c>
      <c r="C7" t="inlineStr">
        <is>
          <t>Jun 30, 2025</t>
        </is>
      </c>
      <c r="D7" t="inlineStr">
        <is>
          <t>$113.00</t>
        </is>
      </c>
      <c r="E7" t="inlineStr">
        <is>
          <t>P</t>
        </is>
      </c>
      <c r="F7" t="inlineStr">
        <is>
          <t>Jul 11, 2025</t>
        </is>
      </c>
      <c r="G7" t="n">
        <v>3</v>
      </c>
      <c r="H7" t="inlineStr">
        <is>
          <t>NaN</t>
        </is>
      </c>
      <c r="I7" t="n">
        <v/>
      </c>
      <c r="J7" t="n">
        <v>-693.36</v>
      </c>
      <c r="K7" t="inlineStr">
        <is>
          <t>BABA250711P00113000</t>
        </is>
      </c>
    </row>
    <row r="8">
      <c r="A8" t="n">
        <v>1942</v>
      </c>
      <c r="B8" t="inlineStr">
        <is>
          <t>BABA</t>
        </is>
      </c>
      <c r="C8" t="inlineStr">
        <is>
          <t>Jun 30, 2025</t>
        </is>
      </c>
      <c r="D8" t="inlineStr">
        <is>
          <t>$105.00</t>
        </is>
      </c>
      <c r="E8" t="inlineStr">
        <is>
          <t>C</t>
        </is>
      </c>
      <c r="F8" t="inlineStr">
        <is>
          <t>Aug 15, 2025</t>
        </is>
      </c>
      <c r="G8" t="n">
        <v>5</v>
      </c>
      <c r="H8" t="inlineStr">
        <is>
          <t>NaN</t>
        </is>
      </c>
      <c r="I8" t="n">
        <v/>
      </c>
      <c r="J8" t="n">
        <v>-5525.58</v>
      </c>
      <c r="K8" t="inlineStr">
        <is>
          <t>BABA250815C00105000</t>
        </is>
      </c>
    </row>
    <row r="9">
      <c r="A9" t="n">
        <v>1938</v>
      </c>
      <c r="B9" t="inlineStr">
        <is>
          <t>BABA</t>
        </is>
      </c>
      <c r="C9" t="inlineStr">
        <is>
          <t>Jun 30, 2025</t>
        </is>
      </c>
      <c r="D9" t="inlineStr">
        <is>
          <t>$110.00</t>
        </is>
      </c>
      <c r="E9" t="inlineStr">
        <is>
          <t>C</t>
        </is>
      </c>
      <c r="F9" t="inlineStr">
        <is>
          <t>Aug 15, 2025</t>
        </is>
      </c>
      <c r="G9" t="n">
        <v>-3</v>
      </c>
      <c r="H9" t="inlineStr">
        <is>
          <t>Jun 30, 2025</t>
        </is>
      </c>
      <c r="I9" t="n">
        <v/>
      </c>
      <c r="J9" t="n">
        <v>2252.61</v>
      </c>
      <c r="K9" t="inlineStr">
        <is>
          <t>BABA250815C00110000</t>
        </is>
      </c>
    </row>
    <row r="10">
      <c r="A10" t="n">
        <v>1935</v>
      </c>
      <c r="B10" t="inlineStr">
        <is>
          <t>BABA</t>
        </is>
      </c>
      <c r="C10" t="inlineStr">
        <is>
          <t>Jun 30, 2025</t>
        </is>
      </c>
      <c r="D10" t="inlineStr">
        <is>
          <t>$105.00</t>
        </is>
      </c>
      <c r="E10" t="inlineStr">
        <is>
          <t>C</t>
        </is>
      </c>
      <c r="F10" t="inlineStr">
        <is>
          <t>Aug 15, 2025</t>
        </is>
      </c>
      <c r="G10" t="n">
        <v>5</v>
      </c>
      <c r="H10" t="inlineStr">
        <is>
          <t>NaN</t>
        </is>
      </c>
      <c r="I10" t="n">
        <v/>
      </c>
      <c r="J10" t="n">
        <v>-5500.58</v>
      </c>
      <c r="K10" t="inlineStr">
        <is>
          <t>BABA250815C00105000</t>
        </is>
      </c>
    </row>
    <row r="11">
      <c r="A11" t="n">
        <v>1929</v>
      </c>
      <c r="B11" t="inlineStr">
        <is>
          <t>BABA</t>
        </is>
      </c>
      <c r="C11" t="inlineStr">
        <is>
          <t>Jul 01, 2025</t>
        </is>
      </c>
      <c r="D11" t="inlineStr">
        <is>
          <t>$110.00</t>
        </is>
      </c>
      <c r="E11" t="inlineStr">
        <is>
          <t>C</t>
        </is>
      </c>
      <c r="F11" t="inlineStr">
        <is>
          <t>Aug 15, 2025</t>
        </is>
      </c>
      <c r="G11" t="n">
        <v>2</v>
      </c>
      <c r="H11" t="inlineStr">
        <is>
          <t>NaN</t>
        </is>
      </c>
      <c r="I11" t="n">
        <v/>
      </c>
      <c r="J11" t="n">
        <v>-1618.23</v>
      </c>
      <c r="K11" t="inlineStr">
        <is>
          <t>BABA250815C00110000</t>
        </is>
      </c>
    </row>
    <row r="12">
      <c r="A12" t="n">
        <v>1928</v>
      </c>
      <c r="B12" t="inlineStr">
        <is>
          <t>BABA</t>
        </is>
      </c>
      <c r="C12" t="inlineStr">
        <is>
          <t>Jul 01, 2025</t>
        </is>
      </c>
      <c r="D12" t="inlineStr">
        <is>
          <t>$140.00</t>
        </is>
      </c>
      <c r="E12" t="inlineStr">
        <is>
          <t>C</t>
        </is>
      </c>
      <c r="F12" t="inlineStr">
        <is>
          <t>Sep 19, 2025</t>
        </is>
      </c>
      <c r="G12" t="n">
        <v>15</v>
      </c>
      <c r="H12" t="inlineStr">
        <is>
          <t>NaN</t>
        </is>
      </c>
      <c r="I12" t="n">
        <v/>
      </c>
      <c r="J12" t="n">
        <v>-2836.68</v>
      </c>
      <c r="K12" t="inlineStr">
        <is>
          <t>BABA250919C00140000</t>
        </is>
      </c>
    </row>
    <row r="13">
      <c r="A13" t="n">
        <v>1916</v>
      </c>
      <c r="B13" t="inlineStr">
        <is>
          <t>BABA</t>
        </is>
      </c>
      <c r="C13" t="inlineStr">
        <is>
          <t>Jul 01, 2025</t>
        </is>
      </c>
      <c r="D13" t="inlineStr">
        <is>
          <t>$110.00</t>
        </is>
      </c>
      <c r="E13" t="inlineStr">
        <is>
          <t>C</t>
        </is>
      </c>
      <c r="F13" t="inlineStr">
        <is>
          <t>Aug 15, 2025</t>
        </is>
      </c>
      <c r="G13" t="n">
        <v>2</v>
      </c>
      <c r="H13" t="inlineStr">
        <is>
          <t>NaN</t>
        </is>
      </c>
      <c r="I13" t="n">
        <v/>
      </c>
      <c r="J13" t="n">
        <v>-1612.24</v>
      </c>
      <c r="K13" t="inlineStr">
        <is>
          <t>BABA250815C00110000</t>
        </is>
      </c>
    </row>
    <row r="14">
      <c r="A14" t="n">
        <v>1913</v>
      </c>
      <c r="B14" t="inlineStr">
        <is>
          <t>BABA</t>
        </is>
      </c>
      <c r="C14" t="inlineStr">
        <is>
          <t>Jul 01, 2025</t>
        </is>
      </c>
      <c r="D14" t="inlineStr">
        <is>
          <t>$112.00</t>
        </is>
      </c>
      <c r="E14" t="inlineStr">
        <is>
          <t>C</t>
        </is>
      </c>
      <c r="F14" t="inlineStr">
        <is>
          <t>Jul 18, 2025</t>
        </is>
      </c>
      <c r="G14" t="n">
        <v>-2</v>
      </c>
      <c r="H14" t="inlineStr">
        <is>
          <t>Jul 01, 2025</t>
        </is>
      </c>
      <c r="I14" t="n">
        <v/>
      </c>
      <c r="J14" t="n">
        <v>765.74</v>
      </c>
      <c r="K14" t="inlineStr">
        <is>
          <t>BABA250718C00112000</t>
        </is>
      </c>
    </row>
    <row r="15">
      <c r="A15" t="n">
        <v>1908</v>
      </c>
      <c r="B15" t="inlineStr">
        <is>
          <t>BABA</t>
        </is>
      </c>
      <c r="C15" t="inlineStr">
        <is>
          <t>Jul 01, 2025</t>
        </is>
      </c>
      <c r="D15" t="inlineStr">
        <is>
          <t>$110.00</t>
        </is>
      </c>
      <c r="E15" t="inlineStr">
        <is>
          <t>C</t>
        </is>
      </c>
      <c r="F15" t="inlineStr">
        <is>
          <t>Aug 15, 2025</t>
        </is>
      </c>
      <c r="G15" t="n">
        <v>3</v>
      </c>
      <c r="H15" t="inlineStr">
        <is>
          <t>NaN</t>
        </is>
      </c>
      <c r="I15" t="n">
        <v/>
      </c>
      <c r="J15" t="n">
        <v>-2415.35</v>
      </c>
      <c r="K15" t="inlineStr">
        <is>
          <t>BABA250815C00110000</t>
        </is>
      </c>
    </row>
    <row r="16">
      <c r="A16" t="n">
        <v>1901</v>
      </c>
      <c r="B16" t="inlineStr">
        <is>
          <t>BABA</t>
        </is>
      </c>
      <c r="C16" t="inlineStr">
        <is>
          <t>Jul 01, 2025</t>
        </is>
      </c>
      <c r="D16" t="inlineStr">
        <is>
          <t>$110.00</t>
        </is>
      </c>
      <c r="E16" t="inlineStr">
        <is>
          <t>C</t>
        </is>
      </c>
      <c r="F16" t="inlineStr">
        <is>
          <t>Aug 15, 2025</t>
        </is>
      </c>
      <c r="G16" t="n">
        <v>3</v>
      </c>
      <c r="H16" t="inlineStr">
        <is>
          <t>NaN</t>
        </is>
      </c>
      <c r="I16" t="n">
        <v/>
      </c>
      <c r="J16" t="n">
        <v>-2415.35</v>
      </c>
      <c r="K16" t="inlineStr">
        <is>
          <t>BABA250815C00110000</t>
        </is>
      </c>
    </row>
    <row r="17">
      <c r="A17" t="n">
        <v>1898</v>
      </c>
      <c r="B17" t="inlineStr">
        <is>
          <t>BABA</t>
        </is>
      </c>
      <c r="C17" t="inlineStr">
        <is>
          <t>Jul 01, 2025</t>
        </is>
      </c>
      <c r="D17" t="inlineStr">
        <is>
          <t>$112.00</t>
        </is>
      </c>
      <c r="E17" t="inlineStr">
        <is>
          <t>C</t>
        </is>
      </c>
      <c r="F17" t="inlineStr">
        <is>
          <t>Jul 18, 2025</t>
        </is>
      </c>
      <c r="G17" t="n">
        <v>-2</v>
      </c>
      <c r="H17" t="inlineStr">
        <is>
          <t>Jul 01, 2025</t>
        </is>
      </c>
      <c r="I17" t="n">
        <v/>
      </c>
      <c r="J17" t="n">
        <v>775.76</v>
      </c>
      <c r="K17" t="inlineStr">
        <is>
          <t>BABA250718C00112000</t>
        </is>
      </c>
    </row>
    <row r="18">
      <c r="A18" t="n">
        <v>1832</v>
      </c>
      <c r="B18" t="inlineStr">
        <is>
          <t>BABA</t>
        </is>
      </c>
      <c r="C18" t="inlineStr">
        <is>
          <t>Jul 07, 2025</t>
        </is>
      </c>
      <c r="D18" t="inlineStr">
        <is>
          <t>$113.00</t>
        </is>
      </c>
      <c r="E18" t="inlineStr">
        <is>
          <t>P</t>
        </is>
      </c>
      <c r="F18" t="inlineStr">
        <is>
          <t>Jul 11, 2025</t>
        </is>
      </c>
      <c r="G18" t="n">
        <v>-2</v>
      </c>
      <c r="H18" t="inlineStr">
        <is>
          <t>Jul 07, 2025</t>
        </is>
      </c>
      <c r="I18" t="n">
        <v/>
      </c>
      <c r="J18" t="n">
        <v>1399.74</v>
      </c>
      <c r="K18" t="inlineStr">
        <is>
          <t>BABA250711P00113000</t>
        </is>
      </c>
    </row>
    <row r="19">
      <c r="A19" t="n">
        <v>1767</v>
      </c>
      <c r="B19" t="inlineStr">
        <is>
          <t>BABA</t>
        </is>
      </c>
      <c r="C19" t="inlineStr">
        <is>
          <t>Jul 08, 2025</t>
        </is>
      </c>
      <c r="D19" t="inlineStr">
        <is>
          <t>$105.00</t>
        </is>
      </c>
      <c r="E19" t="inlineStr">
        <is>
          <t>C</t>
        </is>
      </c>
      <c r="F19" t="inlineStr">
        <is>
          <t>Aug 15, 2025</t>
        </is>
      </c>
      <c r="G19" t="n">
        <v>-1</v>
      </c>
      <c r="H19" t="inlineStr">
        <is>
          <t>Jul 08, 2025</t>
        </is>
      </c>
      <c r="I19" t="n">
        <v/>
      </c>
      <c r="J19" t="n">
        <v>689.87</v>
      </c>
      <c r="K19" t="inlineStr">
        <is>
          <t>BABA250815C00105000</t>
        </is>
      </c>
    </row>
    <row r="20">
      <c r="A20" t="n">
        <v>1816</v>
      </c>
      <c r="B20" t="inlineStr">
        <is>
          <t>BABA</t>
        </is>
      </c>
      <c r="C20" t="inlineStr">
        <is>
          <t>Jul 08, 2025</t>
        </is>
      </c>
      <c r="D20" t="inlineStr">
        <is>
          <t>$110.00</t>
        </is>
      </c>
      <c r="E20" t="inlineStr">
        <is>
          <t>C</t>
        </is>
      </c>
      <c r="F20" t="inlineStr">
        <is>
          <t>Aug 15, 2025</t>
        </is>
      </c>
      <c r="G20" t="n">
        <v>-1</v>
      </c>
      <c r="H20" t="inlineStr">
        <is>
          <t>Jul 08, 2025</t>
        </is>
      </c>
      <c r="I20" t="n">
        <v/>
      </c>
      <c r="J20" t="n">
        <v>459.87</v>
      </c>
      <c r="K20" t="inlineStr">
        <is>
          <t>BABA250815C00110000</t>
        </is>
      </c>
    </row>
    <row r="21">
      <c r="A21" t="n">
        <v>1815</v>
      </c>
      <c r="B21" t="inlineStr">
        <is>
          <t>BABA</t>
        </is>
      </c>
      <c r="C21" t="inlineStr">
        <is>
          <t>Jul 08, 2025</t>
        </is>
      </c>
      <c r="D21" t="inlineStr">
        <is>
          <t>$110.00</t>
        </is>
      </c>
      <c r="E21" t="inlineStr">
        <is>
          <t>C</t>
        </is>
      </c>
      <c r="F21" t="inlineStr">
        <is>
          <t>Aug 15, 2025</t>
        </is>
      </c>
      <c r="G21" t="n">
        <v>-1</v>
      </c>
      <c r="H21" t="inlineStr">
        <is>
          <t>Jul 08, 2025</t>
        </is>
      </c>
      <c r="I21" t="n">
        <v/>
      </c>
      <c r="J21" t="n">
        <v>459.87</v>
      </c>
      <c r="K21" t="inlineStr">
        <is>
          <t>BABA250815C00110000</t>
        </is>
      </c>
    </row>
    <row r="22">
      <c r="A22" t="n">
        <v>1737</v>
      </c>
      <c r="B22" t="inlineStr">
        <is>
          <t>BABA</t>
        </is>
      </c>
      <c r="C22" t="inlineStr">
        <is>
          <t>Jul 09, 2025</t>
        </is>
      </c>
      <c r="D22" t="inlineStr">
        <is>
          <t>$140.00</t>
        </is>
      </c>
      <c r="E22" t="inlineStr">
        <is>
          <t>C</t>
        </is>
      </c>
      <c r="F22" t="inlineStr">
        <is>
          <t>Sep 19, 2025</t>
        </is>
      </c>
      <c r="G22" t="n">
        <v>-15</v>
      </c>
      <c r="H22" t="inlineStr">
        <is>
          <t>Jul 09, 2025</t>
        </is>
      </c>
      <c r="I22" t="n">
        <v/>
      </c>
      <c r="J22" t="n">
        <v>1273.26</v>
      </c>
      <c r="K22" t="inlineStr">
        <is>
          <t>BABA250919C00140000</t>
        </is>
      </c>
    </row>
    <row r="23">
      <c r="A23" t="n">
        <v>1732</v>
      </c>
      <c r="B23" t="inlineStr">
        <is>
          <t>BABA</t>
        </is>
      </c>
      <c r="C23" t="inlineStr">
        <is>
          <t>Jul 09, 2025</t>
        </is>
      </c>
      <c r="D23" t="inlineStr">
        <is>
          <t>$113.00</t>
        </is>
      </c>
      <c r="E23" t="inlineStr">
        <is>
          <t>P</t>
        </is>
      </c>
      <c r="F23" t="inlineStr">
        <is>
          <t>Jul 11, 2025</t>
        </is>
      </c>
      <c r="G23" t="n">
        <v>-1</v>
      </c>
      <c r="H23" t="inlineStr">
        <is>
          <t>Jul 09, 2025</t>
        </is>
      </c>
      <c r="I23" t="n">
        <v/>
      </c>
      <c r="J23" t="n">
        <v>839.87</v>
      </c>
      <c r="K23" t="inlineStr">
        <is>
          <t>BABA250711P00113000</t>
        </is>
      </c>
    </row>
    <row r="24">
      <c r="A24" t="n">
        <v>1730</v>
      </c>
      <c r="B24" t="inlineStr">
        <is>
          <t>BABA</t>
        </is>
      </c>
      <c r="C24" t="inlineStr">
        <is>
          <t>Jul 09, 2025</t>
        </is>
      </c>
      <c r="D24" t="inlineStr">
        <is>
          <t>$105.00</t>
        </is>
      </c>
      <c r="E24" t="inlineStr">
        <is>
          <t>C</t>
        </is>
      </c>
      <c r="F24" t="inlineStr">
        <is>
          <t>Aug 15, 2025</t>
        </is>
      </c>
      <c r="G24" t="n">
        <v>-5</v>
      </c>
      <c r="H24" t="inlineStr">
        <is>
          <t>Jul 09, 2025</t>
        </is>
      </c>
      <c r="I24" t="n">
        <v/>
      </c>
      <c r="J24" t="n">
        <v>2549.42</v>
      </c>
      <c r="K24" t="inlineStr">
        <is>
          <t>BABA250815C00105000</t>
        </is>
      </c>
    </row>
    <row r="25">
      <c r="A25" t="n">
        <v>1695</v>
      </c>
      <c r="B25" t="inlineStr">
        <is>
          <t>BABA</t>
        </is>
      </c>
      <c r="C25" t="inlineStr">
        <is>
          <t>Jul 10, 2025</t>
        </is>
      </c>
      <c r="D25" t="inlineStr">
        <is>
          <t>$105.00</t>
        </is>
      </c>
      <c r="E25" t="inlineStr">
        <is>
          <t>C</t>
        </is>
      </c>
      <c r="F25" t="inlineStr">
        <is>
          <t>Aug 15, 2025</t>
        </is>
      </c>
      <c r="G25" t="n">
        <v>4</v>
      </c>
      <c r="H25" t="inlineStr">
        <is>
          <t>NaN</t>
        </is>
      </c>
      <c r="I25" t="n">
        <v/>
      </c>
      <c r="J25" t="n">
        <v>-2496.44</v>
      </c>
      <c r="K25" t="inlineStr">
        <is>
          <t>BABA250815C00105000</t>
        </is>
      </c>
    </row>
    <row r="26">
      <c r="A26" t="n">
        <v>1663</v>
      </c>
      <c r="B26" t="inlineStr">
        <is>
          <t>BABA</t>
        </is>
      </c>
      <c r="C26" t="inlineStr">
        <is>
          <t>Jul 10, 2025</t>
        </is>
      </c>
      <c r="D26" t="inlineStr">
        <is>
          <t>$110.00</t>
        </is>
      </c>
      <c r="E26" t="inlineStr">
        <is>
          <t>C</t>
        </is>
      </c>
      <c r="F26" t="inlineStr">
        <is>
          <t>Aug 15, 2025</t>
        </is>
      </c>
      <c r="G26" t="n">
        <v>4</v>
      </c>
      <c r="H26" t="inlineStr">
        <is>
          <t>NaN</t>
        </is>
      </c>
      <c r="I26" t="n">
        <v/>
      </c>
      <c r="J26" t="n">
        <v>-1640.45</v>
      </c>
      <c r="K26" t="inlineStr">
        <is>
          <t>BABA250815C00110000</t>
        </is>
      </c>
    </row>
    <row r="27">
      <c r="A27" t="n">
        <v>1662</v>
      </c>
      <c r="B27" t="inlineStr">
        <is>
          <t>BABA</t>
        </is>
      </c>
      <c r="C27" t="inlineStr">
        <is>
          <t>Jul 10, 2025</t>
        </is>
      </c>
      <c r="D27" t="inlineStr">
        <is>
          <t>$110.00</t>
        </is>
      </c>
      <c r="E27" t="inlineStr">
        <is>
          <t>C</t>
        </is>
      </c>
      <c r="F27" t="inlineStr">
        <is>
          <t>Aug 15, 2025</t>
        </is>
      </c>
      <c r="G27" t="n">
        <v>4</v>
      </c>
      <c r="H27" t="inlineStr">
        <is>
          <t>NaN</t>
        </is>
      </c>
      <c r="I27" t="n">
        <v/>
      </c>
      <c r="J27" t="n">
        <v>-1640.44</v>
      </c>
      <c r="K27" t="inlineStr">
        <is>
          <t>BABA250815C00110000</t>
        </is>
      </c>
    </row>
    <row r="28">
      <c r="A28" t="n">
        <v>1651</v>
      </c>
      <c r="B28" t="inlineStr">
        <is>
          <t>BABA</t>
        </is>
      </c>
      <c r="C28" t="inlineStr">
        <is>
          <t>Jul 11, 2025</t>
        </is>
      </c>
      <c r="D28" t="inlineStr">
        <is>
          <t>$105.00</t>
        </is>
      </c>
      <c r="E28" t="inlineStr">
        <is>
          <t>C</t>
        </is>
      </c>
      <c r="F28" t="inlineStr">
        <is>
          <t>Aug 15, 2025</t>
        </is>
      </c>
      <c r="G28" t="n">
        <v>-2</v>
      </c>
      <c r="H28" t="inlineStr">
        <is>
          <t>Jul 11, 2025</t>
        </is>
      </c>
      <c r="I28" t="n">
        <v/>
      </c>
      <c r="J28" t="n">
        <v>1209.76</v>
      </c>
      <c r="K28" t="inlineStr">
        <is>
          <t>BABA250815C00105000</t>
        </is>
      </c>
    </row>
    <row r="29">
      <c r="A29" t="n">
        <v>1648</v>
      </c>
      <c r="B29" t="inlineStr">
        <is>
          <t>BABA</t>
        </is>
      </c>
      <c r="C29" t="inlineStr">
        <is>
          <t>Jul 11, 2025</t>
        </is>
      </c>
      <c r="D29" t="inlineStr">
        <is>
          <t>$110.00</t>
        </is>
      </c>
      <c r="E29" t="inlineStr">
        <is>
          <t>C</t>
        </is>
      </c>
      <c r="F29" t="inlineStr">
        <is>
          <t>Aug 15, 2025</t>
        </is>
      </c>
      <c r="G29" t="n">
        <v>-1</v>
      </c>
      <c r="H29" t="inlineStr">
        <is>
          <t>Jul 11, 2025</t>
        </is>
      </c>
      <c r="I29" t="n">
        <v/>
      </c>
      <c r="J29" t="n">
        <v>394.87</v>
      </c>
      <c r="K29" t="inlineStr">
        <is>
          <t>BABA250815C00110000</t>
        </is>
      </c>
    </row>
    <row r="30">
      <c r="A30" t="n">
        <v>1632</v>
      </c>
      <c r="B30" t="inlineStr">
        <is>
          <t>BABA</t>
        </is>
      </c>
      <c r="C30" t="inlineStr">
        <is>
          <t>Jul 11, 2025</t>
        </is>
      </c>
      <c r="D30" t="inlineStr">
        <is>
          <t>$110.00</t>
        </is>
      </c>
      <c r="E30" t="inlineStr">
        <is>
          <t>C</t>
        </is>
      </c>
      <c r="F30" t="inlineStr">
        <is>
          <t>Aug 15, 2025</t>
        </is>
      </c>
      <c r="G30" t="n">
        <v>-1</v>
      </c>
      <c r="H30" t="inlineStr">
        <is>
          <t>Jul 11, 2025</t>
        </is>
      </c>
      <c r="I30" t="n">
        <v/>
      </c>
      <c r="J30" t="n">
        <v>394.87</v>
      </c>
      <c r="K30" t="inlineStr">
        <is>
          <t>BABA250815C00110000</t>
        </is>
      </c>
    </row>
    <row r="31">
      <c r="A31" t="n">
        <v>1601</v>
      </c>
      <c r="B31" t="inlineStr">
        <is>
          <t>BABA</t>
        </is>
      </c>
      <c r="C31" t="inlineStr">
        <is>
          <t>Jul 14, 2025</t>
        </is>
      </c>
      <c r="D31" t="inlineStr">
        <is>
          <t>$110.00</t>
        </is>
      </c>
      <c r="E31" t="inlineStr">
        <is>
          <t>C</t>
        </is>
      </c>
      <c r="F31" t="inlineStr">
        <is>
          <t>Aug 15, 2025</t>
        </is>
      </c>
      <c r="G31" t="n">
        <v>-2</v>
      </c>
      <c r="H31" t="inlineStr">
        <is>
          <t>Jul 14, 2025</t>
        </is>
      </c>
      <c r="I31" t="n">
        <v/>
      </c>
      <c r="J31" t="n">
        <v>879.76</v>
      </c>
      <c r="K31" t="inlineStr">
        <is>
          <t>BABA250815C00110000</t>
        </is>
      </c>
    </row>
    <row r="32">
      <c r="A32" t="n">
        <v>1598</v>
      </c>
      <c r="B32" t="inlineStr">
        <is>
          <t>BABA</t>
        </is>
      </c>
      <c r="C32" t="inlineStr">
        <is>
          <t>Jul 14, 2025</t>
        </is>
      </c>
      <c r="D32" t="inlineStr">
        <is>
          <t>$110.00</t>
        </is>
      </c>
      <c r="E32" t="inlineStr">
        <is>
          <t>C</t>
        </is>
      </c>
      <c r="F32" t="inlineStr">
        <is>
          <t>Aug 15, 2025</t>
        </is>
      </c>
      <c r="G32" t="n">
        <v>-2</v>
      </c>
      <c r="H32" t="inlineStr">
        <is>
          <t>Jul 14, 2025</t>
        </is>
      </c>
      <c r="I32" t="n">
        <v/>
      </c>
      <c r="J32" t="n">
        <v>879.76</v>
      </c>
      <c r="K32" t="inlineStr">
        <is>
          <t>BABA250815C00110000</t>
        </is>
      </c>
    </row>
    <row r="33">
      <c r="A33" t="n">
        <v>1589</v>
      </c>
      <c r="B33" t="inlineStr">
        <is>
          <t>BABA</t>
        </is>
      </c>
      <c r="C33" t="inlineStr">
        <is>
          <t>Jul 14, 2025</t>
        </is>
      </c>
      <c r="D33" t="inlineStr">
        <is>
          <t>$105.00</t>
        </is>
      </c>
      <c r="E33" t="inlineStr">
        <is>
          <t>C</t>
        </is>
      </c>
      <c r="F33" t="inlineStr">
        <is>
          <t>Aug 15, 2025</t>
        </is>
      </c>
      <c r="G33" t="n">
        <v>-2</v>
      </c>
      <c r="H33" t="inlineStr">
        <is>
          <t>Jul 14, 2025</t>
        </is>
      </c>
      <c r="I33" t="n">
        <v/>
      </c>
      <c r="J33" t="n">
        <v>1371.74</v>
      </c>
      <c r="K33" t="inlineStr">
        <is>
          <t>BABA250815C00105000</t>
        </is>
      </c>
    </row>
    <row r="34">
      <c r="A34" t="n">
        <v>1520</v>
      </c>
      <c r="B34" t="inlineStr">
        <is>
          <t>BABA</t>
        </is>
      </c>
      <c r="C34" t="inlineStr">
        <is>
          <t>Jul 15, 2025</t>
        </is>
      </c>
      <c r="D34" t="inlineStr">
        <is>
          <t>$105.00</t>
        </is>
      </c>
      <c r="E34" t="inlineStr">
        <is>
          <t>C</t>
        </is>
      </c>
      <c r="F34" t="inlineStr">
        <is>
          <t>Aug 15, 2025</t>
        </is>
      </c>
      <c r="G34" t="n">
        <v>-1</v>
      </c>
      <c r="H34" t="inlineStr">
        <is>
          <t>Jul 15, 2025</t>
        </is>
      </c>
      <c r="I34" t="n">
        <v/>
      </c>
      <c r="J34" t="n">
        <v>1166.87</v>
      </c>
      <c r="K34" t="inlineStr">
        <is>
          <t>BABA250815C00105000</t>
        </is>
      </c>
    </row>
    <row r="35">
      <c r="A35" t="n">
        <v>1536</v>
      </c>
      <c r="B35" t="inlineStr">
        <is>
          <t>BABA</t>
        </is>
      </c>
      <c r="C35" t="inlineStr">
        <is>
          <t>Jul 15, 2025</t>
        </is>
      </c>
      <c r="D35" t="inlineStr">
        <is>
          <t>$110.00</t>
        </is>
      </c>
      <c r="E35" t="inlineStr">
        <is>
          <t>C</t>
        </is>
      </c>
      <c r="F35" t="inlineStr">
        <is>
          <t>Aug 15, 2025</t>
        </is>
      </c>
      <c r="G35" t="n">
        <v>-1</v>
      </c>
      <c r="H35" t="inlineStr">
        <is>
          <t>Jul 15, 2025</t>
        </is>
      </c>
      <c r="I35" t="n">
        <v/>
      </c>
      <c r="J35" t="n">
        <v>974.87</v>
      </c>
      <c r="K35" t="inlineStr">
        <is>
          <t>BABA250815C00110000</t>
        </is>
      </c>
    </row>
    <row r="36">
      <c r="A36" t="n">
        <v>1553</v>
      </c>
      <c r="B36" t="inlineStr">
        <is>
          <t>BABA</t>
        </is>
      </c>
      <c r="C36" t="inlineStr">
        <is>
          <t>Jul 15, 2025</t>
        </is>
      </c>
      <c r="D36" t="inlineStr">
        <is>
          <t>$110.00</t>
        </is>
      </c>
      <c r="E36" t="inlineStr">
        <is>
          <t>C</t>
        </is>
      </c>
      <c r="F36" t="inlineStr">
        <is>
          <t>Aug 15, 2025</t>
        </is>
      </c>
      <c r="G36" t="n">
        <v>-1</v>
      </c>
      <c r="H36" t="inlineStr">
        <is>
          <t>Jul 15, 2025</t>
        </is>
      </c>
      <c r="I36" t="n">
        <v/>
      </c>
      <c r="J36" t="n">
        <v>754.87</v>
      </c>
      <c r="K36" t="inlineStr">
        <is>
          <t>BABA250815C00110000</t>
        </is>
      </c>
    </row>
    <row r="37">
      <c r="A37" t="n">
        <v>1575</v>
      </c>
      <c r="B37" t="inlineStr">
        <is>
          <t>BABA</t>
        </is>
      </c>
      <c r="C37" t="inlineStr">
        <is>
          <t>Jul 15, 2025</t>
        </is>
      </c>
      <c r="D37" t="inlineStr">
        <is>
          <t>$110.00</t>
        </is>
      </c>
      <c r="E37" t="inlineStr">
        <is>
          <t>C</t>
        </is>
      </c>
      <c r="F37" t="inlineStr">
        <is>
          <t>Aug 15, 2025</t>
        </is>
      </c>
      <c r="G37" t="n">
        <v>-1</v>
      </c>
      <c r="H37" t="inlineStr">
        <is>
          <t>Jul 15, 2025</t>
        </is>
      </c>
      <c r="I37" t="n">
        <v/>
      </c>
      <c r="J37" t="n">
        <v>762.87</v>
      </c>
      <c r="K37" t="inlineStr">
        <is>
          <t>BABA250815C00110000</t>
        </is>
      </c>
    </row>
    <row r="38">
      <c r="A38" t="n">
        <v>1567</v>
      </c>
      <c r="B38" t="inlineStr">
        <is>
          <t>BABA</t>
        </is>
      </c>
      <c r="C38" t="inlineStr">
        <is>
          <t>Jul 15, 2025</t>
        </is>
      </c>
      <c r="D38" t="inlineStr">
        <is>
          <t>$110.00</t>
        </is>
      </c>
      <c r="E38" t="inlineStr">
        <is>
          <t>C</t>
        </is>
      </c>
      <c r="F38" t="inlineStr">
        <is>
          <t>Aug 15, 2025</t>
        </is>
      </c>
      <c r="G38" t="n">
        <v>-1</v>
      </c>
      <c r="H38" t="inlineStr">
        <is>
          <t>Jul 15, 2025</t>
        </is>
      </c>
      <c r="I38" t="n">
        <v/>
      </c>
      <c r="J38" t="n">
        <v>980.87</v>
      </c>
      <c r="K38" t="inlineStr">
        <is>
          <t>BABA250815C00110000</t>
        </is>
      </c>
    </row>
    <row r="39">
      <c r="A39" t="n">
        <v>1504</v>
      </c>
      <c r="B39" t="inlineStr">
        <is>
          <t>BABA</t>
        </is>
      </c>
      <c r="C39" t="inlineStr">
        <is>
          <t>Jul 16, 2025</t>
        </is>
      </c>
      <c r="D39" t="inlineStr">
        <is>
          <t>$110.00</t>
        </is>
      </c>
      <c r="E39" t="inlineStr">
        <is>
          <t>C</t>
        </is>
      </c>
      <c r="F39" t="inlineStr">
        <is>
          <t>Aug 15, 2025</t>
        </is>
      </c>
      <c r="G39" t="n">
        <v>-1</v>
      </c>
      <c r="H39" t="inlineStr">
        <is>
          <t>Jul 16, 2025</t>
        </is>
      </c>
      <c r="I39" t="n">
        <v/>
      </c>
      <c r="J39" t="n">
        <v>884.87</v>
      </c>
      <c r="K39" t="inlineStr">
        <is>
          <t>BABA250815C00110000</t>
        </is>
      </c>
    </row>
    <row r="40">
      <c r="A40" t="n">
        <v>1479</v>
      </c>
      <c r="B40" t="inlineStr">
        <is>
          <t>BABA</t>
        </is>
      </c>
      <c r="C40" t="inlineStr">
        <is>
          <t>Jul 16, 2025</t>
        </is>
      </c>
      <c r="D40" t="inlineStr">
        <is>
          <t>$110.00</t>
        </is>
      </c>
      <c r="E40" t="inlineStr">
        <is>
          <t>C</t>
        </is>
      </c>
      <c r="F40" t="inlineStr">
        <is>
          <t>Aug 15, 2025</t>
        </is>
      </c>
      <c r="G40" t="n">
        <v>-1</v>
      </c>
      <c r="H40" t="inlineStr">
        <is>
          <t>Jul 16, 2025</t>
        </is>
      </c>
      <c r="I40" t="n">
        <v/>
      </c>
      <c r="J40" t="n">
        <v>885.87</v>
      </c>
      <c r="K40" t="inlineStr">
        <is>
          <t>BABA250815C00110000</t>
        </is>
      </c>
    </row>
    <row r="41">
      <c r="A41" t="n">
        <v>1514</v>
      </c>
      <c r="B41" t="inlineStr">
        <is>
          <t>BABA</t>
        </is>
      </c>
      <c r="C41" t="inlineStr">
        <is>
          <t>Jul 16, 2025</t>
        </is>
      </c>
      <c r="D41" t="inlineStr">
        <is>
          <t>$105.00</t>
        </is>
      </c>
      <c r="E41" t="inlineStr">
        <is>
          <t>C</t>
        </is>
      </c>
      <c r="F41" t="inlineStr">
        <is>
          <t>Aug 15, 2025</t>
        </is>
      </c>
      <c r="G41" t="n">
        <v>-1</v>
      </c>
      <c r="H41" t="inlineStr">
        <is>
          <t>Jul 16, 2025</t>
        </is>
      </c>
      <c r="I41" t="n">
        <v/>
      </c>
      <c r="J41" t="n">
        <v>1269.87</v>
      </c>
      <c r="K41" t="inlineStr">
        <is>
          <t>BABA250815C00105000</t>
        </is>
      </c>
    </row>
    <row r="42">
      <c r="A42" t="n">
        <v>1283</v>
      </c>
      <c r="B42" t="inlineStr">
        <is>
          <t>BABA</t>
        </is>
      </c>
      <c r="C42" t="inlineStr">
        <is>
          <t>Jul 18, 2025</t>
        </is>
      </c>
      <c r="D42" t="inlineStr">
        <is>
          <t>$115.00</t>
        </is>
      </c>
      <c r="E42" t="inlineStr">
        <is>
          <t>C</t>
        </is>
      </c>
      <c r="F42" t="inlineStr">
        <is>
          <t>Oct 17, 2025</t>
        </is>
      </c>
      <c r="G42" t="n">
        <v>3</v>
      </c>
      <c r="H42" t="inlineStr">
        <is>
          <t>NaN</t>
        </is>
      </c>
      <c r="I42" t="n">
        <v/>
      </c>
      <c r="J42" t="n">
        <v>-3753.35</v>
      </c>
      <c r="K42" t="inlineStr">
        <is>
          <t>BABA251017C00115000</t>
        </is>
      </c>
    </row>
    <row r="43">
      <c r="A43" t="n">
        <v>1284</v>
      </c>
      <c r="B43" t="inlineStr">
        <is>
          <t>BABA</t>
        </is>
      </c>
      <c r="C43" t="inlineStr">
        <is>
          <t>Jul 18, 2025</t>
        </is>
      </c>
      <c r="D43" t="inlineStr">
        <is>
          <t>$125.00</t>
        </is>
      </c>
      <c r="E43" t="inlineStr">
        <is>
          <t>P</t>
        </is>
      </c>
      <c r="F43" t="inlineStr">
        <is>
          <t>Sep 19, 2025</t>
        </is>
      </c>
      <c r="G43" t="n">
        <v>1</v>
      </c>
      <c r="H43" t="inlineStr">
        <is>
          <t>NaN</t>
        </is>
      </c>
      <c r="I43" t="n">
        <v/>
      </c>
      <c r="J43" t="n">
        <v>-1035.12</v>
      </c>
      <c r="K43" t="inlineStr">
        <is>
          <t>BABA250919P00125000</t>
        </is>
      </c>
    </row>
    <row r="44">
      <c r="A44" t="n">
        <v>1285</v>
      </c>
      <c r="B44" t="inlineStr">
        <is>
          <t>BABA</t>
        </is>
      </c>
      <c r="C44" t="inlineStr">
        <is>
          <t>Jul 18, 2025</t>
        </is>
      </c>
      <c r="D44" t="inlineStr">
        <is>
          <t>$110.00</t>
        </is>
      </c>
      <c r="E44" t="inlineStr">
        <is>
          <t>C</t>
        </is>
      </c>
      <c r="F44" t="inlineStr">
        <is>
          <t>Aug 15, 2025</t>
        </is>
      </c>
      <c r="G44" t="n">
        <v>-2</v>
      </c>
      <c r="H44" t="inlineStr">
        <is>
          <t>Jul 18, 2025</t>
        </is>
      </c>
      <c r="I44" t="n">
        <v/>
      </c>
      <c r="J44" t="n">
        <v>2479.74</v>
      </c>
      <c r="K44" t="inlineStr">
        <is>
          <t>BABA250815C00110000</t>
        </is>
      </c>
    </row>
    <row r="45">
      <c r="A45" t="n">
        <v>1319</v>
      </c>
      <c r="B45" t="inlineStr">
        <is>
          <t>BABA</t>
        </is>
      </c>
      <c r="C45" t="inlineStr">
        <is>
          <t>Jul 18, 2025</t>
        </is>
      </c>
      <c r="D45" t="inlineStr">
        <is>
          <t>$110.00</t>
        </is>
      </c>
      <c r="E45" t="inlineStr">
        <is>
          <t>C</t>
        </is>
      </c>
      <c r="F45" t="inlineStr">
        <is>
          <t>Aug 15, 2025</t>
        </is>
      </c>
      <c r="G45" t="n">
        <v>-2</v>
      </c>
      <c r="H45" t="inlineStr">
        <is>
          <t>Jul 18, 2025</t>
        </is>
      </c>
      <c r="I45" t="n">
        <v/>
      </c>
      <c r="J45" t="n">
        <v>2479.74</v>
      </c>
      <c r="K45" t="inlineStr">
        <is>
          <t>BABA250815C00110000</t>
        </is>
      </c>
    </row>
    <row r="46">
      <c r="A46" t="n">
        <v>1318</v>
      </c>
      <c r="B46" t="inlineStr">
        <is>
          <t>BABA</t>
        </is>
      </c>
      <c r="C46" t="inlineStr">
        <is>
          <t>Jul 18, 2025</t>
        </is>
      </c>
      <c r="D46" t="inlineStr">
        <is>
          <t>$115.00</t>
        </is>
      </c>
      <c r="E46" t="inlineStr">
        <is>
          <t>C</t>
        </is>
      </c>
      <c r="F46" t="inlineStr">
        <is>
          <t>Oct 17, 2025</t>
        </is>
      </c>
      <c r="G46" t="n">
        <v>3</v>
      </c>
      <c r="H46" t="inlineStr">
        <is>
          <t>NaN</t>
        </is>
      </c>
      <c r="I46" t="n">
        <v/>
      </c>
      <c r="J46" t="n">
        <v>-3774.35</v>
      </c>
      <c r="K46" t="inlineStr">
        <is>
          <t>BABA251017C00115000</t>
        </is>
      </c>
    </row>
    <row r="47">
      <c r="A47" t="n">
        <v>1354</v>
      </c>
      <c r="B47" t="inlineStr">
        <is>
          <t>BABA</t>
        </is>
      </c>
      <c r="C47" t="inlineStr">
        <is>
          <t>Jul 18, 2025</t>
        </is>
      </c>
      <c r="D47" t="inlineStr">
        <is>
          <t>$125.00</t>
        </is>
      </c>
      <c r="E47" t="inlineStr">
        <is>
          <t>P</t>
        </is>
      </c>
      <c r="F47" t="inlineStr">
        <is>
          <t>Sep 19, 2025</t>
        </is>
      </c>
      <c r="G47" t="n">
        <v>1</v>
      </c>
      <c r="H47" t="inlineStr">
        <is>
          <t>NaN</t>
        </is>
      </c>
      <c r="I47" t="n">
        <v/>
      </c>
      <c r="J47" t="n">
        <v>-1035.12</v>
      </c>
      <c r="K47" t="inlineStr">
        <is>
          <t>BABA250919P00125000</t>
        </is>
      </c>
    </row>
    <row r="48">
      <c r="A48" t="n">
        <v>1361</v>
      </c>
      <c r="B48" t="inlineStr">
        <is>
          <t>BABA</t>
        </is>
      </c>
      <c r="C48" t="inlineStr">
        <is>
          <t>Jul 18, 2025</t>
        </is>
      </c>
      <c r="D48" t="inlineStr">
        <is>
          <t>$115.00</t>
        </is>
      </c>
      <c r="E48" t="inlineStr">
        <is>
          <t>C</t>
        </is>
      </c>
      <c r="F48" t="inlineStr">
        <is>
          <t>Oct 17, 2025</t>
        </is>
      </c>
      <c r="G48" t="n">
        <v>3</v>
      </c>
      <c r="H48" t="inlineStr">
        <is>
          <t>NaN</t>
        </is>
      </c>
      <c r="I48" t="n">
        <v/>
      </c>
      <c r="J48" t="n">
        <v>-3765.35</v>
      </c>
      <c r="K48" t="inlineStr">
        <is>
          <t>BABA251017C00115000</t>
        </is>
      </c>
    </row>
    <row r="49">
      <c r="A49" t="n">
        <v>1379</v>
      </c>
      <c r="B49" t="inlineStr">
        <is>
          <t>BABA</t>
        </is>
      </c>
      <c r="C49" t="inlineStr">
        <is>
          <t>Jul 18, 2025</t>
        </is>
      </c>
      <c r="D49" t="inlineStr">
        <is>
          <t>$105.00</t>
        </is>
      </c>
      <c r="E49" t="inlineStr">
        <is>
          <t>C</t>
        </is>
      </c>
      <c r="F49" t="inlineStr">
        <is>
          <t>Aug 15, 2025</t>
        </is>
      </c>
      <c r="G49" t="n">
        <v>-2</v>
      </c>
      <c r="H49" t="inlineStr">
        <is>
          <t>Jul 18, 2025</t>
        </is>
      </c>
      <c r="I49" t="n">
        <v/>
      </c>
      <c r="J49" t="n">
        <v>3431.74</v>
      </c>
      <c r="K49" t="inlineStr">
        <is>
          <t>BABA250815C00105000</t>
        </is>
      </c>
    </row>
    <row r="50">
      <c r="A50" t="n">
        <v>1381</v>
      </c>
      <c r="B50" t="inlineStr">
        <is>
          <t>BABA</t>
        </is>
      </c>
      <c r="C50" t="inlineStr">
        <is>
          <t>Jul 18, 2025</t>
        </is>
      </c>
      <c r="D50" t="inlineStr">
        <is>
          <t>$125.00</t>
        </is>
      </c>
      <c r="E50" t="inlineStr">
        <is>
          <t>P</t>
        </is>
      </c>
      <c r="F50" t="inlineStr">
        <is>
          <t>Sep 19, 2025</t>
        </is>
      </c>
      <c r="G50" t="n">
        <v>1</v>
      </c>
      <c r="H50" t="inlineStr">
        <is>
          <t>NaN</t>
        </is>
      </c>
      <c r="I50" t="n">
        <v/>
      </c>
      <c r="J50" t="n">
        <v>-1032.12</v>
      </c>
      <c r="K50" t="inlineStr">
        <is>
          <t>BABA250919P00125000</t>
        </is>
      </c>
    </row>
    <row r="51">
      <c r="A51" t="n">
        <v>1353</v>
      </c>
      <c r="B51" t="inlineStr">
        <is>
          <t>BABA</t>
        </is>
      </c>
      <c r="C51" t="inlineStr">
        <is>
          <t>Jul 18, 2025</t>
        </is>
      </c>
      <c r="D51" t="inlineStr">
        <is>
          <t>$115.00</t>
        </is>
      </c>
      <c r="E51" t="inlineStr">
        <is>
          <t>C</t>
        </is>
      </c>
      <c r="F51" t="inlineStr">
        <is>
          <t>Oct 17, 2025</t>
        </is>
      </c>
      <c r="G51" t="n">
        <v>3</v>
      </c>
      <c r="H51" t="inlineStr">
        <is>
          <t>NaN</t>
        </is>
      </c>
      <c r="I51" t="n">
        <v/>
      </c>
      <c r="J51" t="n">
        <v>-3750.35</v>
      </c>
      <c r="K51" t="inlineStr">
        <is>
          <t>BABA251017C00115000</t>
        </is>
      </c>
    </row>
    <row r="52">
      <c r="A52" t="n">
        <v>1097</v>
      </c>
      <c r="B52" t="inlineStr">
        <is>
          <t>BABA</t>
        </is>
      </c>
      <c r="C52" t="inlineStr">
        <is>
          <t>Jul 25, 2025</t>
        </is>
      </c>
      <c r="D52" t="inlineStr">
        <is>
          <t>$125.00</t>
        </is>
      </c>
      <c r="E52" t="inlineStr">
        <is>
          <t>P</t>
        </is>
      </c>
      <c r="F52" t="inlineStr">
        <is>
          <t>Sep 19, 2025</t>
        </is>
      </c>
      <c r="G52" t="n">
        <v>-1</v>
      </c>
      <c r="H52" t="inlineStr">
        <is>
          <t>Jul 25, 2025</t>
        </is>
      </c>
      <c r="I52" t="n">
        <v/>
      </c>
      <c r="J52" t="n">
        <v>975.87</v>
      </c>
      <c r="K52" t="inlineStr">
        <is>
          <t>BABA250919P00125000</t>
        </is>
      </c>
    </row>
    <row r="53">
      <c r="A53" t="n">
        <v>1095</v>
      </c>
      <c r="B53" t="inlineStr">
        <is>
          <t>BABA</t>
        </is>
      </c>
      <c r="C53" t="inlineStr">
        <is>
          <t>Jul 25, 2025</t>
        </is>
      </c>
      <c r="D53" t="inlineStr">
        <is>
          <t>$115.00</t>
        </is>
      </c>
      <c r="E53" t="inlineStr">
        <is>
          <t>C</t>
        </is>
      </c>
      <c r="F53" t="inlineStr">
        <is>
          <t>Oct 17, 2025</t>
        </is>
      </c>
      <c r="G53" t="n">
        <v>-1</v>
      </c>
      <c r="H53" t="inlineStr">
        <is>
          <t>Jul 25, 2025</t>
        </is>
      </c>
      <c r="I53" t="n">
        <v/>
      </c>
      <c r="J53" t="n">
        <v>1219.87</v>
      </c>
      <c r="K53" t="inlineStr">
        <is>
          <t>BABA251017C00115000</t>
        </is>
      </c>
    </row>
    <row r="54">
      <c r="A54" t="n">
        <v>1096</v>
      </c>
      <c r="B54" t="inlineStr">
        <is>
          <t>BABA</t>
        </is>
      </c>
      <c r="C54" t="inlineStr">
        <is>
          <t>Jul 25, 2025</t>
        </is>
      </c>
      <c r="D54" t="inlineStr">
        <is>
          <t>$120.00</t>
        </is>
      </c>
      <c r="E54" t="inlineStr">
        <is>
          <t>P</t>
        </is>
      </c>
      <c r="F54" t="inlineStr">
        <is>
          <t>Aug 08, 2025</t>
        </is>
      </c>
      <c r="G54" t="n">
        <v>1</v>
      </c>
      <c r="H54" t="inlineStr">
        <is>
          <t>NaN</t>
        </is>
      </c>
      <c r="I54" t="n">
        <v/>
      </c>
      <c r="J54" t="n">
        <v>-319.12</v>
      </c>
      <c r="K54" t="inlineStr">
        <is>
          <t>BABA250808P00120000</t>
        </is>
      </c>
    </row>
    <row r="55">
      <c r="A55" t="n">
        <v>1102</v>
      </c>
      <c r="B55" t="inlineStr">
        <is>
          <t>BABA</t>
        </is>
      </c>
      <c r="C55" t="inlineStr">
        <is>
          <t>Jul 25, 2025</t>
        </is>
      </c>
      <c r="D55" t="inlineStr">
        <is>
          <t>$120.00</t>
        </is>
      </c>
      <c r="E55" t="inlineStr">
        <is>
          <t>P</t>
        </is>
      </c>
      <c r="F55" t="inlineStr">
        <is>
          <t>Aug 08, 2025</t>
        </is>
      </c>
      <c r="G55" t="n">
        <v>1</v>
      </c>
      <c r="H55" t="inlineStr">
        <is>
          <t>NaN</t>
        </is>
      </c>
      <c r="I55" t="n">
        <v/>
      </c>
      <c r="J55" t="n">
        <v>-320.12</v>
      </c>
      <c r="K55" t="inlineStr">
        <is>
          <t>BABA250808P00120000</t>
        </is>
      </c>
    </row>
    <row r="56">
      <c r="A56" t="n">
        <v>1112</v>
      </c>
      <c r="B56" t="inlineStr">
        <is>
          <t>BABA</t>
        </is>
      </c>
      <c r="C56" t="inlineStr">
        <is>
          <t>Jul 25, 2025</t>
        </is>
      </c>
      <c r="D56" t="inlineStr">
        <is>
          <t>$125.00</t>
        </is>
      </c>
      <c r="E56" t="inlineStr">
        <is>
          <t>P</t>
        </is>
      </c>
      <c r="F56" t="inlineStr">
        <is>
          <t>Sep 19, 2025</t>
        </is>
      </c>
      <c r="G56" t="n">
        <v>-1</v>
      </c>
      <c r="H56" t="inlineStr">
        <is>
          <t>Jul 25, 2025</t>
        </is>
      </c>
      <c r="I56" t="n">
        <v/>
      </c>
      <c r="J56" t="n">
        <v>972.87</v>
      </c>
      <c r="K56" t="inlineStr">
        <is>
          <t>BABA250919P00125000</t>
        </is>
      </c>
    </row>
    <row r="57">
      <c r="A57" t="n">
        <v>1107</v>
      </c>
      <c r="B57" t="inlineStr">
        <is>
          <t>BABA</t>
        </is>
      </c>
      <c r="C57" t="inlineStr">
        <is>
          <t>Jul 25, 2025</t>
        </is>
      </c>
      <c r="D57" t="inlineStr">
        <is>
          <t>$115.00</t>
        </is>
      </c>
      <c r="E57" t="inlineStr">
        <is>
          <t>C</t>
        </is>
      </c>
      <c r="F57" t="inlineStr">
        <is>
          <t>Oct 17, 2025</t>
        </is>
      </c>
      <c r="G57" t="n">
        <v>-1</v>
      </c>
      <c r="H57" t="inlineStr">
        <is>
          <t>Jul 25, 2025</t>
        </is>
      </c>
      <c r="I57" t="n">
        <v/>
      </c>
      <c r="J57" t="n">
        <v>1221.87</v>
      </c>
      <c r="K57" t="inlineStr">
        <is>
          <t>BABA251017C00115000</t>
        </is>
      </c>
    </row>
    <row r="58">
      <c r="A58" t="n">
        <v>1129</v>
      </c>
      <c r="B58" t="inlineStr">
        <is>
          <t>BABA</t>
        </is>
      </c>
      <c r="C58" t="inlineStr">
        <is>
          <t>Jul 25, 2025</t>
        </is>
      </c>
      <c r="D58" t="inlineStr">
        <is>
          <t>$120.00</t>
        </is>
      </c>
      <c r="E58" t="inlineStr">
        <is>
          <t>P</t>
        </is>
      </c>
      <c r="F58" t="inlineStr">
        <is>
          <t>Aug 08, 2025</t>
        </is>
      </c>
      <c r="G58" t="n">
        <v>1</v>
      </c>
      <c r="H58" t="inlineStr">
        <is>
          <t>NaN</t>
        </is>
      </c>
      <c r="I58" t="n">
        <v/>
      </c>
      <c r="J58" t="n">
        <v>-318.12</v>
      </c>
      <c r="K58" t="inlineStr">
        <is>
          <t>BABA250808P00120000</t>
        </is>
      </c>
    </row>
    <row r="59">
      <c r="A59" t="n">
        <v>1106</v>
      </c>
      <c r="B59" t="inlineStr">
        <is>
          <t>BABA</t>
        </is>
      </c>
      <c r="C59" t="inlineStr">
        <is>
          <t>Jul 25, 2025</t>
        </is>
      </c>
      <c r="D59" t="inlineStr">
        <is>
          <t>$115.00</t>
        </is>
      </c>
      <c r="E59" t="inlineStr">
        <is>
          <t>C</t>
        </is>
      </c>
      <c r="F59" t="inlineStr">
        <is>
          <t>Oct 17, 2025</t>
        </is>
      </c>
      <c r="G59" t="n">
        <v>-1</v>
      </c>
      <c r="H59" t="inlineStr">
        <is>
          <t>Jul 25, 2025</t>
        </is>
      </c>
      <c r="I59" t="n">
        <v/>
      </c>
      <c r="J59" t="n">
        <v>1219.87</v>
      </c>
      <c r="K59" t="inlineStr">
        <is>
          <t>BABA251017C00115000</t>
        </is>
      </c>
    </row>
    <row r="60">
      <c r="A60" t="n">
        <v>1128</v>
      </c>
      <c r="B60" t="inlineStr">
        <is>
          <t>BABA</t>
        </is>
      </c>
      <c r="C60" t="inlineStr">
        <is>
          <t>Jul 25, 2025</t>
        </is>
      </c>
      <c r="D60" t="inlineStr">
        <is>
          <t>$125.00</t>
        </is>
      </c>
      <c r="E60" t="inlineStr">
        <is>
          <t>P</t>
        </is>
      </c>
      <c r="F60" t="inlineStr">
        <is>
          <t>Sep 19, 2025</t>
        </is>
      </c>
      <c r="G60" t="n">
        <v>-1</v>
      </c>
      <c r="H60" t="inlineStr">
        <is>
          <t>Jul 25, 2025</t>
        </is>
      </c>
      <c r="I60" t="n">
        <v/>
      </c>
      <c r="J60" t="n">
        <v>969.87</v>
      </c>
      <c r="K60" t="inlineStr">
        <is>
          <t>BABA250919P00125000</t>
        </is>
      </c>
    </row>
    <row r="61">
      <c r="A61" t="n">
        <v>1075</v>
      </c>
      <c r="B61" t="inlineStr">
        <is>
          <t>BABA</t>
        </is>
      </c>
      <c r="C61" t="inlineStr">
        <is>
          <t>Jul 28, 2025</t>
        </is>
      </c>
      <c r="D61" t="inlineStr">
        <is>
          <t>$120.00</t>
        </is>
      </c>
      <c r="E61" t="inlineStr">
        <is>
          <t>P</t>
        </is>
      </c>
      <c r="F61" t="inlineStr">
        <is>
          <t>Aug 08, 2025</t>
        </is>
      </c>
      <c r="G61" t="n">
        <v>-1</v>
      </c>
      <c r="H61" t="inlineStr">
        <is>
          <t>Jul 28, 2025</t>
        </is>
      </c>
      <c r="I61" t="n">
        <v/>
      </c>
      <c r="J61" t="n">
        <v>199.87</v>
      </c>
      <c r="K61" t="inlineStr">
        <is>
          <t>BABA250808P00120000</t>
        </is>
      </c>
    </row>
    <row r="62">
      <c r="A62" t="n">
        <v>1050</v>
      </c>
      <c r="B62" t="inlineStr">
        <is>
          <t>BABA</t>
        </is>
      </c>
      <c r="C62" t="inlineStr">
        <is>
          <t>Jul 28, 2025</t>
        </is>
      </c>
      <c r="D62" t="inlineStr">
        <is>
          <t>$120.00</t>
        </is>
      </c>
      <c r="E62" t="inlineStr">
        <is>
          <t>P</t>
        </is>
      </c>
      <c r="F62" t="inlineStr">
        <is>
          <t>Aug 08, 2025</t>
        </is>
      </c>
      <c r="G62" t="n">
        <v>-1</v>
      </c>
      <c r="H62" t="inlineStr">
        <is>
          <t>Jul 28, 2025</t>
        </is>
      </c>
      <c r="I62" t="n">
        <v/>
      </c>
      <c r="J62" t="n">
        <v>199.87</v>
      </c>
      <c r="K62" t="inlineStr">
        <is>
          <t>BABA250808P00120000</t>
        </is>
      </c>
    </row>
    <row r="63">
      <c r="A63" t="n">
        <v>1028</v>
      </c>
      <c r="B63" t="inlineStr">
        <is>
          <t>BABA</t>
        </is>
      </c>
      <c r="C63" t="inlineStr">
        <is>
          <t>Jul 28, 2025</t>
        </is>
      </c>
      <c r="D63" t="inlineStr">
        <is>
          <t>$120.00</t>
        </is>
      </c>
      <c r="E63" t="inlineStr">
        <is>
          <t>P</t>
        </is>
      </c>
      <c r="F63" t="inlineStr">
        <is>
          <t>Aug 08, 2025</t>
        </is>
      </c>
      <c r="G63" t="n">
        <v>-1</v>
      </c>
      <c r="H63" t="inlineStr">
        <is>
          <t>Jul 28, 2025</t>
        </is>
      </c>
      <c r="I63" t="n">
        <v/>
      </c>
      <c r="J63" t="n">
        <v>200.87</v>
      </c>
      <c r="K63" t="inlineStr">
        <is>
          <t>BABA250808P00120000</t>
        </is>
      </c>
    </row>
    <row r="64">
      <c r="A64" t="n">
        <v>905</v>
      </c>
      <c r="B64" t="inlineStr">
        <is>
          <t>BABA</t>
        </is>
      </c>
      <c r="C64" t="inlineStr">
        <is>
          <t>Jul 31, 2025</t>
        </is>
      </c>
      <c r="D64" t="inlineStr">
        <is>
          <t>$120.00</t>
        </is>
      </c>
      <c r="E64" t="inlineStr">
        <is>
          <t>P</t>
        </is>
      </c>
      <c r="F64" t="inlineStr">
        <is>
          <t>Aug 08, 2025</t>
        </is>
      </c>
      <c r="G64" t="n">
        <v>1</v>
      </c>
      <c r="H64" t="inlineStr">
        <is>
          <t>NaN</t>
        </is>
      </c>
      <c r="I64" t="n">
        <v/>
      </c>
      <c r="J64" t="n">
        <v>-234.12</v>
      </c>
      <c r="K64" t="inlineStr">
        <is>
          <t>BABA250808P00120000</t>
        </is>
      </c>
    </row>
    <row r="65">
      <c r="A65" t="n">
        <v>937</v>
      </c>
      <c r="B65" t="inlineStr">
        <is>
          <t>BABA</t>
        </is>
      </c>
      <c r="C65" t="inlineStr">
        <is>
          <t>Jul 31, 2025</t>
        </is>
      </c>
      <c r="D65" t="inlineStr">
        <is>
          <t>$120.00</t>
        </is>
      </c>
      <c r="E65" t="inlineStr">
        <is>
          <t>P</t>
        </is>
      </c>
      <c r="F65" t="inlineStr">
        <is>
          <t>Aug 08, 2025</t>
        </is>
      </c>
      <c r="G65" t="n">
        <v>2</v>
      </c>
      <c r="H65" t="inlineStr">
        <is>
          <t>NaN</t>
        </is>
      </c>
      <c r="I65" t="n">
        <v/>
      </c>
      <c r="J65" t="n">
        <v>-462.24</v>
      </c>
      <c r="K65" t="inlineStr">
        <is>
          <t>BABA250808P00120000</t>
        </is>
      </c>
    </row>
    <row r="66">
      <c r="A66" t="n">
        <v>926</v>
      </c>
      <c r="B66" t="inlineStr">
        <is>
          <t>BABA</t>
        </is>
      </c>
      <c r="C66" t="inlineStr">
        <is>
          <t>Jul 31, 2025</t>
        </is>
      </c>
      <c r="D66" t="inlineStr">
        <is>
          <t>$120.00</t>
        </is>
      </c>
      <c r="E66" t="inlineStr">
        <is>
          <t>P</t>
        </is>
      </c>
      <c r="F66" t="inlineStr">
        <is>
          <t>Aug 08, 2025</t>
        </is>
      </c>
      <c r="G66" t="n">
        <v>2</v>
      </c>
      <c r="H66" t="inlineStr">
        <is>
          <t>NaN</t>
        </is>
      </c>
      <c r="I66" t="n">
        <v/>
      </c>
      <c r="J66" t="n">
        <v>-464.24</v>
      </c>
      <c r="K66" t="inlineStr">
        <is>
          <t>BABA250808P00120000</t>
        </is>
      </c>
    </row>
    <row r="67">
      <c r="A67" t="n">
        <v>919</v>
      </c>
      <c r="B67" t="inlineStr">
        <is>
          <t>BABA</t>
        </is>
      </c>
      <c r="C67" t="inlineStr">
        <is>
          <t>Jul 31, 2025</t>
        </is>
      </c>
      <c r="D67" t="inlineStr">
        <is>
          <t>$120.00</t>
        </is>
      </c>
      <c r="E67" t="inlineStr">
        <is>
          <t>P</t>
        </is>
      </c>
      <c r="F67" t="inlineStr">
        <is>
          <t>Aug 08, 2025</t>
        </is>
      </c>
      <c r="G67" t="n">
        <v>1</v>
      </c>
      <c r="H67" t="inlineStr">
        <is>
          <t>NaN</t>
        </is>
      </c>
      <c r="I67" t="n">
        <v/>
      </c>
      <c r="J67" t="n">
        <v>-228.12</v>
      </c>
      <c r="K67" t="inlineStr">
        <is>
          <t>BABA250808P00120000</t>
        </is>
      </c>
    </row>
    <row r="68">
      <c r="A68" t="n">
        <v>879</v>
      </c>
      <c r="B68" t="inlineStr">
        <is>
          <t>BABA</t>
        </is>
      </c>
      <c r="C68" t="inlineStr">
        <is>
          <t>Jul 31, 2025</t>
        </is>
      </c>
      <c r="D68" t="inlineStr">
        <is>
          <t>$120.00</t>
        </is>
      </c>
      <c r="E68" t="inlineStr">
        <is>
          <t>P</t>
        </is>
      </c>
      <c r="F68" t="inlineStr">
        <is>
          <t>Aug 08, 2025</t>
        </is>
      </c>
      <c r="G68" t="n">
        <v>1</v>
      </c>
      <c r="H68" t="inlineStr">
        <is>
          <t>NaN</t>
        </is>
      </c>
      <c r="I68" t="n">
        <v/>
      </c>
      <c r="J68" t="n">
        <v>-232.12</v>
      </c>
      <c r="K68" t="inlineStr">
        <is>
          <t>BABA250808P00120000</t>
        </is>
      </c>
    </row>
    <row r="69">
      <c r="A69" t="n">
        <v>844</v>
      </c>
      <c r="B69" t="inlineStr">
        <is>
          <t>BABA</t>
        </is>
      </c>
      <c r="C69" t="inlineStr">
        <is>
          <t>Aug 01, 2025</t>
        </is>
      </c>
      <c r="D69" t="inlineStr">
        <is>
          <t>$120.00</t>
        </is>
      </c>
      <c r="E69" t="inlineStr">
        <is>
          <t>C</t>
        </is>
      </c>
      <c r="F69" t="inlineStr">
        <is>
          <t>Jan 16, 2026</t>
        </is>
      </c>
      <c r="G69" t="n">
        <v>2</v>
      </c>
      <c r="H69" t="inlineStr">
        <is>
          <t>NaN</t>
        </is>
      </c>
      <c r="I69" t="n">
        <v/>
      </c>
      <c r="J69" t="n">
        <v>-2326.22</v>
      </c>
      <c r="K69" t="inlineStr">
        <is>
          <t>BABA260116C00120000</t>
        </is>
      </c>
    </row>
    <row r="70">
      <c r="A70" t="n">
        <v>843</v>
      </c>
      <c r="B70" t="inlineStr">
        <is>
          <t>BABA</t>
        </is>
      </c>
      <c r="C70" t="inlineStr">
        <is>
          <t>Aug 01, 2025</t>
        </is>
      </c>
      <c r="D70" t="inlineStr">
        <is>
          <t>$120.00</t>
        </is>
      </c>
      <c r="E70" t="inlineStr">
        <is>
          <t>C</t>
        </is>
      </c>
      <c r="F70" t="inlineStr">
        <is>
          <t>Jan 16, 2026</t>
        </is>
      </c>
      <c r="G70" t="n">
        <v>2</v>
      </c>
      <c r="H70" t="inlineStr">
        <is>
          <t>NaN</t>
        </is>
      </c>
      <c r="I70" t="n">
        <v/>
      </c>
      <c r="J70" t="n">
        <v>-2328.22</v>
      </c>
      <c r="K70" t="inlineStr">
        <is>
          <t>BABA260116C00120000</t>
        </is>
      </c>
    </row>
    <row r="71">
      <c r="A71" t="n">
        <v>841</v>
      </c>
      <c r="B71" t="inlineStr">
        <is>
          <t>BABA</t>
        </is>
      </c>
      <c r="C71" t="inlineStr">
        <is>
          <t>Aug 01, 2025</t>
        </is>
      </c>
      <c r="D71" t="inlineStr">
        <is>
          <t>$120.00</t>
        </is>
      </c>
      <c r="E71" t="inlineStr">
        <is>
          <t>C</t>
        </is>
      </c>
      <c r="F71" t="inlineStr">
        <is>
          <t>Jan 16, 2026</t>
        </is>
      </c>
      <c r="G71" t="n">
        <v>2</v>
      </c>
      <c r="H71" t="inlineStr">
        <is>
          <t>NaN</t>
        </is>
      </c>
      <c r="I71" t="n">
        <v/>
      </c>
      <c r="J71" t="n">
        <v>-2326.22</v>
      </c>
      <c r="K71" t="inlineStr">
        <is>
          <t>BABA260116C00120000</t>
        </is>
      </c>
    </row>
    <row r="72">
      <c r="A72" t="n">
        <v>837</v>
      </c>
      <c r="B72" t="inlineStr">
        <is>
          <t>BABA</t>
        </is>
      </c>
      <c r="C72" t="inlineStr">
        <is>
          <t>Aug 01, 2025</t>
        </is>
      </c>
      <c r="D72" t="inlineStr">
        <is>
          <t>$120.00</t>
        </is>
      </c>
      <c r="E72" t="inlineStr">
        <is>
          <t>P</t>
        </is>
      </c>
      <c r="F72" t="inlineStr">
        <is>
          <t>Aug 08, 2025</t>
        </is>
      </c>
      <c r="G72" t="n">
        <v>-1</v>
      </c>
      <c r="H72" t="inlineStr">
        <is>
          <t>Aug 01, 2025</t>
        </is>
      </c>
      <c r="I72" t="n">
        <v/>
      </c>
      <c r="J72" t="n">
        <v>469.88</v>
      </c>
      <c r="K72" t="inlineStr">
        <is>
          <t>BABA250808P00120000</t>
        </is>
      </c>
    </row>
    <row r="73">
      <c r="A73" t="n">
        <v>828</v>
      </c>
      <c r="B73" t="inlineStr">
        <is>
          <t>BABA</t>
        </is>
      </c>
      <c r="C73" t="inlineStr">
        <is>
          <t>Aug 01, 2025</t>
        </is>
      </c>
      <c r="D73" t="inlineStr">
        <is>
          <t>$116.00</t>
        </is>
      </c>
      <c r="E73" t="inlineStr">
        <is>
          <t>P</t>
        </is>
      </c>
      <c r="F73" t="inlineStr">
        <is>
          <t>Aug 08, 2025</t>
        </is>
      </c>
      <c r="G73" t="n">
        <v>1</v>
      </c>
      <c r="H73" t="inlineStr">
        <is>
          <t>NaN</t>
        </is>
      </c>
      <c r="I73" t="n">
        <v/>
      </c>
      <c r="J73" t="n">
        <v>-199.11</v>
      </c>
      <c r="K73" t="inlineStr">
        <is>
          <t>BABA250808P00116000</t>
        </is>
      </c>
    </row>
    <row r="74">
      <c r="A74" t="n">
        <v>827</v>
      </c>
      <c r="B74" t="inlineStr">
        <is>
          <t>BABA</t>
        </is>
      </c>
      <c r="C74" t="inlineStr">
        <is>
          <t>Aug 01, 2025</t>
        </is>
      </c>
      <c r="D74" t="inlineStr">
        <is>
          <t>$120.00</t>
        </is>
      </c>
      <c r="E74" t="inlineStr">
        <is>
          <t>P</t>
        </is>
      </c>
      <c r="F74" t="inlineStr">
        <is>
          <t>Aug 08, 2025</t>
        </is>
      </c>
      <c r="G74" t="n">
        <v>-1</v>
      </c>
      <c r="H74" t="inlineStr">
        <is>
          <t>Aug 01, 2025</t>
        </is>
      </c>
      <c r="I74" t="n">
        <v/>
      </c>
      <c r="J74" t="n">
        <v>469.88</v>
      </c>
      <c r="K74" t="inlineStr">
        <is>
          <t>BABA250808P00120000</t>
        </is>
      </c>
    </row>
    <row r="75">
      <c r="A75" t="n">
        <v>823</v>
      </c>
      <c r="B75" t="inlineStr">
        <is>
          <t>BABA</t>
        </is>
      </c>
      <c r="C75" t="inlineStr">
        <is>
          <t>Aug 01, 2025</t>
        </is>
      </c>
      <c r="D75" t="inlineStr">
        <is>
          <t>$115.00</t>
        </is>
      </c>
      <c r="E75" t="inlineStr">
        <is>
          <t>C</t>
        </is>
      </c>
      <c r="F75" t="inlineStr">
        <is>
          <t>Oct 17, 2025</t>
        </is>
      </c>
      <c r="G75" t="n">
        <v>-2</v>
      </c>
      <c r="H75" t="inlineStr">
        <is>
          <t>Aug 01, 2025</t>
        </is>
      </c>
      <c r="I75" t="n">
        <v/>
      </c>
      <c r="J75" t="n">
        <v>1897.76</v>
      </c>
      <c r="K75" t="inlineStr">
        <is>
          <t>BABA251017C00115000</t>
        </is>
      </c>
    </row>
    <row r="76">
      <c r="A76" t="n">
        <v>820</v>
      </c>
      <c r="B76" t="inlineStr">
        <is>
          <t>BABA</t>
        </is>
      </c>
      <c r="C76" t="inlineStr">
        <is>
          <t>Aug 01, 2025</t>
        </is>
      </c>
      <c r="D76" t="inlineStr">
        <is>
          <t>$116.00</t>
        </is>
      </c>
      <c r="E76" t="inlineStr">
        <is>
          <t>P</t>
        </is>
      </c>
      <c r="F76" t="inlineStr">
        <is>
          <t>Aug 08, 2025</t>
        </is>
      </c>
      <c r="G76" t="n">
        <v>1</v>
      </c>
      <c r="H76" t="inlineStr">
        <is>
          <t>NaN</t>
        </is>
      </c>
      <c r="I76" t="n">
        <v/>
      </c>
      <c r="J76" t="n">
        <v>-204.11</v>
      </c>
      <c r="K76" t="inlineStr">
        <is>
          <t>BABA250808P00116000</t>
        </is>
      </c>
    </row>
    <row r="77">
      <c r="A77" t="n">
        <v>794</v>
      </c>
      <c r="B77" t="inlineStr">
        <is>
          <t>BABA</t>
        </is>
      </c>
      <c r="C77" t="inlineStr">
        <is>
          <t>Aug 01, 2025</t>
        </is>
      </c>
      <c r="D77" t="inlineStr">
        <is>
          <t>$116.00</t>
        </is>
      </c>
      <c r="E77" t="inlineStr">
        <is>
          <t>P</t>
        </is>
      </c>
      <c r="F77" t="inlineStr">
        <is>
          <t>Aug 08, 2025</t>
        </is>
      </c>
      <c r="G77" t="n">
        <v>1</v>
      </c>
      <c r="H77" t="inlineStr">
        <is>
          <t>NaN</t>
        </is>
      </c>
      <c r="I77" t="n">
        <v/>
      </c>
      <c r="J77" t="n">
        <v>-207.11</v>
      </c>
      <c r="K77" t="inlineStr">
        <is>
          <t>BABA250808P00116000</t>
        </is>
      </c>
    </row>
    <row r="78">
      <c r="A78" t="n">
        <v>792</v>
      </c>
      <c r="B78" t="inlineStr">
        <is>
          <t>BABA</t>
        </is>
      </c>
      <c r="C78" t="inlineStr">
        <is>
          <t>Aug 01, 2025</t>
        </is>
      </c>
      <c r="D78" t="inlineStr">
        <is>
          <t>$115.00</t>
        </is>
      </c>
      <c r="E78" t="inlineStr">
        <is>
          <t>C</t>
        </is>
      </c>
      <c r="F78" t="inlineStr">
        <is>
          <t>Oct 17, 2025</t>
        </is>
      </c>
      <c r="G78" t="n">
        <v>-2</v>
      </c>
      <c r="H78" t="inlineStr">
        <is>
          <t>Aug 01, 2025</t>
        </is>
      </c>
      <c r="I78" t="n">
        <v/>
      </c>
      <c r="J78" t="n">
        <v>1893.76</v>
      </c>
      <c r="K78" t="inlineStr">
        <is>
          <t>BABA251017C00115000</t>
        </is>
      </c>
    </row>
    <row r="79">
      <c r="A79" t="n">
        <v>778</v>
      </c>
      <c r="B79" t="inlineStr">
        <is>
          <t>BABA</t>
        </is>
      </c>
      <c r="C79" t="inlineStr">
        <is>
          <t>Aug 01, 2025</t>
        </is>
      </c>
      <c r="D79" t="inlineStr">
        <is>
          <t>$120.00</t>
        </is>
      </c>
      <c r="E79" t="inlineStr">
        <is>
          <t>P</t>
        </is>
      </c>
      <c r="F79" t="inlineStr">
        <is>
          <t>Aug 08, 2025</t>
        </is>
      </c>
      <c r="G79" t="n">
        <v>-1</v>
      </c>
      <c r="H79" t="inlineStr">
        <is>
          <t>Aug 01, 2025</t>
        </is>
      </c>
      <c r="I79" t="n">
        <v/>
      </c>
      <c r="J79" t="n">
        <v>484.88</v>
      </c>
      <c r="K79" t="inlineStr">
        <is>
          <t>BABA250808P00120000</t>
        </is>
      </c>
    </row>
    <row r="80">
      <c r="A80" t="n">
        <v>845</v>
      </c>
      <c r="B80" t="inlineStr">
        <is>
          <t>BABA</t>
        </is>
      </c>
      <c r="C80" t="inlineStr">
        <is>
          <t>Aug 01, 2025</t>
        </is>
      </c>
      <c r="D80" t="inlineStr">
        <is>
          <t>$115.00</t>
        </is>
      </c>
      <c r="E80" t="inlineStr">
        <is>
          <t>C</t>
        </is>
      </c>
      <c r="F80" t="inlineStr">
        <is>
          <t>Oct 17, 2025</t>
        </is>
      </c>
      <c r="G80" t="n">
        <v>-2</v>
      </c>
      <c r="H80" t="inlineStr">
        <is>
          <t>Aug 01, 2025</t>
        </is>
      </c>
      <c r="I80" t="n">
        <v/>
      </c>
      <c r="J80" t="n">
        <v>1889.76</v>
      </c>
      <c r="K80" t="inlineStr">
        <is>
          <t>BABA251017C00115000</t>
        </is>
      </c>
    </row>
    <row r="81">
      <c r="A81" t="n">
        <v>652</v>
      </c>
      <c r="B81" t="inlineStr">
        <is>
          <t>BABA</t>
        </is>
      </c>
      <c r="C81" t="inlineStr">
        <is>
          <t>Aug 06, 2025</t>
        </is>
      </c>
      <c r="D81" t="inlineStr">
        <is>
          <t>$116.00</t>
        </is>
      </c>
      <c r="E81" t="inlineStr">
        <is>
          <t>P</t>
        </is>
      </c>
      <c r="F81" t="inlineStr">
        <is>
          <t>Aug 08, 2025</t>
        </is>
      </c>
      <c r="G81" t="n">
        <v>-1</v>
      </c>
      <c r="H81" t="inlineStr">
        <is>
          <t>Aug 06, 2025</t>
        </is>
      </c>
      <c r="I81" t="n">
        <v/>
      </c>
      <c r="J81" t="n">
        <v>23.88</v>
      </c>
      <c r="K81" t="inlineStr">
        <is>
          <t>BABA250808P00116000</t>
        </is>
      </c>
    </row>
    <row r="82">
      <c r="A82" t="n">
        <v>682</v>
      </c>
      <c r="B82" t="inlineStr">
        <is>
          <t>BABA</t>
        </is>
      </c>
      <c r="C82" t="inlineStr">
        <is>
          <t>Aug 06, 2025</t>
        </is>
      </c>
      <c r="D82" t="inlineStr">
        <is>
          <t>$116.00</t>
        </is>
      </c>
      <c r="E82" t="inlineStr">
        <is>
          <t>P</t>
        </is>
      </c>
      <c r="F82" t="inlineStr">
        <is>
          <t>Aug 08, 2025</t>
        </is>
      </c>
      <c r="G82" t="n">
        <v>-1</v>
      </c>
      <c r="H82" t="inlineStr">
        <is>
          <t>Aug 06, 2025</t>
        </is>
      </c>
      <c r="I82" t="n">
        <v/>
      </c>
      <c r="J82" t="n">
        <v>23.88</v>
      </c>
      <c r="K82" t="inlineStr">
        <is>
          <t>BABA250808P00116000</t>
        </is>
      </c>
    </row>
    <row r="83">
      <c r="A83" t="n">
        <v>667</v>
      </c>
      <c r="B83" t="inlineStr">
        <is>
          <t>BABA</t>
        </is>
      </c>
      <c r="C83" t="inlineStr">
        <is>
          <t>Aug 06, 2025</t>
        </is>
      </c>
      <c r="D83" t="inlineStr">
        <is>
          <t>$116.00</t>
        </is>
      </c>
      <c r="E83" t="inlineStr">
        <is>
          <t>P</t>
        </is>
      </c>
      <c r="F83" t="inlineStr">
        <is>
          <t>Aug 08, 2025</t>
        </is>
      </c>
      <c r="G83" t="n">
        <v>-1</v>
      </c>
      <c r="H83" t="inlineStr">
        <is>
          <t>Aug 06, 2025</t>
        </is>
      </c>
      <c r="I83" t="n">
        <v/>
      </c>
      <c r="J83" t="n">
        <v>23.88</v>
      </c>
      <c r="K83" t="inlineStr">
        <is>
          <t>BABA250808P00116000</t>
        </is>
      </c>
    </row>
    <row r="84">
      <c r="A84" t="n">
        <v>635</v>
      </c>
      <c r="B84" t="inlineStr">
        <is>
          <t>BABA</t>
        </is>
      </c>
      <c r="C84" t="inlineStr">
        <is>
          <t>Aug 07, 2025</t>
        </is>
      </c>
      <c r="D84" t="inlineStr">
        <is>
          <t>$120.00</t>
        </is>
      </c>
      <c r="E84" t="inlineStr">
        <is>
          <t>P</t>
        </is>
      </c>
      <c r="F84" t="inlineStr">
        <is>
          <t>Aug 29, 2025</t>
        </is>
      </c>
      <c r="G84" t="n">
        <v>1</v>
      </c>
      <c r="H84" t="inlineStr">
        <is>
          <t>NaN</t>
        </is>
      </c>
      <c r="I84" t="n">
        <v/>
      </c>
      <c r="J84" t="n">
        <v>-505.11</v>
      </c>
      <c r="K84" t="inlineStr">
        <is>
          <t>BABA250829P00120000</t>
        </is>
      </c>
    </row>
    <row r="85">
      <c r="A85" t="n">
        <v>613</v>
      </c>
      <c r="B85" t="inlineStr">
        <is>
          <t>BABA</t>
        </is>
      </c>
      <c r="C85" t="inlineStr">
        <is>
          <t>Aug 07, 2025</t>
        </is>
      </c>
      <c r="D85" t="inlineStr">
        <is>
          <t>$120.00</t>
        </is>
      </c>
      <c r="E85" t="inlineStr">
        <is>
          <t>P</t>
        </is>
      </c>
      <c r="F85" t="inlineStr">
        <is>
          <t>Aug 29, 2025</t>
        </is>
      </c>
      <c r="G85" t="n">
        <v>1</v>
      </c>
      <c r="H85" t="inlineStr">
        <is>
          <t>NaN</t>
        </is>
      </c>
      <c r="I85" t="n">
        <v/>
      </c>
      <c r="J85" t="n">
        <v>-503.11</v>
      </c>
      <c r="K85" t="inlineStr">
        <is>
          <t>BABA250829P00120000</t>
        </is>
      </c>
    </row>
    <row r="86">
      <c r="A86" t="n">
        <v>607</v>
      </c>
      <c r="B86" t="inlineStr">
        <is>
          <t>BABA</t>
        </is>
      </c>
      <c r="C86" t="inlineStr">
        <is>
          <t>Aug 07, 2025</t>
        </is>
      </c>
      <c r="D86" t="inlineStr">
        <is>
          <t>$120.00</t>
        </is>
      </c>
      <c r="E86" t="inlineStr">
        <is>
          <t>C</t>
        </is>
      </c>
      <c r="F86" t="inlineStr">
        <is>
          <t>Jan 16, 2026</t>
        </is>
      </c>
      <c r="G86" t="n">
        <v>2</v>
      </c>
      <c r="H86" t="inlineStr">
        <is>
          <t>NaN</t>
        </is>
      </c>
      <c r="I86" t="n">
        <v/>
      </c>
      <c r="J86" t="n">
        <v>-2680.23</v>
      </c>
      <c r="K86" t="inlineStr">
        <is>
          <t>BABA260116C00120000</t>
        </is>
      </c>
    </row>
    <row r="87">
      <c r="A87" t="n">
        <v>605</v>
      </c>
      <c r="B87" t="inlineStr">
        <is>
          <t>BABA</t>
        </is>
      </c>
      <c r="C87" t="inlineStr">
        <is>
          <t>Aug 07, 2025</t>
        </is>
      </c>
      <c r="D87" t="inlineStr">
        <is>
          <t>$120.00</t>
        </is>
      </c>
      <c r="E87" t="inlineStr">
        <is>
          <t>C</t>
        </is>
      </c>
      <c r="F87" t="inlineStr">
        <is>
          <t>Jan 16, 2026</t>
        </is>
      </c>
      <c r="G87" t="n">
        <v>2</v>
      </c>
      <c r="H87" t="inlineStr">
        <is>
          <t>NaN</t>
        </is>
      </c>
      <c r="I87" t="n">
        <v/>
      </c>
      <c r="J87" t="n">
        <v>-2672.23</v>
      </c>
      <c r="K87" t="inlineStr">
        <is>
          <t>BABA260116C00120000</t>
        </is>
      </c>
    </row>
    <row r="88">
      <c r="A88" t="n">
        <v>604</v>
      </c>
      <c r="B88" t="inlineStr">
        <is>
          <t>BABA</t>
        </is>
      </c>
      <c r="C88" t="inlineStr">
        <is>
          <t>Aug 07, 2025</t>
        </is>
      </c>
      <c r="D88" t="inlineStr">
        <is>
          <t>$120.00</t>
        </is>
      </c>
      <c r="E88" t="inlineStr">
        <is>
          <t>P</t>
        </is>
      </c>
      <c r="F88" t="inlineStr">
        <is>
          <t>Aug 29, 2025</t>
        </is>
      </c>
      <c r="G88" t="n">
        <v>1</v>
      </c>
      <c r="H88" t="inlineStr">
        <is>
          <t>NaN</t>
        </is>
      </c>
      <c r="I88" t="n">
        <v/>
      </c>
      <c r="J88" t="n">
        <v>-503.11</v>
      </c>
      <c r="K88" t="inlineStr">
        <is>
          <t>BABA250829P00120000</t>
        </is>
      </c>
    </row>
    <row r="89">
      <c r="A89" t="n">
        <v>590</v>
      </c>
      <c r="B89" t="inlineStr">
        <is>
          <t>BABA</t>
        </is>
      </c>
      <c r="C89" t="inlineStr">
        <is>
          <t>Aug 07, 2025</t>
        </is>
      </c>
      <c r="D89" t="inlineStr">
        <is>
          <t>$120.00</t>
        </is>
      </c>
      <c r="E89" t="inlineStr">
        <is>
          <t>C</t>
        </is>
      </c>
      <c r="F89" t="inlineStr">
        <is>
          <t>Jan 16, 2026</t>
        </is>
      </c>
      <c r="G89" t="n">
        <v>2</v>
      </c>
      <c r="H89" t="inlineStr">
        <is>
          <t>NaN</t>
        </is>
      </c>
      <c r="I89" t="n">
        <v/>
      </c>
      <c r="J89" t="n">
        <v>-2680.23</v>
      </c>
      <c r="K89" t="inlineStr">
        <is>
          <t>BABA260116C00120000</t>
        </is>
      </c>
    </row>
    <row r="90">
      <c r="A90" t="n">
        <v>543</v>
      </c>
      <c r="B90" t="inlineStr">
        <is>
          <t>BABA</t>
        </is>
      </c>
      <c r="C90" t="inlineStr">
        <is>
          <t>Aug 11, 2025</t>
        </is>
      </c>
      <c r="D90" t="inlineStr">
        <is>
          <t>$120.00</t>
        </is>
      </c>
      <c r="E90" t="inlineStr">
        <is>
          <t>C</t>
        </is>
      </c>
      <c r="F90" t="inlineStr">
        <is>
          <t>Jan 16, 2026</t>
        </is>
      </c>
      <c r="G90" t="n">
        <v>-1</v>
      </c>
      <c r="H90" t="inlineStr">
        <is>
          <t>Aug 11, 2025</t>
        </is>
      </c>
      <c r="I90" t="n">
        <v/>
      </c>
      <c r="J90" t="n">
        <v>1274.88</v>
      </c>
      <c r="K90" t="inlineStr">
        <is>
          <t>BABA260116C00120000</t>
        </is>
      </c>
    </row>
    <row r="91">
      <c r="A91" t="n">
        <v>468</v>
      </c>
      <c r="B91" t="inlineStr">
        <is>
          <t>BABA</t>
        </is>
      </c>
      <c r="C91" t="inlineStr">
        <is>
          <t>Aug 12, 2025</t>
        </is>
      </c>
      <c r="D91" t="inlineStr">
        <is>
          <t>$120.00</t>
        </is>
      </c>
      <c r="E91" t="inlineStr">
        <is>
          <t>C</t>
        </is>
      </c>
      <c r="F91" t="inlineStr">
        <is>
          <t>Jan 16, 2026</t>
        </is>
      </c>
      <c r="G91" t="n">
        <v>1</v>
      </c>
      <c r="H91" t="inlineStr">
        <is>
          <t>NaN</t>
        </is>
      </c>
      <c r="I91" t="n">
        <v/>
      </c>
      <c r="J91" t="n">
        <v>-1480.11</v>
      </c>
      <c r="K91" t="inlineStr">
        <is>
          <t>BABA260116C00120000</t>
        </is>
      </c>
    </row>
    <row r="92">
      <c r="A92" t="n">
        <v>444</v>
      </c>
      <c r="B92" t="inlineStr">
        <is>
          <t>BABA</t>
        </is>
      </c>
      <c r="C92" t="inlineStr">
        <is>
          <t>Aug 12, 2025</t>
        </is>
      </c>
      <c r="D92" t="inlineStr">
        <is>
          <t>$122.00</t>
        </is>
      </c>
      <c r="E92" t="inlineStr">
        <is>
          <t>P</t>
        </is>
      </c>
      <c r="F92" t="inlineStr">
        <is>
          <t>Aug 15, 2025</t>
        </is>
      </c>
      <c r="G92" t="n">
        <v>2</v>
      </c>
      <c r="H92" t="inlineStr">
        <is>
          <t>NaN</t>
        </is>
      </c>
      <c r="I92" t="n">
        <v/>
      </c>
      <c r="J92" t="n">
        <v>-420.23</v>
      </c>
      <c r="K92" t="inlineStr">
        <is>
          <t>BABA250815P00122000</t>
        </is>
      </c>
    </row>
    <row r="93">
      <c r="A93" t="n">
        <v>448</v>
      </c>
      <c r="B93" t="inlineStr">
        <is>
          <t>BABA</t>
        </is>
      </c>
      <c r="C93" t="inlineStr">
        <is>
          <t>Aug 12, 2025</t>
        </is>
      </c>
      <c r="D93" t="inlineStr">
        <is>
          <t>$120.00</t>
        </is>
      </c>
      <c r="E93" t="inlineStr">
        <is>
          <t>P</t>
        </is>
      </c>
      <c r="F93" t="inlineStr">
        <is>
          <t>Aug 29, 2025</t>
        </is>
      </c>
      <c r="G93" t="n">
        <v>-1</v>
      </c>
      <c r="H93" t="inlineStr">
        <is>
          <t>Aug 12, 2025</t>
        </is>
      </c>
      <c r="I93" t="n">
        <v/>
      </c>
      <c r="J93" t="n">
        <v>354.88</v>
      </c>
      <c r="K93" t="inlineStr">
        <is>
          <t>BABA250829P00120000</t>
        </is>
      </c>
    </row>
    <row r="94">
      <c r="A94" t="n">
        <v>464</v>
      </c>
      <c r="B94" t="inlineStr">
        <is>
          <t>BABA</t>
        </is>
      </c>
      <c r="C94" t="inlineStr">
        <is>
          <t>Aug 12, 2025</t>
        </is>
      </c>
      <c r="D94" t="inlineStr">
        <is>
          <t>$122.00</t>
        </is>
      </c>
      <c r="E94" t="inlineStr">
        <is>
          <t>P</t>
        </is>
      </c>
      <c r="F94" t="inlineStr">
        <is>
          <t>Aug 15, 2025</t>
        </is>
      </c>
      <c r="G94" t="n">
        <v>4</v>
      </c>
      <c r="H94" t="inlineStr">
        <is>
          <t>NaN</t>
        </is>
      </c>
      <c r="I94" t="n">
        <v/>
      </c>
      <c r="J94" t="n">
        <v>-824.4400000000001</v>
      </c>
      <c r="K94" t="inlineStr">
        <is>
          <t>BABA250815P00122000</t>
        </is>
      </c>
    </row>
    <row r="95">
      <c r="A95" t="n">
        <v>465</v>
      </c>
      <c r="B95" t="inlineStr">
        <is>
          <t>BABA</t>
        </is>
      </c>
      <c r="C95" t="inlineStr">
        <is>
          <t>Aug 12, 2025</t>
        </is>
      </c>
      <c r="D95" t="inlineStr">
        <is>
          <t>$122.00</t>
        </is>
      </c>
      <c r="E95" t="inlineStr">
        <is>
          <t>P</t>
        </is>
      </c>
      <c r="F95" t="inlineStr">
        <is>
          <t>Aug 15, 2025</t>
        </is>
      </c>
      <c r="G95" t="n">
        <v>2</v>
      </c>
      <c r="H95" t="inlineStr">
        <is>
          <t>NaN</t>
        </is>
      </c>
      <c r="I95" t="n">
        <v/>
      </c>
      <c r="J95" t="n">
        <v>-416.22</v>
      </c>
      <c r="K95" t="inlineStr">
        <is>
          <t>BABA250815P00122000</t>
        </is>
      </c>
    </row>
    <row r="96">
      <c r="A96" t="n">
        <v>477</v>
      </c>
      <c r="B96" t="inlineStr">
        <is>
          <t>BABA</t>
        </is>
      </c>
      <c r="C96" t="inlineStr">
        <is>
          <t>Aug 12, 2025</t>
        </is>
      </c>
      <c r="D96" t="inlineStr">
        <is>
          <t>$120.00</t>
        </is>
      </c>
      <c r="E96" t="inlineStr">
        <is>
          <t>C</t>
        </is>
      </c>
      <c r="F96" t="inlineStr">
        <is>
          <t>Jan 16, 2026</t>
        </is>
      </c>
      <c r="G96" t="n">
        <v>-1</v>
      </c>
      <c r="H96" t="inlineStr">
        <is>
          <t>Aug 12, 2025</t>
        </is>
      </c>
      <c r="I96" t="n">
        <v/>
      </c>
      <c r="J96" t="n">
        <v>1329.88</v>
      </c>
      <c r="K96" t="inlineStr">
        <is>
          <t>BABA260116C00120000</t>
        </is>
      </c>
    </row>
    <row r="97">
      <c r="A97" t="n">
        <v>460</v>
      </c>
      <c r="B97" t="inlineStr">
        <is>
          <t>BABA</t>
        </is>
      </c>
      <c r="C97" t="inlineStr">
        <is>
          <t>Aug 12, 2025</t>
        </is>
      </c>
      <c r="D97" t="inlineStr">
        <is>
          <t>$122.00</t>
        </is>
      </c>
      <c r="E97" t="inlineStr">
        <is>
          <t>P</t>
        </is>
      </c>
      <c r="F97" t="inlineStr">
        <is>
          <t>Aug 15, 2025</t>
        </is>
      </c>
      <c r="G97" t="n">
        <v>4</v>
      </c>
      <c r="H97" t="inlineStr">
        <is>
          <t>NaN</t>
        </is>
      </c>
      <c r="I97" t="n">
        <v/>
      </c>
      <c r="J97" t="n">
        <v>-820.4400000000001</v>
      </c>
      <c r="K97" t="inlineStr">
        <is>
          <t>BABA250815P00122000</t>
        </is>
      </c>
    </row>
    <row r="98">
      <c r="A98" t="n">
        <v>486</v>
      </c>
      <c r="B98" t="inlineStr">
        <is>
          <t>BABA</t>
        </is>
      </c>
      <c r="C98" t="inlineStr">
        <is>
          <t>Aug 12, 2025</t>
        </is>
      </c>
      <c r="D98" t="inlineStr">
        <is>
          <t>$122.00</t>
        </is>
      </c>
      <c r="E98" t="inlineStr">
        <is>
          <t>P</t>
        </is>
      </c>
      <c r="F98" t="inlineStr">
        <is>
          <t>Aug 15, 2025</t>
        </is>
      </c>
      <c r="G98" t="n">
        <v>2</v>
      </c>
      <c r="H98" t="inlineStr">
        <is>
          <t>NaN</t>
        </is>
      </c>
      <c r="I98" t="n">
        <v/>
      </c>
      <c r="J98" t="n">
        <v>-416.22</v>
      </c>
      <c r="K98" t="inlineStr">
        <is>
          <t>BABA250815P00122000</t>
        </is>
      </c>
    </row>
    <row r="99">
      <c r="A99" t="n">
        <v>488</v>
      </c>
      <c r="B99" t="inlineStr">
        <is>
          <t>BABA</t>
        </is>
      </c>
      <c r="C99" t="inlineStr">
        <is>
          <t>Aug 12, 2025</t>
        </is>
      </c>
      <c r="D99" t="inlineStr">
        <is>
          <t>$120.00</t>
        </is>
      </c>
      <c r="E99" t="inlineStr">
        <is>
          <t>C</t>
        </is>
      </c>
      <c r="F99" t="inlineStr">
        <is>
          <t>Jan 16, 2026</t>
        </is>
      </c>
      <c r="G99" t="n">
        <v>1</v>
      </c>
      <c r="H99" t="inlineStr">
        <is>
          <t>NaN</t>
        </is>
      </c>
      <c r="I99" t="n">
        <v/>
      </c>
      <c r="J99" t="n">
        <v>-1472.11</v>
      </c>
      <c r="K99" t="inlineStr">
        <is>
          <t>BABA260116C00120000</t>
        </is>
      </c>
    </row>
    <row r="100">
      <c r="A100" t="n">
        <v>489</v>
      </c>
      <c r="B100" t="inlineStr">
        <is>
          <t>BABA</t>
        </is>
      </c>
      <c r="C100" t="inlineStr">
        <is>
          <t>Aug 12, 2025</t>
        </is>
      </c>
      <c r="D100" t="inlineStr">
        <is>
          <t>$120.00</t>
        </is>
      </c>
      <c r="E100" t="inlineStr">
        <is>
          <t>C</t>
        </is>
      </c>
      <c r="F100" t="inlineStr">
        <is>
          <t>Jan 16, 2026</t>
        </is>
      </c>
      <c r="G100" t="n">
        <v>1</v>
      </c>
      <c r="H100" t="inlineStr">
        <is>
          <t>NaN</t>
        </is>
      </c>
      <c r="I100" t="n">
        <v/>
      </c>
      <c r="J100" t="n">
        <v>-1477.11</v>
      </c>
      <c r="K100" t="inlineStr">
        <is>
          <t>BABA260116C00120000</t>
        </is>
      </c>
    </row>
    <row r="101">
      <c r="A101" t="n">
        <v>494</v>
      </c>
      <c r="B101" t="inlineStr">
        <is>
          <t>BABA</t>
        </is>
      </c>
      <c r="C101" t="inlineStr">
        <is>
          <t>Aug 12, 2025</t>
        </is>
      </c>
      <c r="D101" t="inlineStr">
        <is>
          <t>$122.00</t>
        </is>
      </c>
      <c r="E101" t="inlineStr">
        <is>
          <t>P</t>
        </is>
      </c>
      <c r="F101" t="inlineStr">
        <is>
          <t>Aug 15, 2025</t>
        </is>
      </c>
      <c r="G101" t="n">
        <v>4</v>
      </c>
      <c r="H101" t="inlineStr">
        <is>
          <t>NaN</t>
        </is>
      </c>
      <c r="I101" t="n">
        <v/>
      </c>
      <c r="J101" t="n">
        <v>-824.4400000000001</v>
      </c>
      <c r="K101" t="inlineStr">
        <is>
          <t>BABA250815P00122000</t>
        </is>
      </c>
    </row>
    <row r="102">
      <c r="A102" t="n">
        <v>498</v>
      </c>
      <c r="B102" t="inlineStr">
        <is>
          <t>BABA</t>
        </is>
      </c>
      <c r="C102" t="inlineStr">
        <is>
          <t>Aug 12, 2025</t>
        </is>
      </c>
      <c r="D102" t="inlineStr">
        <is>
          <t>$120.00</t>
        </is>
      </c>
      <c r="E102" t="inlineStr">
        <is>
          <t>P</t>
        </is>
      </c>
      <c r="F102" t="inlineStr">
        <is>
          <t>Aug 29, 2025</t>
        </is>
      </c>
      <c r="G102" t="n">
        <v>-1</v>
      </c>
      <c r="H102" t="inlineStr">
        <is>
          <t>Aug 12, 2025</t>
        </is>
      </c>
      <c r="I102" t="n">
        <v/>
      </c>
      <c r="J102" t="n">
        <v>354.88</v>
      </c>
      <c r="K102" t="inlineStr">
        <is>
          <t>BABA250829P00120000</t>
        </is>
      </c>
    </row>
    <row r="103">
      <c r="A103" t="n">
        <v>499</v>
      </c>
      <c r="B103" t="inlineStr">
        <is>
          <t>BABA</t>
        </is>
      </c>
      <c r="C103" t="inlineStr">
        <is>
          <t>Aug 12, 2025</t>
        </is>
      </c>
      <c r="D103" t="inlineStr">
        <is>
          <t>$120.00</t>
        </is>
      </c>
      <c r="E103" t="inlineStr">
        <is>
          <t>P</t>
        </is>
      </c>
      <c r="F103" t="inlineStr">
        <is>
          <t>Aug 29, 2025</t>
        </is>
      </c>
      <c r="G103" t="n">
        <v>-1</v>
      </c>
      <c r="H103" t="inlineStr">
        <is>
          <t>Aug 12, 2025</t>
        </is>
      </c>
      <c r="I103" t="n">
        <v/>
      </c>
      <c r="J103" t="n">
        <v>354.88</v>
      </c>
      <c r="K103" t="inlineStr">
        <is>
          <t>BABA250829P00120000</t>
        </is>
      </c>
    </row>
    <row r="104">
      <c r="A104" t="n">
        <v>484</v>
      </c>
      <c r="B104" t="inlineStr">
        <is>
          <t>BABA</t>
        </is>
      </c>
      <c r="C104" t="inlineStr">
        <is>
          <t>Aug 12, 2025</t>
        </is>
      </c>
      <c r="D104" t="inlineStr">
        <is>
          <t>$120.00</t>
        </is>
      </c>
      <c r="E104" t="inlineStr">
        <is>
          <t>C</t>
        </is>
      </c>
      <c r="F104" t="inlineStr">
        <is>
          <t>Jan 16, 2026</t>
        </is>
      </c>
      <c r="G104" t="n">
        <v>-1</v>
      </c>
      <c r="H104" t="inlineStr">
        <is>
          <t>Aug 12, 2025</t>
        </is>
      </c>
      <c r="I104" t="n">
        <v/>
      </c>
      <c r="J104" t="n">
        <v>1329.88</v>
      </c>
      <c r="K104" t="inlineStr">
        <is>
          <t>BABA260116C00120000</t>
        </is>
      </c>
    </row>
    <row r="105">
      <c r="A105" t="n">
        <v>403</v>
      </c>
      <c r="B105" t="inlineStr">
        <is>
          <t>BABA</t>
        </is>
      </c>
      <c r="C105" t="inlineStr">
        <is>
          <t>Aug 13, 2025</t>
        </is>
      </c>
      <c r="D105" t="inlineStr">
        <is>
          <t>$120.00</t>
        </is>
      </c>
      <c r="E105" t="inlineStr">
        <is>
          <t>C</t>
        </is>
      </c>
      <c r="F105" t="inlineStr">
        <is>
          <t>Jan 16, 2026</t>
        </is>
      </c>
      <c r="G105" t="n">
        <v>-2</v>
      </c>
      <c r="H105" t="inlineStr">
        <is>
          <t>Aug 13, 2025</t>
        </is>
      </c>
      <c r="I105" t="n">
        <v/>
      </c>
      <c r="J105" t="n">
        <v>3159.76</v>
      </c>
      <c r="K105" t="inlineStr">
        <is>
          <t>BABA260116C00120000</t>
        </is>
      </c>
    </row>
    <row r="106">
      <c r="A106" t="n">
        <v>406</v>
      </c>
      <c r="B106" t="inlineStr">
        <is>
          <t>BABA</t>
        </is>
      </c>
      <c r="C106" t="inlineStr">
        <is>
          <t>Aug 13, 2025</t>
        </is>
      </c>
      <c r="D106" t="inlineStr">
        <is>
          <t>$122.00</t>
        </is>
      </c>
      <c r="E106" t="inlineStr">
        <is>
          <t>P</t>
        </is>
      </c>
      <c r="F106" t="inlineStr">
        <is>
          <t>Aug 15, 2025</t>
        </is>
      </c>
      <c r="G106" t="n">
        <v>-2</v>
      </c>
      <c r="H106" t="inlineStr">
        <is>
          <t>Aug 13, 2025</t>
        </is>
      </c>
      <c r="I106" t="n">
        <v/>
      </c>
      <c r="J106" t="n">
        <v>87.76000000000001</v>
      </c>
      <c r="K106" t="inlineStr">
        <is>
          <t>BABA250815P00122000</t>
        </is>
      </c>
    </row>
    <row r="107">
      <c r="A107" t="n">
        <v>409</v>
      </c>
      <c r="B107" t="inlineStr">
        <is>
          <t>BABA</t>
        </is>
      </c>
      <c r="C107" t="inlineStr">
        <is>
          <t>Aug 13, 2025</t>
        </is>
      </c>
      <c r="D107" t="inlineStr">
        <is>
          <t>$120.00</t>
        </is>
      </c>
      <c r="E107" t="inlineStr">
        <is>
          <t>C</t>
        </is>
      </c>
      <c r="F107" t="inlineStr">
        <is>
          <t>Jan 16, 2026</t>
        </is>
      </c>
      <c r="G107" t="n">
        <v>-2</v>
      </c>
      <c r="H107" t="inlineStr">
        <is>
          <t>Aug 13, 2025</t>
        </is>
      </c>
      <c r="I107" t="n">
        <v/>
      </c>
      <c r="J107" t="n">
        <v>3299.76</v>
      </c>
      <c r="K107" t="inlineStr">
        <is>
          <t>BABA260116C00120000</t>
        </is>
      </c>
    </row>
    <row r="108">
      <c r="A108" t="n">
        <v>411</v>
      </c>
      <c r="B108" t="inlineStr">
        <is>
          <t>BABA</t>
        </is>
      </c>
      <c r="C108" t="inlineStr">
        <is>
          <t>Aug 13, 2025</t>
        </is>
      </c>
      <c r="D108" t="inlineStr">
        <is>
          <t>$126.00</t>
        </is>
      </c>
      <c r="E108" t="inlineStr">
        <is>
          <t>P</t>
        </is>
      </c>
      <c r="F108" t="inlineStr">
        <is>
          <t>Aug 15, 2025</t>
        </is>
      </c>
      <c r="G108" t="n">
        <v>1</v>
      </c>
      <c r="H108" t="inlineStr">
        <is>
          <t>NaN</t>
        </is>
      </c>
      <c r="I108" t="n">
        <v/>
      </c>
      <c r="J108" t="n">
        <v>-199.11</v>
      </c>
      <c r="K108" t="inlineStr">
        <is>
          <t>BABA250815P00126000</t>
        </is>
      </c>
    </row>
    <row r="109">
      <c r="A109" t="n">
        <v>415</v>
      </c>
      <c r="B109" t="inlineStr">
        <is>
          <t>BABA</t>
        </is>
      </c>
      <c r="C109" t="inlineStr">
        <is>
          <t>Aug 13, 2025</t>
        </is>
      </c>
      <c r="D109" t="inlineStr">
        <is>
          <t>$126.00</t>
        </is>
      </c>
      <c r="E109" t="inlineStr">
        <is>
          <t>P</t>
        </is>
      </c>
      <c r="F109" t="inlineStr">
        <is>
          <t>Aug 15, 2025</t>
        </is>
      </c>
      <c r="G109" t="n">
        <v>1</v>
      </c>
      <c r="H109" t="inlineStr">
        <is>
          <t>NaN</t>
        </is>
      </c>
      <c r="I109" t="n">
        <v/>
      </c>
      <c r="J109" t="n">
        <v>-194.11</v>
      </c>
      <c r="K109" t="inlineStr">
        <is>
          <t>BABA250815P00126000</t>
        </is>
      </c>
    </row>
    <row r="110">
      <c r="A110" t="n">
        <v>416</v>
      </c>
      <c r="B110" t="inlineStr">
        <is>
          <t>BABA</t>
        </is>
      </c>
      <c r="C110" t="inlineStr">
        <is>
          <t>Aug 13, 2025</t>
        </is>
      </c>
      <c r="D110" t="inlineStr">
        <is>
          <t>$126.00</t>
        </is>
      </c>
      <c r="E110" t="inlineStr">
        <is>
          <t>P</t>
        </is>
      </c>
      <c r="F110" t="inlineStr">
        <is>
          <t>Aug 15, 2025</t>
        </is>
      </c>
      <c r="G110" t="n">
        <v>1</v>
      </c>
      <c r="H110" t="inlineStr">
        <is>
          <t>NaN</t>
        </is>
      </c>
      <c r="I110" t="n">
        <v/>
      </c>
      <c r="J110" t="n">
        <v>-205.11</v>
      </c>
      <c r="K110" t="inlineStr">
        <is>
          <t>BABA250815P00126000</t>
        </is>
      </c>
    </row>
    <row r="111">
      <c r="A111" t="n">
        <v>423</v>
      </c>
      <c r="B111" t="inlineStr">
        <is>
          <t>BABA</t>
        </is>
      </c>
      <c r="C111" t="inlineStr">
        <is>
          <t>Aug 13, 2025</t>
        </is>
      </c>
      <c r="D111" t="inlineStr">
        <is>
          <t>$122.00</t>
        </is>
      </c>
      <c r="E111" t="inlineStr">
        <is>
          <t>P</t>
        </is>
      </c>
      <c r="F111" t="inlineStr">
        <is>
          <t>Aug 15, 2025</t>
        </is>
      </c>
      <c r="G111" t="n">
        <v>-2</v>
      </c>
      <c r="H111" t="inlineStr">
        <is>
          <t>Aug 13, 2025</t>
        </is>
      </c>
      <c r="I111" t="n">
        <v/>
      </c>
      <c r="J111" t="n">
        <v>87.76000000000001</v>
      </c>
      <c r="K111" t="inlineStr">
        <is>
          <t>BABA250815P00122000</t>
        </is>
      </c>
    </row>
    <row r="112">
      <c r="A112" t="n">
        <v>426</v>
      </c>
      <c r="B112" t="inlineStr">
        <is>
          <t>BABA</t>
        </is>
      </c>
      <c r="C112" t="inlineStr">
        <is>
          <t>Aug 13, 2025</t>
        </is>
      </c>
      <c r="D112" t="inlineStr">
        <is>
          <t>$122.00</t>
        </is>
      </c>
      <c r="E112" t="inlineStr">
        <is>
          <t>P</t>
        </is>
      </c>
      <c r="F112" t="inlineStr">
        <is>
          <t>Aug 15, 2025</t>
        </is>
      </c>
      <c r="G112" t="n">
        <v>-2</v>
      </c>
      <c r="H112" t="inlineStr">
        <is>
          <t>Aug 13, 2025</t>
        </is>
      </c>
      <c r="I112" t="n">
        <v/>
      </c>
      <c r="J112" t="n">
        <v>87.76000000000001</v>
      </c>
      <c r="K112" t="inlineStr">
        <is>
          <t>BABA250815P00122000</t>
        </is>
      </c>
    </row>
    <row r="113">
      <c r="A113" t="n">
        <v>428</v>
      </c>
      <c r="B113" t="inlineStr">
        <is>
          <t>BABA</t>
        </is>
      </c>
      <c r="C113" t="inlineStr">
        <is>
          <t>Aug 13, 2025</t>
        </is>
      </c>
      <c r="D113" t="inlineStr">
        <is>
          <t>$120.00</t>
        </is>
      </c>
      <c r="E113" t="inlineStr">
        <is>
          <t>C</t>
        </is>
      </c>
      <c r="F113" t="inlineStr">
        <is>
          <t>Jan 16, 2026</t>
        </is>
      </c>
      <c r="G113" t="n">
        <v>-2</v>
      </c>
      <c r="H113" t="inlineStr">
        <is>
          <t>Aug 13, 2025</t>
        </is>
      </c>
      <c r="I113" t="n">
        <v/>
      </c>
      <c r="J113" t="n">
        <v>3427.76</v>
      </c>
      <c r="K113" t="inlineStr">
        <is>
          <t>BABA260116C00120000</t>
        </is>
      </c>
    </row>
    <row r="114">
      <c r="A114" t="n">
        <v>276</v>
      </c>
      <c r="B114" t="inlineStr">
        <is>
          <t>BABA</t>
        </is>
      </c>
      <c r="C114" t="inlineStr">
        <is>
          <t>Aug 14, 2025</t>
        </is>
      </c>
      <c r="D114" t="inlineStr">
        <is>
          <t>$126.00</t>
        </is>
      </c>
      <c r="E114" t="inlineStr">
        <is>
          <t>P</t>
        </is>
      </c>
      <c r="F114" t="inlineStr">
        <is>
          <t>Aug 15, 2025</t>
        </is>
      </c>
      <c r="G114" t="n">
        <v>-1</v>
      </c>
      <c r="H114" t="inlineStr">
        <is>
          <t>Aug 14, 2025</t>
        </is>
      </c>
      <c r="I114" t="n">
        <v/>
      </c>
      <c r="J114" t="n">
        <v>384.88</v>
      </c>
      <c r="K114" t="inlineStr">
        <is>
          <t>BABA250815P00126000</t>
        </is>
      </c>
    </row>
    <row r="115">
      <c r="A115" t="n">
        <v>282</v>
      </c>
      <c r="B115" t="inlineStr">
        <is>
          <t>BABA</t>
        </is>
      </c>
      <c r="C115" t="inlineStr">
        <is>
          <t>Aug 14, 2025</t>
        </is>
      </c>
      <c r="D115" t="inlineStr">
        <is>
          <t>$120.00</t>
        </is>
      </c>
      <c r="E115" t="inlineStr">
        <is>
          <t>C</t>
        </is>
      </c>
      <c r="F115" t="inlineStr">
        <is>
          <t>Jan 16, 2026</t>
        </is>
      </c>
      <c r="G115" t="n">
        <v>-1</v>
      </c>
      <c r="H115" t="inlineStr">
        <is>
          <t>Aug 14, 2025</t>
        </is>
      </c>
      <c r="I115" t="n">
        <v/>
      </c>
      <c r="J115" t="n">
        <v>1509.88</v>
      </c>
      <c r="K115" t="inlineStr">
        <is>
          <t>BABA260116C00120000</t>
        </is>
      </c>
    </row>
    <row r="116">
      <c r="A116" t="n">
        <v>286</v>
      </c>
      <c r="B116" t="inlineStr">
        <is>
          <t>BABA</t>
        </is>
      </c>
      <c r="C116" t="inlineStr">
        <is>
          <t>Aug 14, 2025</t>
        </is>
      </c>
      <c r="D116" t="inlineStr">
        <is>
          <t>$115.00</t>
        </is>
      </c>
      <c r="E116" t="inlineStr">
        <is>
          <t>C</t>
        </is>
      </c>
      <c r="F116" t="inlineStr">
        <is>
          <t>Oct 17, 2025</t>
        </is>
      </c>
      <c r="G116" t="n">
        <v>-3</v>
      </c>
      <c r="H116" t="inlineStr">
        <is>
          <t>Aug 14, 2025</t>
        </is>
      </c>
      <c r="I116" t="n">
        <v/>
      </c>
      <c r="J116" t="n">
        <v>3814.64</v>
      </c>
      <c r="K116" t="inlineStr">
        <is>
          <t>BABA251017C00115000</t>
        </is>
      </c>
    </row>
    <row r="117">
      <c r="A117" t="n">
        <v>289</v>
      </c>
      <c r="B117" t="inlineStr">
        <is>
          <t>BABA</t>
        </is>
      </c>
      <c r="C117" t="inlineStr">
        <is>
          <t>Aug 14, 2025</t>
        </is>
      </c>
      <c r="D117" t="inlineStr">
        <is>
          <t>$122.00</t>
        </is>
      </c>
      <c r="E117" t="inlineStr">
        <is>
          <t>P</t>
        </is>
      </c>
      <c r="F117" t="inlineStr">
        <is>
          <t>Aug 15, 2025</t>
        </is>
      </c>
      <c r="G117" t="n">
        <v>-12</v>
      </c>
      <c r="H117" t="inlineStr">
        <is>
          <t>Aug 14, 2025</t>
        </is>
      </c>
      <c r="I117" t="n">
        <v/>
      </c>
      <c r="J117" t="n">
        <v>1523.65</v>
      </c>
      <c r="K117" t="inlineStr">
        <is>
          <t>BABA250815P00122000</t>
        </is>
      </c>
    </row>
    <row r="118">
      <c r="A118" t="n">
        <v>302</v>
      </c>
      <c r="B118" t="inlineStr">
        <is>
          <t>BABA</t>
        </is>
      </c>
      <c r="C118" t="inlineStr">
        <is>
          <t>Aug 14, 2025</t>
        </is>
      </c>
      <c r="D118" t="inlineStr">
        <is>
          <t>$120.00</t>
        </is>
      </c>
      <c r="E118" t="inlineStr">
        <is>
          <t>C</t>
        </is>
      </c>
      <c r="F118" t="inlineStr">
        <is>
          <t>Jan 16, 2026</t>
        </is>
      </c>
      <c r="G118" t="n">
        <v>-1</v>
      </c>
      <c r="H118" t="inlineStr">
        <is>
          <t>Aug 14, 2025</t>
        </is>
      </c>
      <c r="I118" t="n">
        <v/>
      </c>
      <c r="J118" t="n">
        <v>1459.88</v>
      </c>
      <c r="K118" t="inlineStr">
        <is>
          <t>BABA260116C00120000</t>
        </is>
      </c>
    </row>
    <row r="119">
      <c r="A119" t="n">
        <v>331</v>
      </c>
      <c r="B119" t="inlineStr">
        <is>
          <t>BABA</t>
        </is>
      </c>
      <c r="C119" t="inlineStr">
        <is>
          <t>Aug 14, 2025</t>
        </is>
      </c>
      <c r="D119" t="inlineStr">
        <is>
          <t>$120.00</t>
        </is>
      </c>
      <c r="E119" t="inlineStr">
        <is>
          <t>C</t>
        </is>
      </c>
      <c r="F119" t="inlineStr">
        <is>
          <t>Jan 16, 2026</t>
        </is>
      </c>
      <c r="G119" t="n">
        <v>-1</v>
      </c>
      <c r="H119" t="inlineStr">
        <is>
          <t>Aug 14, 2025</t>
        </is>
      </c>
      <c r="I119" t="n">
        <v/>
      </c>
      <c r="J119" t="n">
        <v>1509.88</v>
      </c>
      <c r="K119" t="inlineStr">
        <is>
          <t>BABA260116C00120000</t>
        </is>
      </c>
    </row>
    <row r="120">
      <c r="A120" t="n">
        <v>315</v>
      </c>
      <c r="B120" t="inlineStr">
        <is>
          <t>BABA</t>
        </is>
      </c>
      <c r="C120" t="inlineStr">
        <is>
          <t>Aug 14, 2025</t>
        </is>
      </c>
      <c r="D120" t="inlineStr">
        <is>
          <t>$120.00</t>
        </is>
      </c>
      <c r="E120" t="inlineStr">
        <is>
          <t>C</t>
        </is>
      </c>
      <c r="F120" t="inlineStr">
        <is>
          <t>Jan 16, 2026</t>
        </is>
      </c>
      <c r="G120" t="n">
        <v>-1</v>
      </c>
      <c r="H120" t="inlineStr">
        <is>
          <t>Aug 14, 2025</t>
        </is>
      </c>
      <c r="I120" t="n">
        <v/>
      </c>
      <c r="J120" t="n">
        <v>1457.88</v>
      </c>
      <c r="K120" t="inlineStr">
        <is>
          <t>BABA260116C00120000</t>
        </is>
      </c>
    </row>
    <row r="121">
      <c r="A121" t="n">
        <v>346</v>
      </c>
      <c r="B121" t="inlineStr">
        <is>
          <t>BABA</t>
        </is>
      </c>
      <c r="C121" t="inlineStr">
        <is>
          <t>Aug 14, 2025</t>
        </is>
      </c>
      <c r="D121" t="inlineStr">
        <is>
          <t>$126.00</t>
        </is>
      </c>
      <c r="E121" t="inlineStr">
        <is>
          <t>P</t>
        </is>
      </c>
      <c r="F121" t="inlineStr">
        <is>
          <t>Aug 15, 2025</t>
        </is>
      </c>
      <c r="G121" t="n">
        <v>-1</v>
      </c>
      <c r="H121" t="inlineStr">
        <is>
          <t>Aug 14, 2025</t>
        </is>
      </c>
      <c r="I121" t="n">
        <v/>
      </c>
      <c r="J121" t="n">
        <v>369.88</v>
      </c>
      <c r="K121" t="inlineStr">
        <is>
          <t>BABA250815P00126000</t>
        </is>
      </c>
    </row>
    <row r="122">
      <c r="A122" t="n">
        <v>367</v>
      </c>
      <c r="B122" t="inlineStr">
        <is>
          <t>BABA</t>
        </is>
      </c>
      <c r="C122" t="inlineStr">
        <is>
          <t>Aug 14, 2025</t>
        </is>
      </c>
      <c r="D122" t="inlineStr">
        <is>
          <t>$120.00</t>
        </is>
      </c>
      <c r="E122" t="inlineStr">
        <is>
          <t>C</t>
        </is>
      </c>
      <c r="F122" t="inlineStr">
        <is>
          <t>Jan 16, 2026</t>
        </is>
      </c>
      <c r="G122" t="n">
        <v>-1</v>
      </c>
      <c r="H122" t="inlineStr">
        <is>
          <t>Aug 14, 2025</t>
        </is>
      </c>
      <c r="I122" t="n">
        <v/>
      </c>
      <c r="J122" t="n">
        <v>1494.88</v>
      </c>
      <c r="K122" t="inlineStr">
        <is>
          <t>BABA260116C00120000</t>
        </is>
      </c>
    </row>
    <row r="123">
      <c r="A123" t="n">
        <v>371</v>
      </c>
      <c r="B123" t="inlineStr">
        <is>
          <t>BABA</t>
        </is>
      </c>
      <c r="C123" t="inlineStr">
        <is>
          <t>Aug 14, 2025</t>
        </is>
      </c>
      <c r="D123" t="inlineStr">
        <is>
          <t>$120.00</t>
        </is>
      </c>
      <c r="E123" t="inlineStr">
        <is>
          <t>C</t>
        </is>
      </c>
      <c r="F123" t="inlineStr">
        <is>
          <t>Jan 16, 2026</t>
        </is>
      </c>
      <c r="G123" t="n">
        <v>-1</v>
      </c>
      <c r="H123" t="inlineStr">
        <is>
          <t>Aug 14, 2025</t>
        </is>
      </c>
      <c r="I123" t="n">
        <v/>
      </c>
      <c r="J123" t="n">
        <v>1459.88</v>
      </c>
      <c r="K123" t="inlineStr">
        <is>
          <t>BABA260116C00120000</t>
        </is>
      </c>
    </row>
    <row r="124">
      <c r="A124" t="n">
        <v>303</v>
      </c>
      <c r="B124" t="inlineStr">
        <is>
          <t>BABA</t>
        </is>
      </c>
      <c r="C124" t="inlineStr">
        <is>
          <t>Aug 14, 2025</t>
        </is>
      </c>
      <c r="D124" t="inlineStr">
        <is>
          <t>$126.00</t>
        </is>
      </c>
      <c r="E124" t="inlineStr">
        <is>
          <t>P</t>
        </is>
      </c>
      <c r="F124" t="inlineStr">
        <is>
          <t>Aug 15, 2025</t>
        </is>
      </c>
      <c r="G124" t="n">
        <v>-1</v>
      </c>
      <c r="H124" t="inlineStr">
        <is>
          <t>Aug 14, 2025</t>
        </is>
      </c>
      <c r="I124" t="n">
        <v/>
      </c>
      <c r="J124" t="n">
        <v>384.88</v>
      </c>
      <c r="K124" t="inlineStr">
        <is>
          <t>BABA250815P00126000</t>
        </is>
      </c>
    </row>
    <row r="125">
      <c r="A125" t="n">
        <v>265</v>
      </c>
      <c r="B125" t="inlineStr">
        <is>
          <t>BABA</t>
        </is>
      </c>
      <c r="C125" t="inlineStr">
        <is>
          <t>Aug 15, 2025</t>
        </is>
      </c>
      <c r="D125" t="inlineStr">
        <is>
          <t>$110.00</t>
        </is>
      </c>
      <c r="E125" t="inlineStr">
        <is>
          <t>C</t>
        </is>
      </c>
      <c r="F125" t="inlineStr">
        <is>
          <t>Jan 16, 2026</t>
        </is>
      </c>
      <c r="G125" t="n">
        <v>2</v>
      </c>
      <c r="H125" t="inlineStr">
        <is>
          <t>NaN</t>
        </is>
      </c>
      <c r="I125" t="n">
        <v/>
      </c>
      <c r="J125" t="n">
        <v>-4010.23</v>
      </c>
      <c r="K125" t="inlineStr">
        <is>
          <t>BABA260116C00110000</t>
        </is>
      </c>
    </row>
    <row r="126">
      <c r="A126" t="n">
        <v>260</v>
      </c>
      <c r="B126" t="inlineStr">
        <is>
          <t>BABA</t>
        </is>
      </c>
      <c r="C126" t="inlineStr">
        <is>
          <t>Aug 15, 2025</t>
        </is>
      </c>
      <c r="D126" t="inlineStr">
        <is>
          <t>$110.00</t>
        </is>
      </c>
      <c r="E126" t="inlineStr">
        <is>
          <t>C</t>
        </is>
      </c>
      <c r="F126" t="inlineStr">
        <is>
          <t>Jan 16, 2026</t>
        </is>
      </c>
      <c r="G126" t="n">
        <v>2</v>
      </c>
      <c r="H126" t="inlineStr">
        <is>
          <t>NaN</t>
        </is>
      </c>
      <c r="I126" t="n">
        <v/>
      </c>
      <c r="J126" t="n">
        <v>-3990.23</v>
      </c>
      <c r="K126" t="inlineStr">
        <is>
          <t>BABA260116C00110000</t>
        </is>
      </c>
    </row>
    <row r="127">
      <c r="A127" t="n">
        <v>248</v>
      </c>
      <c r="B127" t="inlineStr">
        <is>
          <t>BABA</t>
        </is>
      </c>
      <c r="C127" t="inlineStr">
        <is>
          <t>Aug 15, 2025</t>
        </is>
      </c>
      <c r="D127" t="inlineStr">
        <is>
          <t>$124.00</t>
        </is>
      </c>
      <c r="E127" t="inlineStr">
        <is>
          <t>P</t>
        </is>
      </c>
      <c r="F127" t="inlineStr">
        <is>
          <t>Aug 29, 2025</t>
        </is>
      </c>
      <c r="G127" t="n">
        <v>1</v>
      </c>
      <c r="H127" t="inlineStr">
        <is>
          <t>NaN</t>
        </is>
      </c>
      <c r="I127" t="n">
        <v/>
      </c>
      <c r="J127" t="n">
        <v>-538.11</v>
      </c>
      <c r="K127" t="inlineStr">
        <is>
          <t>BABA250829P00124000</t>
        </is>
      </c>
    </row>
    <row r="128">
      <c r="A128" t="n">
        <v>237</v>
      </c>
      <c r="B128" t="inlineStr">
        <is>
          <t>BABA</t>
        </is>
      </c>
      <c r="C128" t="inlineStr">
        <is>
          <t>Aug 15, 2025</t>
        </is>
      </c>
      <c r="D128" t="inlineStr">
        <is>
          <t>$124.00</t>
        </is>
      </c>
      <c r="E128" t="inlineStr">
        <is>
          <t>P</t>
        </is>
      </c>
      <c r="F128" t="inlineStr">
        <is>
          <t>Aug 29, 2025</t>
        </is>
      </c>
      <c r="G128" t="n">
        <v>1</v>
      </c>
      <c r="H128" t="inlineStr">
        <is>
          <t>NaN</t>
        </is>
      </c>
      <c r="I128" t="n">
        <v/>
      </c>
      <c r="J128" t="n">
        <v>-540.11</v>
      </c>
      <c r="K128" t="inlineStr">
        <is>
          <t>BABA250829P00124000</t>
        </is>
      </c>
    </row>
    <row r="129">
      <c r="A129" t="n">
        <v>228</v>
      </c>
      <c r="B129" t="inlineStr">
        <is>
          <t>BABA</t>
        </is>
      </c>
      <c r="C129" t="inlineStr">
        <is>
          <t>Aug 15, 2025</t>
        </is>
      </c>
      <c r="D129" t="inlineStr">
        <is>
          <t>$110.00</t>
        </is>
      </c>
      <c r="E129" t="inlineStr">
        <is>
          <t>C</t>
        </is>
      </c>
      <c r="F129" t="inlineStr">
        <is>
          <t>Jan 16, 2026</t>
        </is>
      </c>
      <c r="G129" t="n">
        <v>2</v>
      </c>
      <c r="H129" t="inlineStr">
        <is>
          <t>NaN</t>
        </is>
      </c>
      <c r="I129" t="n">
        <v/>
      </c>
      <c r="J129" t="n">
        <v>-4010.23</v>
      </c>
      <c r="K129" t="inlineStr">
        <is>
          <t>BABA260116C00110000</t>
        </is>
      </c>
    </row>
    <row r="130">
      <c r="A130" t="n">
        <v>225</v>
      </c>
      <c r="B130" t="inlineStr">
        <is>
          <t>BABA</t>
        </is>
      </c>
      <c r="C130" t="inlineStr">
        <is>
          <t>Aug 15, 2025</t>
        </is>
      </c>
      <c r="D130" t="inlineStr">
        <is>
          <t>$124.00</t>
        </is>
      </c>
      <c r="E130" t="inlineStr">
        <is>
          <t>P</t>
        </is>
      </c>
      <c r="F130" t="inlineStr">
        <is>
          <t>Aug 29, 2025</t>
        </is>
      </c>
      <c r="G130" t="n">
        <v>1</v>
      </c>
      <c r="H130" t="inlineStr">
        <is>
          <t>NaN</t>
        </is>
      </c>
      <c r="I130" t="n">
        <v/>
      </c>
      <c r="J130" t="n">
        <v>-540.11</v>
      </c>
      <c r="K130" t="inlineStr">
        <is>
          <t>BABA250829P00124000</t>
        </is>
      </c>
    </row>
    <row r="131">
      <c r="A131" t="n">
        <v>103</v>
      </c>
      <c r="B131" t="inlineStr">
        <is>
          <t>BABA</t>
        </is>
      </c>
      <c r="C131" t="inlineStr">
        <is>
          <t>Aug 20, 2025</t>
        </is>
      </c>
      <c r="D131" t="inlineStr">
        <is>
          <t>$124.00</t>
        </is>
      </c>
      <c r="E131" t="inlineStr">
        <is>
          <t>P</t>
        </is>
      </c>
      <c r="F131" t="inlineStr">
        <is>
          <t>Aug 29, 2025</t>
        </is>
      </c>
      <c r="G131" t="n">
        <v>-1</v>
      </c>
      <c r="H131" t="inlineStr">
        <is>
          <t>Aug 20, 2025</t>
        </is>
      </c>
      <c r="I131" t="n">
        <v/>
      </c>
      <c r="J131" t="n">
        <v>669.88</v>
      </c>
      <c r="K131" t="inlineStr">
        <is>
          <t>BABA250829P00124000</t>
        </is>
      </c>
    </row>
    <row r="132">
      <c r="A132" t="n">
        <v>90</v>
      </c>
      <c r="B132" t="inlineStr">
        <is>
          <t>BABA</t>
        </is>
      </c>
      <c r="C132" t="inlineStr">
        <is>
          <t>Aug 20, 2025</t>
        </is>
      </c>
      <c r="D132" t="inlineStr">
        <is>
          <t>$124.00</t>
        </is>
      </c>
      <c r="E132" t="inlineStr">
        <is>
          <t>P</t>
        </is>
      </c>
      <c r="F132" t="inlineStr">
        <is>
          <t>Aug 29, 2025</t>
        </is>
      </c>
      <c r="G132" t="n">
        <v>-1</v>
      </c>
      <c r="H132" t="inlineStr">
        <is>
          <t>Aug 20, 2025</t>
        </is>
      </c>
      <c r="I132" t="n">
        <v/>
      </c>
      <c r="J132" t="n">
        <v>664.88</v>
      </c>
      <c r="K132" t="inlineStr">
        <is>
          <t>BABA250829P00124000</t>
        </is>
      </c>
    </row>
    <row r="133">
      <c r="A133" t="n">
        <v>80</v>
      </c>
      <c r="B133" t="inlineStr">
        <is>
          <t>BABA</t>
        </is>
      </c>
      <c r="C133" t="inlineStr">
        <is>
          <t>Aug 20, 2025</t>
        </is>
      </c>
      <c r="D133" t="inlineStr">
        <is>
          <t>$124.00</t>
        </is>
      </c>
      <c r="E133" t="inlineStr">
        <is>
          <t>P</t>
        </is>
      </c>
      <c r="F133" t="inlineStr">
        <is>
          <t>Aug 29, 2025</t>
        </is>
      </c>
      <c r="G133" t="n">
        <v>-1</v>
      </c>
      <c r="H133" t="inlineStr">
        <is>
          <t>Aug 20, 2025</t>
        </is>
      </c>
      <c r="I133" t="n">
        <v/>
      </c>
      <c r="J133" t="n">
        <v>664.88</v>
      </c>
      <c r="K133" t="inlineStr">
        <is>
          <t>BABA250829P00124000</t>
        </is>
      </c>
    </row>
    <row r="134">
      <c r="A134" t="n">
        <v>16</v>
      </c>
      <c r="B134" t="inlineStr">
        <is>
          <t>BABA</t>
        </is>
      </c>
      <c r="C134" t="inlineStr">
        <is>
          <t>Aug 22, 2025</t>
        </is>
      </c>
      <c r="D134" t="inlineStr">
        <is>
          <t>$110.00</t>
        </is>
      </c>
      <c r="E134" t="inlineStr">
        <is>
          <t>C</t>
        </is>
      </c>
      <c r="F134" t="inlineStr">
        <is>
          <t>Jan 16, 2026</t>
        </is>
      </c>
      <c r="G134" t="n">
        <v>-6</v>
      </c>
      <c r="H134" t="inlineStr">
        <is>
          <t>Aug 22, 2025</t>
        </is>
      </c>
      <c r="I134" t="n">
        <v/>
      </c>
      <c r="J134" t="n">
        <v>11969.32</v>
      </c>
      <c r="K134" t="inlineStr">
        <is>
          <t>BABA260116C00110000</t>
        </is>
      </c>
    </row>
    <row r="135">
      <c r="A135" t="inlineStr"/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</row>
    <row r="137">
      <c r="A137" t="inlineStr">
        <is>
          <t>Index</t>
        </is>
      </c>
      <c r="B137" t="inlineStr">
        <is>
          <t>Ticker</t>
        </is>
      </c>
      <c r="C137" t="inlineStr">
        <is>
          <t>Trade Enter</t>
        </is>
      </c>
      <c r="D137" t="inlineStr">
        <is>
          <t>Strike</t>
        </is>
      </c>
      <c r="E137" t="inlineStr">
        <is>
          <t>C/P</t>
        </is>
      </c>
      <c r="F137" t="inlineStr">
        <is>
          <t>Exp Date</t>
        </is>
      </c>
      <c r="G137" t="inlineStr">
        <is>
          <t>Initial Contracts</t>
        </is>
      </c>
      <c r="H137" t="inlineStr">
        <is>
          <t>Trade Exit</t>
        </is>
      </c>
      <c r="I137" t="inlineStr">
        <is>
          <t>$ Gain</t>
        </is>
      </c>
      <c r="J137" t="inlineStr">
        <is>
          <t>Total Gain</t>
        </is>
      </c>
      <c r="K137" t="inlineStr">
        <is>
          <t>Calculated $ Gain/25k share</t>
        </is>
      </c>
    </row>
    <row r="138">
      <c r="A138" t="n">
        <v>50</v>
      </c>
      <c r="B138" t="inlineStr">
        <is>
          <t>BABA</t>
        </is>
      </c>
      <c r="C138" t="inlineStr">
        <is>
          <t>Jun 10, 2025</t>
        </is>
      </c>
      <c r="D138" t="inlineStr">
        <is>
          <t>$125.00</t>
        </is>
      </c>
      <c r="E138" t="inlineStr">
        <is>
          <t>C</t>
        </is>
      </c>
      <c r="F138" t="inlineStr">
        <is>
          <t>Aug 15, 2025</t>
        </is>
      </c>
      <c r="G138" t="inlineStr">
        <is>
          <t>1</t>
        </is>
      </c>
      <c r="H138" t="inlineStr">
        <is>
          <t>Jun 11, 2025</t>
        </is>
      </c>
      <c r="I138" t="inlineStr">
        <is>
          <t>($95.00)</t>
        </is>
      </c>
      <c r="J138">
        <f>SUM(J159:J161)</f>
        <v/>
      </c>
      <c r="K138">
        <f>L158*1</f>
        <v/>
      </c>
    </row>
    <row r="139">
      <c r="A139" t="n">
        <v>90</v>
      </c>
      <c r="B139" t="inlineStr">
        <is>
          <t>BABA</t>
        </is>
      </c>
      <c r="C139" t="inlineStr">
        <is>
          <t>Jun 26, 2025</t>
        </is>
      </c>
      <c r="D139" t="inlineStr">
        <is>
          <t>$112.00</t>
        </is>
      </c>
      <c r="E139" t="inlineStr">
        <is>
          <t>C</t>
        </is>
      </c>
      <c r="F139" t="inlineStr">
        <is>
          <t>Jul 18, 2025</t>
        </is>
      </c>
      <c r="G139" t="inlineStr">
        <is>
          <t>2</t>
        </is>
      </c>
      <c r="H139" t="inlineStr">
        <is>
          <t>Jul 01, 2025</t>
        </is>
      </c>
      <c r="I139" t="inlineStr">
        <is>
          <t>($170.00)</t>
        </is>
      </c>
      <c r="J139">
        <f>SUM(J170:J174)</f>
        <v/>
      </c>
      <c r="K139">
        <f>L169*2</f>
        <v/>
      </c>
    </row>
    <row r="140">
      <c r="A140" t="n">
        <v>96</v>
      </c>
      <c r="B140" t="inlineStr">
        <is>
          <t>BABA</t>
        </is>
      </c>
      <c r="C140" t="inlineStr">
        <is>
          <t>Jul 01, 2025</t>
        </is>
      </c>
      <c r="D140" t="inlineStr">
        <is>
          <t>$110.00</t>
        </is>
      </c>
      <c r="E140" t="inlineStr">
        <is>
          <t>C</t>
        </is>
      </c>
      <c r="F140" t="inlineStr">
        <is>
          <t>Aug 15, 2025</t>
        </is>
      </c>
      <c r="G140" t="inlineStr">
        <is>
          <t>3</t>
        </is>
      </c>
      <c r="H140" t="inlineStr">
        <is>
          <t>Jul 18, 2025</t>
        </is>
      </c>
      <c r="I140" t="inlineStr">
        <is>
          <t xml:space="preserve">$1,283.00 </t>
        </is>
      </c>
      <c r="J140">
        <f>SUM(J183:J205)</f>
        <v/>
      </c>
      <c r="K140">
        <f>L182*3</f>
        <v/>
      </c>
    </row>
    <row r="141">
      <c r="A141" t="n">
        <v>165</v>
      </c>
      <c r="B141" t="inlineStr">
        <is>
          <t>BABA</t>
        </is>
      </c>
      <c r="C141" t="inlineStr">
        <is>
          <t>Jul 18, 2025</t>
        </is>
      </c>
      <c r="D141" t="inlineStr">
        <is>
          <t>$115.00</t>
        </is>
      </c>
      <c r="E141" t="inlineStr">
        <is>
          <t>C</t>
        </is>
      </c>
      <c r="F141" t="inlineStr">
        <is>
          <t>Oct 17, 2025</t>
        </is>
      </c>
      <c r="G141" t="inlineStr">
        <is>
          <t>3</t>
        </is>
      </c>
      <c r="H141" t="inlineStr">
        <is>
          <t>Aug 01, 2025</t>
        </is>
      </c>
      <c r="I141" t="inlineStr">
        <is>
          <t>($620.00)</t>
        </is>
      </c>
      <c r="J141">
        <f>SUM(J214:J225)</f>
        <v/>
      </c>
      <c r="K141">
        <f>L213*3</f>
        <v/>
      </c>
    </row>
    <row r="142">
      <c r="A142" t="n">
        <v>166</v>
      </c>
      <c r="B142" t="inlineStr">
        <is>
          <t>BABA</t>
        </is>
      </c>
      <c r="C142" t="inlineStr">
        <is>
          <t>Jul 18, 2025</t>
        </is>
      </c>
      <c r="D142" t="inlineStr">
        <is>
          <t>$125.00</t>
        </is>
      </c>
      <c r="E142" t="inlineStr">
        <is>
          <t>P</t>
        </is>
      </c>
      <c r="F142" t="inlineStr">
        <is>
          <t>Sep 19, 2025</t>
        </is>
      </c>
      <c r="G142" t="inlineStr">
        <is>
          <t>1</t>
        </is>
      </c>
      <c r="H142" t="inlineStr">
        <is>
          <t>Jul 25, 2025</t>
        </is>
      </c>
      <c r="I142" t="inlineStr">
        <is>
          <t>($60.00)</t>
        </is>
      </c>
      <c r="J142">
        <f>SUM(J234:J240)</f>
        <v/>
      </c>
      <c r="K142">
        <f>L233*1</f>
        <v/>
      </c>
    </row>
    <row r="143">
      <c r="A143" t="n">
        <v>187</v>
      </c>
      <c r="B143" t="inlineStr">
        <is>
          <t>BABA</t>
        </is>
      </c>
      <c r="C143" t="inlineStr">
        <is>
          <t>Jul 25, 2025</t>
        </is>
      </c>
      <c r="D143" t="inlineStr">
        <is>
          <t>$120.00</t>
        </is>
      </c>
      <c r="E143" t="inlineStr">
        <is>
          <t>P</t>
        </is>
      </c>
      <c r="F143" t="inlineStr">
        <is>
          <t>Aug 08, 2025</t>
        </is>
      </c>
      <c r="G143" t="inlineStr">
        <is>
          <t>1</t>
        </is>
      </c>
      <c r="H143" t="inlineStr">
        <is>
          <t>Jul 28, 2025</t>
        </is>
      </c>
      <c r="I143" t="inlineStr">
        <is>
          <t>($118.00)</t>
        </is>
      </c>
      <c r="J143">
        <f>SUM(J249:J255)</f>
        <v/>
      </c>
      <c r="K143">
        <f>L248*1</f>
        <v/>
      </c>
    </row>
    <row r="144">
      <c r="A144" t="n">
        <v>219</v>
      </c>
      <c r="B144" t="inlineStr">
        <is>
          <t>BABA</t>
        </is>
      </c>
      <c r="C144" t="inlineStr">
        <is>
          <t>Jul 31, 2025</t>
        </is>
      </c>
      <c r="D144" t="inlineStr">
        <is>
          <t>$120.00</t>
        </is>
      </c>
      <c r="E144" t="inlineStr">
        <is>
          <t>P</t>
        </is>
      </c>
      <c r="F144" t="inlineStr">
        <is>
          <t>Aug 08, 2025</t>
        </is>
      </c>
      <c r="G144" t="inlineStr">
        <is>
          <t>1</t>
        </is>
      </c>
      <c r="H144" t="inlineStr">
        <is>
          <t>NaN</t>
        </is>
      </c>
      <c r="I144" t="inlineStr">
        <is>
          <t xml:space="preserve">$258.00 </t>
        </is>
      </c>
      <c r="J144">
        <f>SUM(J264:J278)</f>
        <v/>
      </c>
      <c r="K144">
        <f>L263*1</f>
        <v/>
      </c>
    </row>
    <row r="145">
      <c r="A145" t="n">
        <v>232</v>
      </c>
      <c r="B145" t="inlineStr">
        <is>
          <t>BABA</t>
        </is>
      </c>
      <c r="C145" t="inlineStr">
        <is>
          <t>Aug 01, 2025</t>
        </is>
      </c>
      <c r="D145" t="inlineStr">
        <is>
          <t>$116.00</t>
        </is>
      </c>
      <c r="E145" t="inlineStr">
        <is>
          <t>P</t>
        </is>
      </c>
      <c r="F145" t="inlineStr">
        <is>
          <t>Aug 08, 2025</t>
        </is>
      </c>
      <c r="G145" t="inlineStr">
        <is>
          <t>1</t>
        </is>
      </c>
      <c r="H145" t="inlineStr">
        <is>
          <t>Aug 06, 2025</t>
        </is>
      </c>
      <c r="I145" t="inlineStr">
        <is>
          <t>($186.00)</t>
        </is>
      </c>
      <c r="J145">
        <f>SUM(J287:J293)</f>
        <v/>
      </c>
      <c r="K145">
        <f>L286*1</f>
        <v/>
      </c>
    </row>
    <row r="146">
      <c r="A146" t="n">
        <v>259</v>
      </c>
      <c r="B146" t="inlineStr">
        <is>
          <t>BABA</t>
        </is>
      </c>
      <c r="C146" t="inlineStr">
        <is>
          <t>Aug 07, 2025</t>
        </is>
      </c>
      <c r="D146" t="inlineStr">
        <is>
          <t>$120.00</t>
        </is>
      </c>
      <c r="E146" t="inlineStr">
        <is>
          <t>P</t>
        </is>
      </c>
      <c r="F146" t="inlineStr">
        <is>
          <t>Aug 29, 2025</t>
        </is>
      </c>
      <c r="G146" t="inlineStr">
        <is>
          <t>1</t>
        </is>
      </c>
      <c r="H146" t="inlineStr">
        <is>
          <t>Aug 12, 2025</t>
        </is>
      </c>
      <c r="I146" t="inlineStr">
        <is>
          <t>($145.00)</t>
        </is>
      </c>
      <c r="J146">
        <f>SUM(J302:J308)</f>
        <v/>
      </c>
      <c r="K146">
        <f>L301*1</f>
        <v/>
      </c>
    </row>
    <row r="147">
      <c r="A147" t="n">
        <v>271</v>
      </c>
      <c r="B147" t="inlineStr">
        <is>
          <t>BABA</t>
        </is>
      </c>
      <c r="C147" t="inlineStr">
        <is>
          <t>Aug 12, 2025</t>
        </is>
      </c>
      <c r="D147" t="inlineStr">
        <is>
          <t>$122.00</t>
        </is>
      </c>
      <c r="E147" t="inlineStr">
        <is>
          <t>P</t>
        </is>
      </c>
      <c r="F147" t="inlineStr">
        <is>
          <t>Aug 15, 2025</t>
        </is>
      </c>
      <c r="G147" t="inlineStr">
        <is>
          <t>2</t>
        </is>
      </c>
      <c r="H147" t="inlineStr">
        <is>
          <t>Aug 13, 2025</t>
        </is>
      </c>
      <c r="I147" t="inlineStr">
        <is>
          <t>($328.00)</t>
        </is>
      </c>
      <c r="J147">
        <f>SUM(J317:J327)</f>
        <v/>
      </c>
      <c r="K147">
        <f>L316*2</f>
        <v/>
      </c>
    </row>
    <row r="148">
      <c r="A148" t="n">
        <v>275</v>
      </c>
      <c r="B148" t="inlineStr">
        <is>
          <t>BABA</t>
        </is>
      </c>
      <c r="C148" t="inlineStr">
        <is>
          <t>Aug 01, 2025</t>
        </is>
      </c>
      <c r="D148" t="inlineStr">
        <is>
          <t>$120.00</t>
        </is>
      </c>
      <c r="E148" t="inlineStr">
        <is>
          <t>C</t>
        </is>
      </c>
      <c r="F148" t="inlineStr">
        <is>
          <t>Jan 16, 2026</t>
        </is>
      </c>
      <c r="G148" t="inlineStr">
        <is>
          <t>2</t>
        </is>
      </c>
      <c r="H148" t="inlineStr">
        <is>
          <t>Aug 14, 2025</t>
        </is>
      </c>
      <c r="I148" t="inlineStr">
        <is>
          <t xml:space="preserve">$165.00 </t>
        </is>
      </c>
      <c r="J148">
        <f>SUM(J336:J345)</f>
        <v/>
      </c>
      <c r="K148">
        <f>L335*2</f>
        <v/>
      </c>
    </row>
    <row r="149">
      <c r="A149" t="n">
        <v>287</v>
      </c>
      <c r="B149" t="inlineStr">
        <is>
          <t>BABA</t>
        </is>
      </c>
      <c r="C149" t="inlineStr">
        <is>
          <t>Aug 13, 2025</t>
        </is>
      </c>
      <c r="D149" t="inlineStr">
        <is>
          <t>$126.00</t>
        </is>
      </c>
      <c r="E149" t="inlineStr">
        <is>
          <t>P</t>
        </is>
      </c>
      <c r="F149" t="inlineStr">
        <is>
          <t>Aug 15, 2025</t>
        </is>
      </c>
      <c r="G149" t="inlineStr">
        <is>
          <t>1</t>
        </is>
      </c>
      <c r="H149" t="inlineStr">
        <is>
          <t>Aug 14, 2025</t>
        </is>
      </c>
      <c r="I149" t="inlineStr">
        <is>
          <t xml:space="preserve">$215.00 </t>
        </is>
      </c>
      <c r="J149">
        <f>SUM(J354:J360)</f>
        <v/>
      </c>
      <c r="K149">
        <f>L353*1</f>
        <v/>
      </c>
    </row>
    <row r="150">
      <c r="A150" t="n">
        <v>7</v>
      </c>
      <c r="B150" t="inlineStr">
        <is>
          <t>BABA</t>
        </is>
      </c>
      <c r="C150" t="inlineStr">
        <is>
          <t>Aug 15, 2025</t>
        </is>
      </c>
      <c r="D150" t="inlineStr">
        <is>
          <t>$110.00</t>
        </is>
      </c>
      <c r="E150" t="inlineStr">
        <is>
          <t>C</t>
        </is>
      </c>
      <c r="F150" t="inlineStr">
        <is>
          <t>Jan 16, 2026</t>
        </is>
      </c>
      <c r="G150" t="n">
        <v>2</v>
      </c>
      <c r="H150" t="inlineStr">
        <is>
          <t>Aug 22, 2025</t>
        </is>
      </c>
      <c r="I150" t="inlineStr">
        <is>
          <t>$20.00</t>
        </is>
      </c>
      <c r="J150">
        <f>SUM(J369:J373)</f>
        <v/>
      </c>
      <c r="K150">
        <f>L368*2</f>
        <v/>
      </c>
    </row>
    <row r="151">
      <c r="A151" t="n">
        <v>8</v>
      </c>
      <c r="B151" t="inlineStr">
        <is>
          <t>BABA</t>
        </is>
      </c>
      <c r="C151" t="inlineStr">
        <is>
          <t>Aug 15, 2025</t>
        </is>
      </c>
      <c r="D151" t="inlineStr">
        <is>
          <t>$124.00</t>
        </is>
      </c>
      <c r="E151" t="inlineStr">
        <is>
          <t>P</t>
        </is>
      </c>
      <c r="F151" t="inlineStr">
        <is>
          <t>Aug 29, 2025</t>
        </is>
      </c>
      <c r="G151" t="n">
        <v>1</v>
      </c>
      <c r="H151" t="inlineStr">
        <is>
          <t>Aug 20, 2025</t>
        </is>
      </c>
      <c r="I151" t="inlineStr">
        <is>
          <t>$145.00</t>
        </is>
      </c>
      <c r="J151">
        <f>SUM(J382:J388)</f>
        <v/>
      </c>
      <c r="K151">
        <f>L381*1</f>
        <v/>
      </c>
    </row>
    <row r="152">
      <c r="I152" s="2" t="n">
        <v>364</v>
      </c>
      <c r="J152" s="2">
        <f>ROUND(SUM(J138:J151),2)</f>
        <v/>
      </c>
      <c r="K152" s="2">
        <f>ROUND(SUM(K138:K151),2)</f>
        <v/>
      </c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</row>
    <row r="155">
      <c r="A155" t="inlineStr">
        <is>
          <t>Index</t>
        </is>
      </c>
      <c r="B155" t="inlineStr">
        <is>
          <t>Ticker</t>
        </is>
      </c>
      <c r="C155" t="inlineStr">
        <is>
          <t>Trade Enter</t>
        </is>
      </c>
      <c r="D155" t="inlineStr">
        <is>
          <t>Strike</t>
        </is>
      </c>
      <c r="E155" t="inlineStr">
        <is>
          <t>C/P</t>
        </is>
      </c>
      <c r="F155" t="inlineStr">
        <is>
          <t>Exp Date</t>
        </is>
      </c>
      <c r="G155" t="inlineStr">
        <is>
          <t>Initial Contracts</t>
        </is>
      </c>
      <c r="H155" t="inlineStr">
        <is>
          <t>Trade Exit</t>
        </is>
      </c>
      <c r="I155" t="inlineStr">
        <is>
          <t>$ Gain</t>
        </is>
      </c>
    </row>
    <row r="156">
      <c r="A156" t="n">
        <v>50</v>
      </c>
      <c r="B156" t="inlineStr">
        <is>
          <t>BABA</t>
        </is>
      </c>
      <c r="C156" t="inlineStr">
        <is>
          <t>Jun 10, 2025</t>
        </is>
      </c>
      <c r="D156" t="inlineStr">
        <is>
          <t>$125.00</t>
        </is>
      </c>
      <c r="E156" t="inlineStr">
        <is>
          <t>C</t>
        </is>
      </c>
      <c r="F156" t="inlineStr">
        <is>
          <t>Aug 15, 2025</t>
        </is>
      </c>
      <c r="G156" t="inlineStr">
        <is>
          <t>1</t>
        </is>
      </c>
      <c r="H156" t="inlineStr">
        <is>
          <t>Jun 11, 2025</t>
        </is>
      </c>
      <c r="I156" t="inlineStr">
        <is>
          <t>($95.00)</t>
        </is>
      </c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s="1">
        <f>IF(G162=0, ROUND(SUM(J159:J161)/2, 2), )</f>
        <v/>
      </c>
    </row>
    <row r="159">
      <c r="A159" t="inlineStr">
        <is>
          <t>Index</t>
        </is>
      </c>
      <c r="B159" t="inlineStr">
        <is>
          <t>Ticker</t>
        </is>
      </c>
      <c r="C159" t="inlineStr">
        <is>
          <t>Trade Enter</t>
        </is>
      </c>
      <c r="D159" t="inlineStr">
        <is>
          <t>Strike</t>
        </is>
      </c>
      <c r="E159" t="inlineStr">
        <is>
          <t>C/P</t>
        </is>
      </c>
      <c r="F159" t="inlineStr">
        <is>
          <t>Exp Date</t>
        </is>
      </c>
      <c r="G159" t="inlineStr">
        <is>
          <t>Initial Contracts</t>
        </is>
      </c>
      <c r="H159" t="inlineStr">
        <is>
          <t>Trade Exit</t>
        </is>
      </c>
      <c r="I159" t="inlineStr">
        <is>
          <t>$ Gain</t>
        </is>
      </c>
      <c r="J159" t="inlineStr">
        <is>
          <t>Amount</t>
        </is>
      </c>
      <c r="K159" t="inlineStr">
        <is>
          <t>Symbol</t>
        </is>
      </c>
    </row>
    <row r="160">
      <c r="A160" t="n">
        <v>2255</v>
      </c>
      <c r="B160" t="inlineStr">
        <is>
          <t>BABA</t>
        </is>
      </c>
      <c r="C160" t="inlineStr">
        <is>
          <t>Jun 10, 2025</t>
        </is>
      </c>
      <c r="D160" t="inlineStr">
        <is>
          <t>$125.00</t>
        </is>
      </c>
      <c r="E160" t="inlineStr">
        <is>
          <t>C</t>
        </is>
      </c>
      <c r="F160" t="inlineStr">
        <is>
          <t>Aug 15, 2025</t>
        </is>
      </c>
      <c r="G160" t="n">
        <v>2</v>
      </c>
      <c r="H160" t="inlineStr">
        <is>
          <t>NaN</t>
        </is>
      </c>
      <c r="I160" t="n">
        <v/>
      </c>
      <c r="J160" t="n">
        <v>-1434.24</v>
      </c>
      <c r="K160" t="inlineStr">
        <is>
          <t>BABA250815C00125000</t>
        </is>
      </c>
    </row>
    <row r="161">
      <c r="A161" t="n">
        <v>2246</v>
      </c>
      <c r="B161" t="inlineStr">
        <is>
          <t>BABA</t>
        </is>
      </c>
      <c r="C161" t="inlineStr">
        <is>
          <t>Jun 11, 2025</t>
        </is>
      </c>
      <c r="D161" t="inlineStr">
        <is>
          <t>$125.00</t>
        </is>
      </c>
      <c r="E161" t="inlineStr">
        <is>
          <t>C</t>
        </is>
      </c>
      <c r="F161" t="inlineStr">
        <is>
          <t>Aug 15, 2025</t>
        </is>
      </c>
      <c r="G161" t="n">
        <v>-2</v>
      </c>
      <c r="H161" t="inlineStr">
        <is>
          <t>Jun 11, 2025</t>
        </is>
      </c>
      <c r="I161" t="n">
        <v/>
      </c>
      <c r="J161" t="n">
        <v>1239.74</v>
      </c>
      <c r="K161" t="inlineStr">
        <is>
          <t>BABA250815C00125000</t>
        </is>
      </c>
    </row>
    <row r="162">
      <c r="A162" t="inlineStr"/>
      <c r="B162" t="inlineStr"/>
      <c r="C162" t="inlineStr"/>
      <c r="D162" t="inlineStr"/>
      <c r="E162" t="inlineStr"/>
      <c r="F162" t="inlineStr"/>
      <c r="G162" s="2">
        <f>SUM(G159:G161)</f>
        <v/>
      </c>
      <c r="H162" t="inlineStr"/>
      <c r="I162" t="inlineStr"/>
      <c r="J162" s="2">
        <f>SUM(J159:J161)</f>
        <v/>
      </c>
      <c r="K162" t="inlineStr"/>
    </row>
    <row r="163">
      <c r="A163" t="inlineStr"/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</row>
    <row r="166">
      <c r="A166" t="inlineStr">
        <is>
          <t>Index</t>
        </is>
      </c>
      <c r="B166" t="inlineStr">
        <is>
          <t>Ticker</t>
        </is>
      </c>
      <c r="C166" t="inlineStr">
        <is>
          <t>Trade Enter</t>
        </is>
      </c>
      <c r="D166" t="inlineStr">
        <is>
          <t>Strike</t>
        </is>
      </c>
      <c r="E166" t="inlineStr">
        <is>
          <t>C/P</t>
        </is>
      </c>
      <c r="F166" t="inlineStr">
        <is>
          <t>Exp Date</t>
        </is>
      </c>
      <c r="G166" t="inlineStr">
        <is>
          <t>Initial Contracts</t>
        </is>
      </c>
      <c r="H166" t="inlineStr">
        <is>
          <t>Trade Exit</t>
        </is>
      </c>
      <c r="I166" t="inlineStr">
        <is>
          <t>$ Gain</t>
        </is>
      </c>
    </row>
    <row r="167">
      <c r="A167" t="n">
        <v>90</v>
      </c>
      <c r="B167" t="inlineStr">
        <is>
          <t>BABA</t>
        </is>
      </c>
      <c r="C167" t="inlineStr">
        <is>
          <t>Jun 26, 2025</t>
        </is>
      </c>
      <c r="D167" t="inlineStr">
        <is>
          <t>$112.00</t>
        </is>
      </c>
      <c r="E167" t="inlineStr">
        <is>
          <t>C</t>
        </is>
      </c>
      <c r="F167" t="inlineStr">
        <is>
          <t>Jul 18, 2025</t>
        </is>
      </c>
      <c r="G167" t="inlineStr">
        <is>
          <t>2</t>
        </is>
      </c>
      <c r="H167" t="inlineStr">
        <is>
          <t>Jul 01, 2025</t>
        </is>
      </c>
      <c r="I167" t="inlineStr">
        <is>
          <t>($170.00)</t>
        </is>
      </c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s="1">
        <f>IF(G175=0, ROUND(SUM(J170:J174)/4, 2), )</f>
        <v/>
      </c>
    </row>
    <row r="170">
      <c r="A170" t="inlineStr">
        <is>
          <t>Index</t>
        </is>
      </c>
      <c r="B170" t="inlineStr">
        <is>
          <t>Ticker</t>
        </is>
      </c>
      <c r="C170" t="inlineStr">
        <is>
          <t>Trade Enter</t>
        </is>
      </c>
      <c r="D170" t="inlineStr">
        <is>
          <t>Strike</t>
        </is>
      </c>
      <c r="E170" t="inlineStr">
        <is>
          <t>C/P</t>
        </is>
      </c>
      <c r="F170" t="inlineStr">
        <is>
          <t>Exp Date</t>
        </is>
      </c>
      <c r="G170" t="inlineStr">
        <is>
          <t>Initial Contracts</t>
        </is>
      </c>
      <c r="H170" t="inlineStr">
        <is>
          <t>Trade Exit</t>
        </is>
      </c>
      <c r="I170" t="inlineStr">
        <is>
          <t>$ Gain</t>
        </is>
      </c>
      <c r="J170" t="inlineStr">
        <is>
          <t>Amount</t>
        </is>
      </c>
      <c r="K170" t="inlineStr">
        <is>
          <t>Symbol</t>
        </is>
      </c>
    </row>
    <row r="171">
      <c r="A171" t="n">
        <v>2030</v>
      </c>
      <c r="B171" t="inlineStr">
        <is>
          <t>BABA</t>
        </is>
      </c>
      <c r="C171" t="inlineStr">
        <is>
          <t>Jun 26, 2025</t>
        </is>
      </c>
      <c r="D171" t="inlineStr">
        <is>
          <t>$112.00</t>
        </is>
      </c>
      <c r="E171" t="inlineStr">
        <is>
          <t>C</t>
        </is>
      </c>
      <c r="F171" t="inlineStr">
        <is>
          <t>Jul 18, 2025</t>
        </is>
      </c>
      <c r="G171" t="n">
        <v>2</v>
      </c>
      <c r="H171" t="inlineStr">
        <is>
          <t>NaN</t>
        </is>
      </c>
      <c r="I171" t="n">
        <v/>
      </c>
      <c r="J171" t="n">
        <v>-936.24</v>
      </c>
      <c r="K171" t="inlineStr">
        <is>
          <t>BABA250718C00112000</t>
        </is>
      </c>
    </row>
    <row r="172">
      <c r="A172" t="n">
        <v>2039</v>
      </c>
      <c r="B172" t="inlineStr">
        <is>
          <t>BABA</t>
        </is>
      </c>
      <c r="C172" t="inlineStr">
        <is>
          <t>Jun 26, 2025</t>
        </is>
      </c>
      <c r="D172" t="inlineStr">
        <is>
          <t>$112.00</t>
        </is>
      </c>
      <c r="E172" t="inlineStr">
        <is>
          <t>C</t>
        </is>
      </c>
      <c r="F172" t="inlineStr">
        <is>
          <t>Jul 18, 2025</t>
        </is>
      </c>
      <c r="G172" t="n">
        <v>2</v>
      </c>
      <c r="H172" t="inlineStr">
        <is>
          <t>NaN</t>
        </is>
      </c>
      <c r="I172" t="n">
        <v/>
      </c>
      <c r="J172" t="n">
        <v>-934.24</v>
      </c>
      <c r="K172" t="inlineStr">
        <is>
          <t>BABA250718C00112000</t>
        </is>
      </c>
    </row>
    <row r="173">
      <c r="A173" t="n">
        <v>1913</v>
      </c>
      <c r="B173" t="inlineStr">
        <is>
          <t>BABA</t>
        </is>
      </c>
      <c r="C173" t="inlineStr">
        <is>
          <t>Jul 01, 2025</t>
        </is>
      </c>
      <c r="D173" t="inlineStr">
        <is>
          <t>$112.00</t>
        </is>
      </c>
      <c r="E173" t="inlineStr">
        <is>
          <t>C</t>
        </is>
      </c>
      <c r="F173" t="inlineStr">
        <is>
          <t>Jul 18, 2025</t>
        </is>
      </c>
      <c r="G173" t="n">
        <v>-2</v>
      </c>
      <c r="H173" t="inlineStr">
        <is>
          <t>Jul 01, 2025</t>
        </is>
      </c>
      <c r="I173" t="n">
        <v/>
      </c>
      <c r="J173" t="n">
        <v>765.74</v>
      </c>
      <c r="K173" t="inlineStr">
        <is>
          <t>BABA250718C00112000</t>
        </is>
      </c>
    </row>
    <row r="174">
      <c r="A174" t="n">
        <v>1898</v>
      </c>
      <c r="B174" t="inlineStr">
        <is>
          <t>BABA</t>
        </is>
      </c>
      <c r="C174" t="inlineStr">
        <is>
          <t>Jul 01, 2025</t>
        </is>
      </c>
      <c r="D174" t="inlineStr">
        <is>
          <t>$112.00</t>
        </is>
      </c>
      <c r="E174" t="inlineStr">
        <is>
          <t>C</t>
        </is>
      </c>
      <c r="F174" t="inlineStr">
        <is>
          <t>Jul 18, 2025</t>
        </is>
      </c>
      <c r="G174" t="n">
        <v>-2</v>
      </c>
      <c r="H174" t="inlineStr">
        <is>
          <t>Jul 01, 2025</t>
        </is>
      </c>
      <c r="I174" t="n">
        <v/>
      </c>
      <c r="J174" t="n">
        <v>775.76</v>
      </c>
      <c r="K174" t="inlineStr">
        <is>
          <t>BABA250718C00112000</t>
        </is>
      </c>
    </row>
    <row r="175">
      <c r="A175" t="inlineStr"/>
      <c r="B175" t="inlineStr"/>
      <c r="C175" t="inlineStr"/>
      <c r="D175" t="inlineStr"/>
      <c r="E175" t="inlineStr"/>
      <c r="F175" t="inlineStr"/>
      <c r="G175" s="2">
        <f>SUM(G170:G174)</f>
        <v/>
      </c>
      <c r="H175" t="inlineStr"/>
      <c r="I175" t="inlineStr"/>
      <c r="J175" s="2">
        <f>SUM(J170:J174)</f>
        <v/>
      </c>
      <c r="K175" t="inlineStr"/>
    </row>
    <row r="176">
      <c r="A176" t="inlineStr"/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</row>
    <row r="179">
      <c r="A179" t="inlineStr">
        <is>
          <t>Index</t>
        </is>
      </c>
      <c r="B179" t="inlineStr">
        <is>
          <t>Ticker</t>
        </is>
      </c>
      <c r="C179" t="inlineStr">
        <is>
          <t>Trade Enter</t>
        </is>
      </c>
      <c r="D179" t="inlineStr">
        <is>
          <t>Strike</t>
        </is>
      </c>
      <c r="E179" t="inlineStr">
        <is>
          <t>C/P</t>
        </is>
      </c>
      <c r="F179" t="inlineStr">
        <is>
          <t>Exp Date</t>
        </is>
      </c>
      <c r="G179" t="inlineStr">
        <is>
          <t>Initial Contracts</t>
        </is>
      </c>
      <c r="H179" t="inlineStr">
        <is>
          <t>Trade Exit</t>
        </is>
      </c>
      <c r="I179" t="inlineStr">
        <is>
          <t>$ Gain</t>
        </is>
      </c>
    </row>
    <row r="180">
      <c r="A180" t="n">
        <v>96</v>
      </c>
      <c r="B180" t="inlineStr">
        <is>
          <t>BABA</t>
        </is>
      </c>
      <c r="C180" t="inlineStr">
        <is>
          <t>Jul 01, 2025</t>
        </is>
      </c>
      <c r="D180" t="inlineStr">
        <is>
          <t>$110.00</t>
        </is>
      </c>
      <c r="E180" t="inlineStr">
        <is>
          <t>C</t>
        </is>
      </c>
      <c r="F180" t="inlineStr">
        <is>
          <t>Aug 15, 2025</t>
        </is>
      </c>
      <c r="G180" t="inlineStr">
        <is>
          <t>3</t>
        </is>
      </c>
      <c r="H180" t="inlineStr">
        <is>
          <t>Jul 18, 2025</t>
        </is>
      </c>
      <c r="I180" t="inlineStr">
        <is>
          <t xml:space="preserve">$1,283.00 </t>
        </is>
      </c>
    </row>
    <row r="181">
      <c r="A181" t="inlineStr"/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</row>
    <row r="182">
      <c r="A182" t="inlineStr"/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s="1">
        <f>IF(G206=0, ROUND(SUM(J183:J205)/21, 2), )</f>
        <v/>
      </c>
    </row>
    <row r="183">
      <c r="A183" t="inlineStr">
        <is>
          <t>Index</t>
        </is>
      </c>
      <c r="B183" t="inlineStr">
        <is>
          <t>Ticker</t>
        </is>
      </c>
      <c r="C183" t="inlineStr">
        <is>
          <t>Trade Enter</t>
        </is>
      </c>
      <c r="D183" t="inlineStr">
        <is>
          <t>Strike</t>
        </is>
      </c>
      <c r="E183" t="inlineStr">
        <is>
          <t>C/P</t>
        </is>
      </c>
      <c r="F183" t="inlineStr">
        <is>
          <t>Exp Date</t>
        </is>
      </c>
      <c r="G183" t="inlineStr">
        <is>
          <t>Initial Contracts</t>
        </is>
      </c>
      <c r="H183" t="inlineStr">
        <is>
          <t>Trade Exit</t>
        </is>
      </c>
      <c r="I183" t="inlineStr">
        <is>
          <t>$ Gain</t>
        </is>
      </c>
      <c r="J183" t="inlineStr">
        <is>
          <t>Amount</t>
        </is>
      </c>
      <c r="K183" t="inlineStr">
        <is>
          <t>Symbol</t>
        </is>
      </c>
    </row>
    <row r="184">
      <c r="A184" t="n">
        <v>2029</v>
      </c>
      <c r="B184" t="inlineStr">
        <is>
          <t>BABA</t>
        </is>
      </c>
      <c r="C184" t="inlineStr">
        <is>
          <t>Jun 26, 2025</t>
        </is>
      </c>
      <c r="D184" t="inlineStr">
        <is>
          <t>$110.00</t>
        </is>
      </c>
      <c r="E184" t="inlineStr">
        <is>
          <t>C</t>
        </is>
      </c>
      <c r="F184" t="inlineStr">
        <is>
          <t>Aug 15, 2025</t>
        </is>
      </c>
      <c r="G184" t="n">
        <v>3</v>
      </c>
      <c r="H184" t="inlineStr">
        <is>
          <t>NaN</t>
        </is>
      </c>
      <c r="I184" t="n">
        <v/>
      </c>
      <c r="J184" t="n">
        <v>-2561.36</v>
      </c>
      <c r="K184" t="inlineStr">
        <is>
          <t>BABA250815C00110000</t>
        </is>
      </c>
    </row>
    <row r="185">
      <c r="A185" t="n">
        <v>1938</v>
      </c>
      <c r="B185" t="inlineStr">
        <is>
          <t>BABA</t>
        </is>
      </c>
      <c r="C185" t="inlineStr">
        <is>
          <t>Jun 30, 2025</t>
        </is>
      </c>
      <c r="D185" t="inlineStr">
        <is>
          <t>$110.00</t>
        </is>
      </c>
      <c r="E185" t="inlineStr">
        <is>
          <t>C</t>
        </is>
      </c>
      <c r="F185" t="inlineStr">
        <is>
          <t>Aug 15, 2025</t>
        </is>
      </c>
      <c r="G185" t="n">
        <v>-3</v>
      </c>
      <c r="H185" t="inlineStr">
        <is>
          <t>Jun 30, 2025</t>
        </is>
      </c>
      <c r="I185" t="n">
        <v/>
      </c>
      <c r="J185" t="n">
        <v>2252.61</v>
      </c>
      <c r="K185" t="inlineStr">
        <is>
          <t>BABA250815C00110000</t>
        </is>
      </c>
    </row>
    <row r="186">
      <c r="A186" t="n">
        <v>1929</v>
      </c>
      <c r="B186" t="inlineStr">
        <is>
          <t>BABA</t>
        </is>
      </c>
      <c r="C186" t="inlineStr">
        <is>
          <t>Jul 01, 2025</t>
        </is>
      </c>
      <c r="D186" t="inlineStr">
        <is>
          <t>$110.00</t>
        </is>
      </c>
      <c r="E186" t="inlineStr">
        <is>
          <t>C</t>
        </is>
      </c>
      <c r="F186" t="inlineStr">
        <is>
          <t>Aug 15, 2025</t>
        </is>
      </c>
      <c r="G186" t="n">
        <v>2</v>
      </c>
      <c r="H186" t="inlineStr">
        <is>
          <t>NaN</t>
        </is>
      </c>
      <c r="I186" t="n">
        <v/>
      </c>
      <c r="J186" t="n">
        <v>-1618.23</v>
      </c>
      <c r="K186" t="inlineStr">
        <is>
          <t>BABA250815C00110000</t>
        </is>
      </c>
    </row>
    <row r="187">
      <c r="A187" t="n">
        <v>1916</v>
      </c>
      <c r="B187" t="inlineStr">
        <is>
          <t>BABA</t>
        </is>
      </c>
      <c r="C187" t="inlineStr">
        <is>
          <t>Jul 01, 2025</t>
        </is>
      </c>
      <c r="D187" t="inlineStr">
        <is>
          <t>$110.00</t>
        </is>
      </c>
      <c r="E187" t="inlineStr">
        <is>
          <t>C</t>
        </is>
      </c>
      <c r="F187" t="inlineStr">
        <is>
          <t>Aug 15, 2025</t>
        </is>
      </c>
      <c r="G187" t="n">
        <v>2</v>
      </c>
      <c r="H187" t="inlineStr">
        <is>
          <t>NaN</t>
        </is>
      </c>
      <c r="I187" t="n">
        <v/>
      </c>
      <c r="J187" t="n">
        <v>-1612.24</v>
      </c>
      <c r="K187" t="inlineStr">
        <is>
          <t>BABA250815C00110000</t>
        </is>
      </c>
    </row>
    <row r="188">
      <c r="A188" t="n">
        <v>1908</v>
      </c>
      <c r="B188" t="inlineStr">
        <is>
          <t>BABA</t>
        </is>
      </c>
      <c r="C188" t="inlineStr">
        <is>
          <t>Jul 01, 2025</t>
        </is>
      </c>
      <c r="D188" t="inlineStr">
        <is>
          <t>$110.00</t>
        </is>
      </c>
      <c r="E188" t="inlineStr">
        <is>
          <t>C</t>
        </is>
      </c>
      <c r="F188" t="inlineStr">
        <is>
          <t>Aug 15, 2025</t>
        </is>
      </c>
      <c r="G188" t="n">
        <v>3</v>
      </c>
      <c r="H188" t="inlineStr">
        <is>
          <t>NaN</t>
        </is>
      </c>
      <c r="I188" t="n">
        <v/>
      </c>
      <c r="J188" t="n">
        <v>-2415.35</v>
      </c>
      <c r="K188" t="inlineStr">
        <is>
          <t>BABA250815C00110000</t>
        </is>
      </c>
    </row>
    <row r="189">
      <c r="A189" t="n">
        <v>1901</v>
      </c>
      <c r="B189" t="inlineStr">
        <is>
          <t>BABA</t>
        </is>
      </c>
      <c r="C189" t="inlineStr">
        <is>
          <t>Jul 01, 2025</t>
        </is>
      </c>
      <c r="D189" t="inlineStr">
        <is>
          <t>$110.00</t>
        </is>
      </c>
      <c r="E189" t="inlineStr">
        <is>
          <t>C</t>
        </is>
      </c>
      <c r="F189" t="inlineStr">
        <is>
          <t>Aug 15, 2025</t>
        </is>
      </c>
      <c r="G189" t="n">
        <v>3</v>
      </c>
      <c r="H189" t="inlineStr">
        <is>
          <t>NaN</t>
        </is>
      </c>
      <c r="I189" t="n">
        <v/>
      </c>
      <c r="J189" t="n">
        <v>-2415.35</v>
      </c>
      <c r="K189" t="inlineStr">
        <is>
          <t>BABA250815C00110000</t>
        </is>
      </c>
    </row>
    <row r="190">
      <c r="A190" t="n">
        <v>1816</v>
      </c>
      <c r="B190" t="inlineStr">
        <is>
          <t>BABA</t>
        </is>
      </c>
      <c r="C190" t="inlineStr">
        <is>
          <t>Jul 08, 2025</t>
        </is>
      </c>
      <c r="D190" t="inlineStr">
        <is>
          <t>$110.00</t>
        </is>
      </c>
      <c r="E190" t="inlineStr">
        <is>
          <t>C</t>
        </is>
      </c>
      <c r="F190" t="inlineStr">
        <is>
          <t>Aug 15, 2025</t>
        </is>
      </c>
      <c r="G190" t="n">
        <v>-1</v>
      </c>
      <c r="H190" t="inlineStr">
        <is>
          <t>Jul 08, 2025</t>
        </is>
      </c>
      <c r="I190" t="n">
        <v/>
      </c>
      <c r="J190" t="n">
        <v>459.87</v>
      </c>
      <c r="K190" t="inlineStr">
        <is>
          <t>BABA250815C00110000</t>
        </is>
      </c>
    </row>
    <row r="191">
      <c r="A191" t="n">
        <v>1815</v>
      </c>
      <c r="B191" t="inlineStr">
        <is>
          <t>BABA</t>
        </is>
      </c>
      <c r="C191" t="inlineStr">
        <is>
          <t>Jul 08, 2025</t>
        </is>
      </c>
      <c r="D191" t="inlineStr">
        <is>
          <t>$110.00</t>
        </is>
      </c>
      <c r="E191" t="inlineStr">
        <is>
          <t>C</t>
        </is>
      </c>
      <c r="F191" t="inlineStr">
        <is>
          <t>Aug 15, 2025</t>
        </is>
      </c>
      <c r="G191" t="n">
        <v>-1</v>
      </c>
      <c r="H191" t="inlineStr">
        <is>
          <t>Jul 08, 2025</t>
        </is>
      </c>
      <c r="I191" t="n">
        <v/>
      </c>
      <c r="J191" t="n">
        <v>459.87</v>
      </c>
      <c r="K191" t="inlineStr">
        <is>
          <t>BABA250815C00110000</t>
        </is>
      </c>
    </row>
    <row r="192">
      <c r="A192" t="n">
        <v>1663</v>
      </c>
      <c r="B192" t="inlineStr">
        <is>
          <t>BABA</t>
        </is>
      </c>
      <c r="C192" t="inlineStr">
        <is>
          <t>Jul 10, 2025</t>
        </is>
      </c>
      <c r="D192" t="inlineStr">
        <is>
          <t>$110.00</t>
        </is>
      </c>
      <c r="E192" t="inlineStr">
        <is>
          <t>C</t>
        </is>
      </c>
      <c r="F192" t="inlineStr">
        <is>
          <t>Aug 15, 2025</t>
        </is>
      </c>
      <c r="G192" t="n">
        <v>4</v>
      </c>
      <c r="H192" t="inlineStr">
        <is>
          <t>NaN</t>
        </is>
      </c>
      <c r="I192" t="n">
        <v/>
      </c>
      <c r="J192" t="n">
        <v>-1640.45</v>
      </c>
      <c r="K192" t="inlineStr">
        <is>
          <t>BABA250815C00110000</t>
        </is>
      </c>
    </row>
    <row r="193">
      <c r="A193" t="n">
        <v>1662</v>
      </c>
      <c r="B193" t="inlineStr">
        <is>
          <t>BABA</t>
        </is>
      </c>
      <c r="C193" t="inlineStr">
        <is>
          <t>Jul 10, 2025</t>
        </is>
      </c>
      <c r="D193" t="inlineStr">
        <is>
          <t>$110.00</t>
        </is>
      </c>
      <c r="E193" t="inlineStr">
        <is>
          <t>C</t>
        </is>
      </c>
      <c r="F193" t="inlineStr">
        <is>
          <t>Aug 15, 2025</t>
        </is>
      </c>
      <c r="G193" t="n">
        <v>4</v>
      </c>
      <c r="H193" t="inlineStr">
        <is>
          <t>NaN</t>
        </is>
      </c>
      <c r="I193" t="n">
        <v/>
      </c>
      <c r="J193" t="n">
        <v>-1640.44</v>
      </c>
      <c r="K193" t="inlineStr">
        <is>
          <t>BABA250815C00110000</t>
        </is>
      </c>
    </row>
    <row r="194">
      <c r="A194" t="n">
        <v>1648</v>
      </c>
      <c r="B194" t="inlineStr">
        <is>
          <t>BABA</t>
        </is>
      </c>
      <c r="C194" t="inlineStr">
        <is>
          <t>Jul 11, 2025</t>
        </is>
      </c>
      <c r="D194" t="inlineStr">
        <is>
          <t>$110.00</t>
        </is>
      </c>
      <c r="E194" t="inlineStr">
        <is>
          <t>C</t>
        </is>
      </c>
      <c r="F194" t="inlineStr">
        <is>
          <t>Aug 15, 2025</t>
        </is>
      </c>
      <c r="G194" t="n">
        <v>-1</v>
      </c>
      <c r="H194" t="inlineStr">
        <is>
          <t>Jul 11, 2025</t>
        </is>
      </c>
      <c r="I194" t="n">
        <v/>
      </c>
      <c r="J194" t="n">
        <v>394.87</v>
      </c>
      <c r="K194" t="inlineStr">
        <is>
          <t>BABA250815C00110000</t>
        </is>
      </c>
    </row>
    <row r="195">
      <c r="A195" t="n">
        <v>1632</v>
      </c>
      <c r="B195" t="inlineStr">
        <is>
          <t>BABA</t>
        </is>
      </c>
      <c r="C195" t="inlineStr">
        <is>
          <t>Jul 11, 2025</t>
        </is>
      </c>
      <c r="D195" t="inlineStr">
        <is>
          <t>$110.00</t>
        </is>
      </c>
      <c r="E195" t="inlineStr">
        <is>
          <t>C</t>
        </is>
      </c>
      <c r="F195" t="inlineStr">
        <is>
          <t>Aug 15, 2025</t>
        </is>
      </c>
      <c r="G195" t="n">
        <v>-1</v>
      </c>
      <c r="H195" t="inlineStr">
        <is>
          <t>Jul 11, 2025</t>
        </is>
      </c>
      <c r="I195" t="n">
        <v/>
      </c>
      <c r="J195" t="n">
        <v>394.87</v>
      </c>
      <c r="K195" t="inlineStr">
        <is>
          <t>BABA250815C00110000</t>
        </is>
      </c>
    </row>
    <row r="196">
      <c r="A196" t="n">
        <v>1601</v>
      </c>
      <c r="B196" t="inlineStr">
        <is>
          <t>BABA</t>
        </is>
      </c>
      <c r="C196" t="inlineStr">
        <is>
          <t>Jul 14, 2025</t>
        </is>
      </c>
      <c r="D196" t="inlineStr">
        <is>
          <t>$110.00</t>
        </is>
      </c>
      <c r="E196" t="inlineStr">
        <is>
          <t>C</t>
        </is>
      </c>
      <c r="F196" t="inlineStr">
        <is>
          <t>Aug 15, 2025</t>
        </is>
      </c>
      <c r="G196" t="n">
        <v>-2</v>
      </c>
      <c r="H196" t="inlineStr">
        <is>
          <t>Jul 14, 2025</t>
        </is>
      </c>
      <c r="I196" t="n">
        <v/>
      </c>
      <c r="J196" t="n">
        <v>879.76</v>
      </c>
      <c r="K196" t="inlineStr">
        <is>
          <t>BABA250815C00110000</t>
        </is>
      </c>
    </row>
    <row r="197">
      <c r="A197" t="n">
        <v>1598</v>
      </c>
      <c r="B197" t="inlineStr">
        <is>
          <t>BABA</t>
        </is>
      </c>
      <c r="C197" t="inlineStr">
        <is>
          <t>Jul 14, 2025</t>
        </is>
      </c>
      <c r="D197" t="inlineStr">
        <is>
          <t>$110.00</t>
        </is>
      </c>
      <c r="E197" t="inlineStr">
        <is>
          <t>C</t>
        </is>
      </c>
      <c r="F197" t="inlineStr">
        <is>
          <t>Aug 15, 2025</t>
        </is>
      </c>
      <c r="G197" t="n">
        <v>-2</v>
      </c>
      <c r="H197" t="inlineStr">
        <is>
          <t>Jul 14, 2025</t>
        </is>
      </c>
      <c r="I197" t="n">
        <v/>
      </c>
      <c r="J197" t="n">
        <v>879.76</v>
      </c>
      <c r="K197" t="inlineStr">
        <is>
          <t>BABA250815C00110000</t>
        </is>
      </c>
    </row>
    <row r="198">
      <c r="A198" t="n">
        <v>1536</v>
      </c>
      <c r="B198" t="inlineStr">
        <is>
          <t>BABA</t>
        </is>
      </c>
      <c r="C198" t="inlineStr">
        <is>
          <t>Jul 15, 2025</t>
        </is>
      </c>
      <c r="D198" t="inlineStr">
        <is>
          <t>$110.00</t>
        </is>
      </c>
      <c r="E198" t="inlineStr">
        <is>
          <t>C</t>
        </is>
      </c>
      <c r="F198" t="inlineStr">
        <is>
          <t>Aug 15, 2025</t>
        </is>
      </c>
      <c r="G198" t="n">
        <v>-1</v>
      </c>
      <c r="H198" t="inlineStr">
        <is>
          <t>Jul 15, 2025</t>
        </is>
      </c>
      <c r="I198" t="n">
        <v/>
      </c>
      <c r="J198" t="n">
        <v>974.87</v>
      </c>
      <c r="K198" t="inlineStr">
        <is>
          <t>BABA250815C00110000</t>
        </is>
      </c>
    </row>
    <row r="199">
      <c r="A199" t="n">
        <v>1553</v>
      </c>
      <c r="B199" t="inlineStr">
        <is>
          <t>BABA</t>
        </is>
      </c>
      <c r="C199" t="inlineStr">
        <is>
          <t>Jul 15, 2025</t>
        </is>
      </c>
      <c r="D199" t="inlineStr">
        <is>
          <t>$110.00</t>
        </is>
      </c>
      <c r="E199" t="inlineStr">
        <is>
          <t>C</t>
        </is>
      </c>
      <c r="F199" t="inlineStr">
        <is>
          <t>Aug 15, 2025</t>
        </is>
      </c>
      <c r="G199" t="n">
        <v>-1</v>
      </c>
      <c r="H199" t="inlineStr">
        <is>
          <t>Jul 15, 2025</t>
        </is>
      </c>
      <c r="I199" t="n">
        <v/>
      </c>
      <c r="J199" t="n">
        <v>754.87</v>
      </c>
      <c r="K199" t="inlineStr">
        <is>
          <t>BABA250815C00110000</t>
        </is>
      </c>
    </row>
    <row r="200">
      <c r="A200" t="n">
        <v>1575</v>
      </c>
      <c r="B200" t="inlineStr">
        <is>
          <t>BABA</t>
        </is>
      </c>
      <c r="C200" t="inlineStr">
        <is>
          <t>Jul 15, 2025</t>
        </is>
      </c>
      <c r="D200" t="inlineStr">
        <is>
          <t>$110.00</t>
        </is>
      </c>
      <c r="E200" t="inlineStr">
        <is>
          <t>C</t>
        </is>
      </c>
      <c r="F200" t="inlineStr">
        <is>
          <t>Aug 15, 2025</t>
        </is>
      </c>
      <c r="G200" t="n">
        <v>-1</v>
      </c>
      <c r="H200" t="inlineStr">
        <is>
          <t>Jul 15, 2025</t>
        </is>
      </c>
      <c r="I200" t="n">
        <v/>
      </c>
      <c r="J200" t="n">
        <v>762.87</v>
      </c>
      <c r="K200" t="inlineStr">
        <is>
          <t>BABA250815C00110000</t>
        </is>
      </c>
    </row>
    <row r="201">
      <c r="A201" t="n">
        <v>1567</v>
      </c>
      <c r="B201" t="inlineStr">
        <is>
          <t>BABA</t>
        </is>
      </c>
      <c r="C201" t="inlineStr">
        <is>
          <t>Jul 15, 2025</t>
        </is>
      </c>
      <c r="D201" t="inlineStr">
        <is>
          <t>$110.00</t>
        </is>
      </c>
      <c r="E201" t="inlineStr">
        <is>
          <t>C</t>
        </is>
      </c>
      <c r="F201" t="inlineStr">
        <is>
          <t>Aug 15, 2025</t>
        </is>
      </c>
      <c r="G201" t="n">
        <v>-1</v>
      </c>
      <c r="H201" t="inlineStr">
        <is>
          <t>Jul 15, 2025</t>
        </is>
      </c>
      <c r="I201" t="n">
        <v/>
      </c>
      <c r="J201" t="n">
        <v>980.87</v>
      </c>
      <c r="K201" t="inlineStr">
        <is>
          <t>BABA250815C00110000</t>
        </is>
      </c>
    </row>
    <row r="202">
      <c r="A202" t="n">
        <v>1504</v>
      </c>
      <c r="B202" t="inlineStr">
        <is>
          <t>BABA</t>
        </is>
      </c>
      <c r="C202" t="inlineStr">
        <is>
          <t>Jul 16, 2025</t>
        </is>
      </c>
      <c r="D202" t="inlineStr">
        <is>
          <t>$110.00</t>
        </is>
      </c>
      <c r="E202" t="inlineStr">
        <is>
          <t>C</t>
        </is>
      </c>
      <c r="F202" t="inlineStr">
        <is>
          <t>Aug 15, 2025</t>
        </is>
      </c>
      <c r="G202" t="n">
        <v>-1</v>
      </c>
      <c r="H202" t="inlineStr">
        <is>
          <t>Jul 16, 2025</t>
        </is>
      </c>
      <c r="I202" t="n">
        <v/>
      </c>
      <c r="J202" t="n">
        <v>884.87</v>
      </c>
      <c r="K202" t="inlineStr">
        <is>
          <t>BABA250815C00110000</t>
        </is>
      </c>
    </row>
    <row r="203">
      <c r="A203" t="n">
        <v>1479</v>
      </c>
      <c r="B203" t="inlineStr">
        <is>
          <t>BABA</t>
        </is>
      </c>
      <c r="C203" t="inlineStr">
        <is>
          <t>Jul 16, 2025</t>
        </is>
      </c>
      <c r="D203" t="inlineStr">
        <is>
          <t>$110.00</t>
        </is>
      </c>
      <c r="E203" t="inlineStr">
        <is>
          <t>C</t>
        </is>
      </c>
      <c r="F203" t="inlineStr">
        <is>
          <t>Aug 15, 2025</t>
        </is>
      </c>
      <c r="G203" t="n">
        <v>-1</v>
      </c>
      <c r="H203" t="inlineStr">
        <is>
          <t>Jul 16, 2025</t>
        </is>
      </c>
      <c r="I203" t="n">
        <v/>
      </c>
      <c r="J203" t="n">
        <v>885.87</v>
      </c>
      <c r="K203" t="inlineStr">
        <is>
          <t>BABA250815C00110000</t>
        </is>
      </c>
    </row>
    <row r="204">
      <c r="A204" t="n">
        <v>1285</v>
      </c>
      <c r="B204" t="inlineStr">
        <is>
          <t>BABA</t>
        </is>
      </c>
      <c r="C204" t="inlineStr">
        <is>
          <t>Jul 18, 2025</t>
        </is>
      </c>
      <c r="D204" t="inlineStr">
        <is>
          <t>$110.00</t>
        </is>
      </c>
      <c r="E204" t="inlineStr">
        <is>
          <t>C</t>
        </is>
      </c>
      <c r="F204" t="inlineStr">
        <is>
          <t>Aug 15, 2025</t>
        </is>
      </c>
      <c r="G204" t="n">
        <v>-2</v>
      </c>
      <c r="H204" t="inlineStr">
        <is>
          <t>Jul 18, 2025</t>
        </is>
      </c>
      <c r="I204" t="n">
        <v/>
      </c>
      <c r="J204" t="n">
        <v>2479.74</v>
      </c>
      <c r="K204" t="inlineStr">
        <is>
          <t>BABA250815C00110000</t>
        </is>
      </c>
    </row>
    <row r="205">
      <c r="A205" t="n">
        <v>1319</v>
      </c>
      <c r="B205" t="inlineStr">
        <is>
          <t>BABA</t>
        </is>
      </c>
      <c r="C205" t="inlineStr">
        <is>
          <t>Jul 18, 2025</t>
        </is>
      </c>
      <c r="D205" t="inlineStr">
        <is>
          <t>$110.00</t>
        </is>
      </c>
      <c r="E205" t="inlineStr">
        <is>
          <t>C</t>
        </is>
      </c>
      <c r="F205" t="inlineStr">
        <is>
          <t>Aug 15, 2025</t>
        </is>
      </c>
      <c r="G205" t="n">
        <v>-2</v>
      </c>
      <c r="H205" t="inlineStr">
        <is>
          <t>Jul 18, 2025</t>
        </is>
      </c>
      <c r="I205" t="n">
        <v/>
      </c>
      <c r="J205" t="n">
        <v>2479.74</v>
      </c>
      <c r="K205" t="inlineStr">
        <is>
          <t>BABA250815C00110000</t>
        </is>
      </c>
    </row>
    <row r="206">
      <c r="A206" t="inlineStr"/>
      <c r="B206" t="inlineStr"/>
      <c r="C206" t="inlineStr"/>
      <c r="D206" t="inlineStr"/>
      <c r="E206" t="inlineStr"/>
      <c r="F206" t="inlineStr"/>
      <c r="G206" s="2">
        <f>SUM(G183:G205)</f>
        <v/>
      </c>
      <c r="H206" t="inlineStr"/>
      <c r="I206" t="inlineStr"/>
      <c r="J206" s="2">
        <f>SUM(J183:J205)</f>
        <v/>
      </c>
      <c r="K206" t="inlineStr"/>
    </row>
    <row r="207">
      <c r="A207" t="inlineStr"/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</row>
    <row r="208">
      <c r="A208" t="inlineStr"/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</row>
    <row r="209">
      <c r="A209" t="inlineStr"/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</row>
    <row r="210">
      <c r="A210" t="inlineStr">
        <is>
          <t>Index</t>
        </is>
      </c>
      <c r="B210" t="inlineStr">
        <is>
          <t>Ticker</t>
        </is>
      </c>
      <c r="C210" t="inlineStr">
        <is>
          <t>Trade Enter</t>
        </is>
      </c>
      <c r="D210" t="inlineStr">
        <is>
          <t>Strike</t>
        </is>
      </c>
      <c r="E210" t="inlineStr">
        <is>
          <t>C/P</t>
        </is>
      </c>
      <c r="F210" t="inlineStr">
        <is>
          <t>Exp Date</t>
        </is>
      </c>
      <c r="G210" t="inlineStr">
        <is>
          <t>Initial Contracts</t>
        </is>
      </c>
      <c r="H210" t="inlineStr">
        <is>
          <t>Trade Exit</t>
        </is>
      </c>
      <c r="I210" t="inlineStr">
        <is>
          <t>$ Gain</t>
        </is>
      </c>
    </row>
    <row r="211">
      <c r="A211" t="n">
        <v>165</v>
      </c>
      <c r="B211" t="inlineStr">
        <is>
          <t>BABA</t>
        </is>
      </c>
      <c r="C211" t="inlineStr">
        <is>
          <t>Jul 18, 2025</t>
        </is>
      </c>
      <c r="D211" t="inlineStr">
        <is>
          <t>$115.00</t>
        </is>
      </c>
      <c r="E211" t="inlineStr">
        <is>
          <t>C</t>
        </is>
      </c>
      <c r="F211" t="inlineStr">
        <is>
          <t>Oct 17, 2025</t>
        </is>
      </c>
      <c r="G211" t="inlineStr">
        <is>
          <t>3</t>
        </is>
      </c>
      <c r="H211" t="inlineStr">
        <is>
          <t>Aug 01, 2025</t>
        </is>
      </c>
      <c r="I211" t="inlineStr">
        <is>
          <t>($620.00)</t>
        </is>
      </c>
    </row>
    <row r="212">
      <c r="A212" t="inlineStr"/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</row>
    <row r="213">
      <c r="A213" t="inlineStr"/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s="1">
        <f>IF(G226=0, ROUND(SUM(J214:J225)/12, 2), )</f>
        <v/>
      </c>
    </row>
    <row r="214">
      <c r="A214" t="inlineStr">
        <is>
          <t>Index</t>
        </is>
      </c>
      <c r="B214" t="inlineStr">
        <is>
          <t>Ticker</t>
        </is>
      </c>
      <c r="C214" t="inlineStr">
        <is>
          <t>Trade Enter</t>
        </is>
      </c>
      <c r="D214" t="inlineStr">
        <is>
          <t>Strike</t>
        </is>
      </c>
      <c r="E214" t="inlineStr">
        <is>
          <t>C/P</t>
        </is>
      </c>
      <c r="F214" t="inlineStr">
        <is>
          <t>Exp Date</t>
        </is>
      </c>
      <c r="G214" t="inlineStr">
        <is>
          <t>Initial Contracts</t>
        </is>
      </c>
      <c r="H214" t="inlineStr">
        <is>
          <t>Trade Exit</t>
        </is>
      </c>
      <c r="I214" t="inlineStr">
        <is>
          <t>$ Gain</t>
        </is>
      </c>
      <c r="J214" t="inlineStr">
        <is>
          <t>Amount</t>
        </is>
      </c>
      <c r="K214" t="inlineStr">
        <is>
          <t>Symbol</t>
        </is>
      </c>
    </row>
    <row r="215">
      <c r="A215" t="n">
        <v>1283</v>
      </c>
      <c r="B215" t="inlineStr">
        <is>
          <t>BABA</t>
        </is>
      </c>
      <c r="C215" t="inlineStr">
        <is>
          <t>Jul 18, 2025</t>
        </is>
      </c>
      <c r="D215" t="inlineStr">
        <is>
          <t>$115.00</t>
        </is>
      </c>
      <c r="E215" t="inlineStr">
        <is>
          <t>C</t>
        </is>
      </c>
      <c r="F215" t="inlineStr">
        <is>
          <t>Oct 17, 2025</t>
        </is>
      </c>
      <c r="G215" t="n">
        <v>3</v>
      </c>
      <c r="H215" t="inlineStr">
        <is>
          <t>NaN</t>
        </is>
      </c>
      <c r="I215" t="n">
        <v/>
      </c>
      <c r="J215" t="n">
        <v>-3753.35</v>
      </c>
      <c r="K215" t="inlineStr">
        <is>
          <t>BABA251017C00115000</t>
        </is>
      </c>
    </row>
    <row r="216">
      <c r="A216" t="n">
        <v>1318</v>
      </c>
      <c r="B216" t="inlineStr">
        <is>
          <t>BABA</t>
        </is>
      </c>
      <c r="C216" t="inlineStr">
        <is>
          <t>Jul 18, 2025</t>
        </is>
      </c>
      <c r="D216" t="inlineStr">
        <is>
          <t>$115.00</t>
        </is>
      </c>
      <c r="E216" t="inlineStr">
        <is>
          <t>C</t>
        </is>
      </c>
      <c r="F216" t="inlineStr">
        <is>
          <t>Oct 17, 2025</t>
        </is>
      </c>
      <c r="G216" t="n">
        <v>3</v>
      </c>
      <c r="H216" t="inlineStr">
        <is>
          <t>NaN</t>
        </is>
      </c>
      <c r="I216" t="n">
        <v/>
      </c>
      <c r="J216" t="n">
        <v>-3774.35</v>
      </c>
      <c r="K216" t="inlineStr">
        <is>
          <t>BABA251017C00115000</t>
        </is>
      </c>
    </row>
    <row r="217">
      <c r="A217" t="n">
        <v>1361</v>
      </c>
      <c r="B217" t="inlineStr">
        <is>
          <t>BABA</t>
        </is>
      </c>
      <c r="C217" t="inlineStr">
        <is>
          <t>Jul 18, 2025</t>
        </is>
      </c>
      <c r="D217" t="inlineStr">
        <is>
          <t>$115.00</t>
        </is>
      </c>
      <c r="E217" t="inlineStr">
        <is>
          <t>C</t>
        </is>
      </c>
      <c r="F217" t="inlineStr">
        <is>
          <t>Oct 17, 2025</t>
        </is>
      </c>
      <c r="G217" t="n">
        <v>3</v>
      </c>
      <c r="H217" t="inlineStr">
        <is>
          <t>NaN</t>
        </is>
      </c>
      <c r="I217" t="n">
        <v/>
      </c>
      <c r="J217" t="n">
        <v>-3765.35</v>
      </c>
      <c r="K217" t="inlineStr">
        <is>
          <t>BABA251017C00115000</t>
        </is>
      </c>
    </row>
    <row r="218">
      <c r="A218" t="n">
        <v>1353</v>
      </c>
      <c r="B218" t="inlineStr">
        <is>
          <t>BABA</t>
        </is>
      </c>
      <c r="C218" t="inlineStr">
        <is>
          <t>Jul 18, 2025</t>
        </is>
      </c>
      <c r="D218" t="inlineStr">
        <is>
          <t>$115.00</t>
        </is>
      </c>
      <c r="E218" t="inlineStr">
        <is>
          <t>C</t>
        </is>
      </c>
      <c r="F218" t="inlineStr">
        <is>
          <t>Oct 17, 2025</t>
        </is>
      </c>
      <c r="G218" t="n">
        <v>3</v>
      </c>
      <c r="H218" t="inlineStr">
        <is>
          <t>NaN</t>
        </is>
      </c>
      <c r="I218" t="n">
        <v/>
      </c>
      <c r="J218" t="n">
        <v>-3750.35</v>
      </c>
      <c r="K218" t="inlineStr">
        <is>
          <t>BABA251017C00115000</t>
        </is>
      </c>
    </row>
    <row r="219">
      <c r="A219" t="n">
        <v>1095</v>
      </c>
      <c r="B219" t="inlineStr">
        <is>
          <t>BABA</t>
        </is>
      </c>
      <c r="C219" t="inlineStr">
        <is>
          <t>Jul 25, 2025</t>
        </is>
      </c>
      <c r="D219" t="inlineStr">
        <is>
          <t>$115.00</t>
        </is>
      </c>
      <c r="E219" t="inlineStr">
        <is>
          <t>C</t>
        </is>
      </c>
      <c r="F219" t="inlineStr">
        <is>
          <t>Oct 17, 2025</t>
        </is>
      </c>
      <c r="G219" t="n">
        <v>-1</v>
      </c>
      <c r="H219" t="inlineStr">
        <is>
          <t>Jul 25, 2025</t>
        </is>
      </c>
      <c r="I219" t="n">
        <v/>
      </c>
      <c r="J219" t="n">
        <v>1219.87</v>
      </c>
      <c r="K219" t="inlineStr">
        <is>
          <t>BABA251017C00115000</t>
        </is>
      </c>
    </row>
    <row r="220">
      <c r="A220" t="n">
        <v>1107</v>
      </c>
      <c r="B220" t="inlineStr">
        <is>
          <t>BABA</t>
        </is>
      </c>
      <c r="C220" t="inlineStr">
        <is>
          <t>Jul 25, 2025</t>
        </is>
      </c>
      <c r="D220" t="inlineStr">
        <is>
          <t>$115.00</t>
        </is>
      </c>
      <c r="E220" t="inlineStr">
        <is>
          <t>C</t>
        </is>
      </c>
      <c r="F220" t="inlineStr">
        <is>
          <t>Oct 17, 2025</t>
        </is>
      </c>
      <c r="G220" t="n">
        <v>-1</v>
      </c>
      <c r="H220" t="inlineStr">
        <is>
          <t>Jul 25, 2025</t>
        </is>
      </c>
      <c r="I220" t="n">
        <v/>
      </c>
      <c r="J220" t="n">
        <v>1221.87</v>
      </c>
      <c r="K220" t="inlineStr">
        <is>
          <t>BABA251017C00115000</t>
        </is>
      </c>
    </row>
    <row r="221">
      <c r="A221" t="n">
        <v>1106</v>
      </c>
      <c r="B221" t="inlineStr">
        <is>
          <t>BABA</t>
        </is>
      </c>
      <c r="C221" t="inlineStr">
        <is>
          <t>Jul 25, 2025</t>
        </is>
      </c>
      <c r="D221" t="inlineStr">
        <is>
          <t>$115.00</t>
        </is>
      </c>
      <c r="E221" t="inlineStr">
        <is>
          <t>C</t>
        </is>
      </c>
      <c r="F221" t="inlineStr">
        <is>
          <t>Oct 17, 2025</t>
        </is>
      </c>
      <c r="G221" t="n">
        <v>-1</v>
      </c>
      <c r="H221" t="inlineStr">
        <is>
          <t>Jul 25, 2025</t>
        </is>
      </c>
      <c r="I221" t="n">
        <v/>
      </c>
      <c r="J221" t="n">
        <v>1219.87</v>
      </c>
      <c r="K221" t="inlineStr">
        <is>
          <t>BABA251017C00115000</t>
        </is>
      </c>
    </row>
    <row r="222">
      <c r="A222" t="n">
        <v>823</v>
      </c>
      <c r="B222" t="inlineStr">
        <is>
          <t>BABA</t>
        </is>
      </c>
      <c r="C222" t="inlineStr">
        <is>
          <t>Aug 01, 2025</t>
        </is>
      </c>
      <c r="D222" t="inlineStr">
        <is>
          <t>$115.00</t>
        </is>
      </c>
      <c r="E222" t="inlineStr">
        <is>
          <t>C</t>
        </is>
      </c>
      <c r="F222" t="inlineStr">
        <is>
          <t>Oct 17, 2025</t>
        </is>
      </c>
      <c r="G222" t="n">
        <v>-2</v>
      </c>
      <c r="H222" t="inlineStr">
        <is>
          <t>Aug 01, 2025</t>
        </is>
      </c>
      <c r="I222" t="n">
        <v/>
      </c>
      <c r="J222" t="n">
        <v>1897.76</v>
      </c>
      <c r="K222" t="inlineStr">
        <is>
          <t>BABA251017C00115000</t>
        </is>
      </c>
    </row>
    <row r="223">
      <c r="A223" t="n">
        <v>792</v>
      </c>
      <c r="B223" t="inlineStr">
        <is>
          <t>BABA</t>
        </is>
      </c>
      <c r="C223" t="inlineStr">
        <is>
          <t>Aug 01, 2025</t>
        </is>
      </c>
      <c r="D223" t="inlineStr">
        <is>
          <t>$115.00</t>
        </is>
      </c>
      <c r="E223" t="inlineStr">
        <is>
          <t>C</t>
        </is>
      </c>
      <c r="F223" t="inlineStr">
        <is>
          <t>Oct 17, 2025</t>
        </is>
      </c>
      <c r="G223" t="n">
        <v>-2</v>
      </c>
      <c r="H223" t="inlineStr">
        <is>
          <t>Aug 01, 2025</t>
        </is>
      </c>
      <c r="I223" t="n">
        <v/>
      </c>
      <c r="J223" t="n">
        <v>1893.76</v>
      </c>
      <c r="K223" t="inlineStr">
        <is>
          <t>BABA251017C00115000</t>
        </is>
      </c>
    </row>
    <row r="224">
      <c r="A224" t="n">
        <v>845</v>
      </c>
      <c r="B224" t="inlineStr">
        <is>
          <t>BABA</t>
        </is>
      </c>
      <c r="C224" t="inlineStr">
        <is>
          <t>Aug 01, 2025</t>
        </is>
      </c>
      <c r="D224" t="inlineStr">
        <is>
          <t>$115.00</t>
        </is>
      </c>
      <c r="E224" t="inlineStr">
        <is>
          <t>C</t>
        </is>
      </c>
      <c r="F224" t="inlineStr">
        <is>
          <t>Oct 17, 2025</t>
        </is>
      </c>
      <c r="G224" t="n">
        <v>-2</v>
      </c>
      <c r="H224" t="inlineStr">
        <is>
          <t>Aug 01, 2025</t>
        </is>
      </c>
      <c r="I224" t="n">
        <v/>
      </c>
      <c r="J224" t="n">
        <v>1889.76</v>
      </c>
      <c r="K224" t="inlineStr">
        <is>
          <t>BABA251017C00115000</t>
        </is>
      </c>
    </row>
    <row r="225">
      <c r="A225" t="n">
        <v>286</v>
      </c>
      <c r="B225" t="inlineStr">
        <is>
          <t>BABA</t>
        </is>
      </c>
      <c r="C225" t="inlineStr">
        <is>
          <t>Aug 14, 2025</t>
        </is>
      </c>
      <c r="D225" t="inlineStr">
        <is>
          <t>$115.00</t>
        </is>
      </c>
      <c r="E225" t="inlineStr">
        <is>
          <t>C</t>
        </is>
      </c>
      <c r="F225" t="inlineStr">
        <is>
          <t>Oct 17, 2025</t>
        </is>
      </c>
      <c r="G225" t="n">
        <v>-3</v>
      </c>
      <c r="H225" t="inlineStr">
        <is>
          <t>Aug 14, 2025</t>
        </is>
      </c>
      <c r="I225" t="n">
        <v/>
      </c>
      <c r="J225" t="n">
        <v>3814.64</v>
      </c>
      <c r="K225" t="inlineStr">
        <is>
          <t>BABA251017C00115000</t>
        </is>
      </c>
    </row>
    <row r="226">
      <c r="A226" t="inlineStr"/>
      <c r="B226" t="inlineStr"/>
      <c r="C226" t="inlineStr"/>
      <c r="D226" t="inlineStr"/>
      <c r="E226" t="inlineStr"/>
      <c r="F226" t="inlineStr"/>
      <c r="G226" s="2">
        <f>SUM(G214:G225)</f>
        <v/>
      </c>
      <c r="H226" t="inlineStr"/>
      <c r="I226" t="inlineStr"/>
      <c r="J226" s="2">
        <f>SUM(J214:J225)</f>
        <v/>
      </c>
      <c r="K226" t="inlineStr"/>
    </row>
    <row r="227">
      <c r="A227" t="inlineStr"/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</row>
    <row r="228">
      <c r="A228" t="inlineStr"/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</row>
    <row r="230">
      <c r="A230" t="inlineStr">
        <is>
          <t>Index</t>
        </is>
      </c>
      <c r="B230" t="inlineStr">
        <is>
          <t>Ticker</t>
        </is>
      </c>
      <c r="C230" t="inlineStr">
        <is>
          <t>Trade Enter</t>
        </is>
      </c>
      <c r="D230" t="inlineStr">
        <is>
          <t>Strike</t>
        </is>
      </c>
      <c r="E230" t="inlineStr">
        <is>
          <t>C/P</t>
        </is>
      </c>
      <c r="F230" t="inlineStr">
        <is>
          <t>Exp Date</t>
        </is>
      </c>
      <c r="G230" t="inlineStr">
        <is>
          <t>Initial Contracts</t>
        </is>
      </c>
      <c r="H230" t="inlineStr">
        <is>
          <t>Trade Exit</t>
        </is>
      </c>
      <c r="I230" t="inlineStr">
        <is>
          <t>$ Gain</t>
        </is>
      </c>
    </row>
    <row r="231">
      <c r="A231" t="n">
        <v>166</v>
      </c>
      <c r="B231" t="inlineStr">
        <is>
          <t>BABA</t>
        </is>
      </c>
      <c r="C231" t="inlineStr">
        <is>
          <t>Jul 18, 2025</t>
        </is>
      </c>
      <c r="D231" t="inlineStr">
        <is>
          <t>$125.00</t>
        </is>
      </c>
      <c r="E231" t="inlineStr">
        <is>
          <t>P</t>
        </is>
      </c>
      <c r="F231" t="inlineStr">
        <is>
          <t>Sep 19, 2025</t>
        </is>
      </c>
      <c r="G231" t="inlineStr">
        <is>
          <t>1</t>
        </is>
      </c>
      <c r="H231" t="inlineStr">
        <is>
          <t>Jul 25, 2025</t>
        </is>
      </c>
      <c r="I231" t="inlineStr">
        <is>
          <t>($60.00)</t>
        </is>
      </c>
    </row>
    <row r="232">
      <c r="A232" t="inlineStr"/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</row>
    <row r="233">
      <c r="A233" t="inlineStr"/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s="1">
        <f>IF(G241=0, ROUND(SUM(J234:J240)/3, 2), )</f>
        <v/>
      </c>
    </row>
    <row r="234">
      <c r="A234" t="inlineStr">
        <is>
          <t>Index</t>
        </is>
      </c>
      <c r="B234" t="inlineStr">
        <is>
          <t>Ticker</t>
        </is>
      </c>
      <c r="C234" t="inlineStr">
        <is>
          <t>Trade Enter</t>
        </is>
      </c>
      <c r="D234" t="inlineStr">
        <is>
          <t>Strike</t>
        </is>
      </c>
      <c r="E234" t="inlineStr">
        <is>
          <t>C/P</t>
        </is>
      </c>
      <c r="F234" t="inlineStr">
        <is>
          <t>Exp Date</t>
        </is>
      </c>
      <c r="G234" t="inlineStr">
        <is>
          <t>Initial Contracts</t>
        </is>
      </c>
      <c r="H234" t="inlineStr">
        <is>
          <t>Trade Exit</t>
        </is>
      </c>
      <c r="I234" t="inlineStr">
        <is>
          <t>$ Gain</t>
        </is>
      </c>
      <c r="J234" t="inlineStr">
        <is>
          <t>Amount</t>
        </is>
      </c>
      <c r="K234" t="inlineStr">
        <is>
          <t>Symbol</t>
        </is>
      </c>
    </row>
    <row r="235">
      <c r="A235" t="n">
        <v>1284</v>
      </c>
      <c r="B235" t="inlineStr">
        <is>
          <t>BABA</t>
        </is>
      </c>
      <c r="C235" t="inlineStr">
        <is>
          <t>Jul 18, 2025</t>
        </is>
      </c>
      <c r="D235" t="inlineStr">
        <is>
          <t>$125.00</t>
        </is>
      </c>
      <c r="E235" t="inlineStr">
        <is>
          <t>P</t>
        </is>
      </c>
      <c r="F235" t="inlineStr">
        <is>
          <t>Sep 19, 2025</t>
        </is>
      </c>
      <c r="G235" t="n">
        <v>1</v>
      </c>
      <c r="H235" t="inlineStr">
        <is>
          <t>NaN</t>
        </is>
      </c>
      <c r="I235" t="n">
        <v/>
      </c>
      <c r="J235" t="n">
        <v>-1035.12</v>
      </c>
      <c r="K235" t="inlineStr">
        <is>
          <t>BABA250919P00125000</t>
        </is>
      </c>
    </row>
    <row r="236">
      <c r="A236" t="n">
        <v>1354</v>
      </c>
      <c r="B236" t="inlineStr">
        <is>
          <t>BABA</t>
        </is>
      </c>
      <c r="C236" t="inlineStr">
        <is>
          <t>Jul 18, 2025</t>
        </is>
      </c>
      <c r="D236" t="inlineStr">
        <is>
          <t>$125.00</t>
        </is>
      </c>
      <c r="E236" t="inlineStr">
        <is>
          <t>P</t>
        </is>
      </c>
      <c r="F236" t="inlineStr">
        <is>
          <t>Sep 19, 2025</t>
        </is>
      </c>
      <c r="G236" t="n">
        <v>1</v>
      </c>
      <c r="H236" t="inlineStr">
        <is>
          <t>NaN</t>
        </is>
      </c>
      <c r="I236" t="n">
        <v/>
      </c>
      <c r="J236" t="n">
        <v>-1035.12</v>
      </c>
      <c r="K236" t="inlineStr">
        <is>
          <t>BABA250919P00125000</t>
        </is>
      </c>
    </row>
    <row r="237">
      <c r="A237" t="n">
        <v>1381</v>
      </c>
      <c r="B237" t="inlineStr">
        <is>
          <t>BABA</t>
        </is>
      </c>
      <c r="C237" t="inlineStr">
        <is>
          <t>Jul 18, 2025</t>
        </is>
      </c>
      <c r="D237" t="inlineStr">
        <is>
          <t>$125.00</t>
        </is>
      </c>
      <c r="E237" t="inlineStr">
        <is>
          <t>P</t>
        </is>
      </c>
      <c r="F237" t="inlineStr">
        <is>
          <t>Sep 19, 2025</t>
        </is>
      </c>
      <c r="G237" t="n">
        <v>1</v>
      </c>
      <c r="H237" t="inlineStr">
        <is>
          <t>NaN</t>
        </is>
      </c>
      <c r="I237" t="n">
        <v/>
      </c>
      <c r="J237" t="n">
        <v>-1032.12</v>
      </c>
      <c r="K237" t="inlineStr">
        <is>
          <t>BABA250919P00125000</t>
        </is>
      </c>
    </row>
    <row r="238">
      <c r="A238" t="n">
        <v>1097</v>
      </c>
      <c r="B238" t="inlineStr">
        <is>
          <t>BABA</t>
        </is>
      </c>
      <c r="C238" t="inlineStr">
        <is>
          <t>Jul 25, 2025</t>
        </is>
      </c>
      <c r="D238" t="inlineStr">
        <is>
          <t>$125.00</t>
        </is>
      </c>
      <c r="E238" t="inlineStr">
        <is>
          <t>P</t>
        </is>
      </c>
      <c r="F238" t="inlineStr">
        <is>
          <t>Sep 19, 2025</t>
        </is>
      </c>
      <c r="G238" t="n">
        <v>-1</v>
      </c>
      <c r="H238" t="inlineStr">
        <is>
          <t>Jul 25, 2025</t>
        </is>
      </c>
      <c r="I238" t="n">
        <v/>
      </c>
      <c r="J238" t="n">
        <v>975.87</v>
      </c>
      <c r="K238" t="inlineStr">
        <is>
          <t>BABA250919P00125000</t>
        </is>
      </c>
    </row>
    <row r="239">
      <c r="A239" t="n">
        <v>1112</v>
      </c>
      <c r="B239" t="inlineStr">
        <is>
          <t>BABA</t>
        </is>
      </c>
      <c r="C239" t="inlineStr">
        <is>
          <t>Jul 25, 2025</t>
        </is>
      </c>
      <c r="D239" t="inlineStr">
        <is>
          <t>$125.00</t>
        </is>
      </c>
      <c r="E239" t="inlineStr">
        <is>
          <t>P</t>
        </is>
      </c>
      <c r="F239" t="inlineStr">
        <is>
          <t>Sep 19, 2025</t>
        </is>
      </c>
      <c r="G239" t="n">
        <v>-1</v>
      </c>
      <c r="H239" t="inlineStr">
        <is>
          <t>Jul 25, 2025</t>
        </is>
      </c>
      <c r="I239" t="n">
        <v/>
      </c>
      <c r="J239" t="n">
        <v>972.87</v>
      </c>
      <c r="K239" t="inlineStr">
        <is>
          <t>BABA250919P00125000</t>
        </is>
      </c>
    </row>
    <row r="240">
      <c r="A240" t="n">
        <v>1128</v>
      </c>
      <c r="B240" t="inlineStr">
        <is>
          <t>BABA</t>
        </is>
      </c>
      <c r="C240" t="inlineStr">
        <is>
          <t>Jul 25, 2025</t>
        </is>
      </c>
      <c r="D240" t="inlineStr">
        <is>
          <t>$125.00</t>
        </is>
      </c>
      <c r="E240" t="inlineStr">
        <is>
          <t>P</t>
        </is>
      </c>
      <c r="F240" t="inlineStr">
        <is>
          <t>Sep 19, 2025</t>
        </is>
      </c>
      <c r="G240" t="n">
        <v>-1</v>
      </c>
      <c r="H240" t="inlineStr">
        <is>
          <t>Jul 25, 2025</t>
        </is>
      </c>
      <c r="I240" t="n">
        <v/>
      </c>
      <c r="J240" t="n">
        <v>969.87</v>
      </c>
      <c r="K240" t="inlineStr">
        <is>
          <t>BABA250919P00125000</t>
        </is>
      </c>
    </row>
    <row r="241">
      <c r="A241" t="inlineStr"/>
      <c r="B241" t="inlineStr"/>
      <c r="C241" t="inlineStr"/>
      <c r="D241" t="inlineStr"/>
      <c r="E241" t="inlineStr"/>
      <c r="F241" t="inlineStr"/>
      <c r="G241" s="2">
        <f>SUM(G234:G240)</f>
        <v/>
      </c>
      <c r="H241" t="inlineStr"/>
      <c r="I241" t="inlineStr"/>
      <c r="J241" s="2">
        <f>SUM(J234:J240)</f>
        <v/>
      </c>
      <c r="K241" t="inlineStr"/>
    </row>
    <row r="242">
      <c r="A242" t="inlineStr"/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</row>
    <row r="244">
      <c r="A244" t="inlineStr"/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</row>
    <row r="245">
      <c r="A245" t="inlineStr">
        <is>
          <t>Index</t>
        </is>
      </c>
      <c r="B245" t="inlineStr">
        <is>
          <t>Ticker</t>
        </is>
      </c>
      <c r="C245" t="inlineStr">
        <is>
          <t>Trade Enter</t>
        </is>
      </c>
      <c r="D245" t="inlineStr">
        <is>
          <t>Strike</t>
        </is>
      </c>
      <c r="E245" t="inlineStr">
        <is>
          <t>C/P</t>
        </is>
      </c>
      <c r="F245" t="inlineStr">
        <is>
          <t>Exp Date</t>
        </is>
      </c>
      <c r="G245" t="inlineStr">
        <is>
          <t>Initial Contracts</t>
        </is>
      </c>
      <c r="H245" t="inlineStr">
        <is>
          <t>Trade Exit</t>
        </is>
      </c>
      <c r="I245" t="inlineStr">
        <is>
          <t>$ Gain</t>
        </is>
      </c>
    </row>
    <row r="246">
      <c r="A246" t="n">
        <v>187</v>
      </c>
      <c r="B246" t="inlineStr">
        <is>
          <t>BABA</t>
        </is>
      </c>
      <c r="C246" t="inlineStr">
        <is>
          <t>Jul 25, 2025</t>
        </is>
      </c>
      <c r="D246" t="inlineStr">
        <is>
          <t>$120.00</t>
        </is>
      </c>
      <c r="E246" t="inlineStr">
        <is>
          <t>P</t>
        </is>
      </c>
      <c r="F246" t="inlineStr">
        <is>
          <t>Aug 08, 2025</t>
        </is>
      </c>
      <c r="G246" t="inlineStr">
        <is>
          <t>1</t>
        </is>
      </c>
      <c r="H246" t="inlineStr">
        <is>
          <t>Jul 28, 2025</t>
        </is>
      </c>
      <c r="I246" t="inlineStr">
        <is>
          <t>($118.00)</t>
        </is>
      </c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</row>
    <row r="248">
      <c r="A248" t="inlineStr"/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s="1">
        <f>IF(G256=0, ROUND(SUM(J249:J255)/3, 2), )</f>
        <v/>
      </c>
    </row>
    <row r="249">
      <c r="A249" t="inlineStr">
        <is>
          <t>Index</t>
        </is>
      </c>
      <c r="B249" t="inlineStr">
        <is>
          <t>Ticker</t>
        </is>
      </c>
      <c r="C249" t="inlineStr">
        <is>
          <t>Trade Enter</t>
        </is>
      </c>
      <c r="D249" t="inlineStr">
        <is>
          <t>Strike</t>
        </is>
      </c>
      <c r="E249" t="inlineStr">
        <is>
          <t>C/P</t>
        </is>
      </c>
      <c r="F249" t="inlineStr">
        <is>
          <t>Exp Date</t>
        </is>
      </c>
      <c r="G249" t="inlineStr">
        <is>
          <t>Initial Contracts</t>
        </is>
      </c>
      <c r="H249" t="inlineStr">
        <is>
          <t>Trade Exit</t>
        </is>
      </c>
      <c r="I249" t="inlineStr">
        <is>
          <t>$ Gain</t>
        </is>
      </c>
      <c r="J249" t="inlineStr">
        <is>
          <t>Amount</t>
        </is>
      </c>
      <c r="K249" t="inlineStr">
        <is>
          <t>Symbol</t>
        </is>
      </c>
    </row>
    <row r="250">
      <c r="A250" t="n">
        <v>1096</v>
      </c>
      <c r="B250" t="inlineStr">
        <is>
          <t>BABA</t>
        </is>
      </c>
      <c r="C250" t="inlineStr">
        <is>
          <t>Jul 25, 2025</t>
        </is>
      </c>
      <c r="D250" t="inlineStr">
        <is>
          <t>$120.00</t>
        </is>
      </c>
      <c r="E250" t="inlineStr">
        <is>
          <t>P</t>
        </is>
      </c>
      <c r="F250" t="inlineStr">
        <is>
          <t>Aug 08, 2025</t>
        </is>
      </c>
      <c r="G250" t="n">
        <v>1</v>
      </c>
      <c r="H250" t="inlineStr">
        <is>
          <t>NaN</t>
        </is>
      </c>
      <c r="I250" t="n">
        <v/>
      </c>
      <c r="J250" t="n">
        <v>-319.12</v>
      </c>
      <c r="K250" t="inlineStr">
        <is>
          <t>BABA250808P00120000</t>
        </is>
      </c>
    </row>
    <row r="251">
      <c r="A251" t="n">
        <v>1102</v>
      </c>
      <c r="B251" t="inlineStr">
        <is>
          <t>BABA</t>
        </is>
      </c>
      <c r="C251" t="inlineStr">
        <is>
          <t>Jul 25, 2025</t>
        </is>
      </c>
      <c r="D251" t="inlineStr">
        <is>
          <t>$120.00</t>
        </is>
      </c>
      <c r="E251" t="inlineStr">
        <is>
          <t>P</t>
        </is>
      </c>
      <c r="F251" t="inlineStr">
        <is>
          <t>Aug 08, 2025</t>
        </is>
      </c>
      <c r="G251" t="n">
        <v>1</v>
      </c>
      <c r="H251" t="inlineStr">
        <is>
          <t>NaN</t>
        </is>
      </c>
      <c r="I251" t="n">
        <v/>
      </c>
      <c r="J251" t="n">
        <v>-320.12</v>
      </c>
      <c r="K251" t="inlineStr">
        <is>
          <t>BABA250808P00120000</t>
        </is>
      </c>
    </row>
    <row r="252">
      <c r="A252" t="n">
        <v>1129</v>
      </c>
      <c r="B252" t="inlineStr">
        <is>
          <t>BABA</t>
        </is>
      </c>
      <c r="C252" t="inlineStr">
        <is>
          <t>Jul 25, 2025</t>
        </is>
      </c>
      <c r="D252" t="inlineStr">
        <is>
          <t>$120.00</t>
        </is>
      </c>
      <c r="E252" t="inlineStr">
        <is>
          <t>P</t>
        </is>
      </c>
      <c r="F252" t="inlineStr">
        <is>
          <t>Aug 08, 2025</t>
        </is>
      </c>
      <c r="G252" t="n">
        <v>1</v>
      </c>
      <c r="H252" t="inlineStr">
        <is>
          <t>NaN</t>
        </is>
      </c>
      <c r="I252" t="n">
        <v/>
      </c>
      <c r="J252" t="n">
        <v>-318.12</v>
      </c>
      <c r="K252" t="inlineStr">
        <is>
          <t>BABA250808P00120000</t>
        </is>
      </c>
    </row>
    <row r="253">
      <c r="A253" t="n">
        <v>1075</v>
      </c>
      <c r="B253" t="inlineStr">
        <is>
          <t>BABA</t>
        </is>
      </c>
      <c r="C253" t="inlineStr">
        <is>
          <t>Jul 28, 2025</t>
        </is>
      </c>
      <c r="D253" t="inlineStr">
        <is>
          <t>$120.00</t>
        </is>
      </c>
      <c r="E253" t="inlineStr">
        <is>
          <t>P</t>
        </is>
      </c>
      <c r="F253" t="inlineStr">
        <is>
          <t>Aug 08, 2025</t>
        </is>
      </c>
      <c r="G253" t="n">
        <v>-1</v>
      </c>
      <c r="H253" t="inlineStr">
        <is>
          <t>Jul 28, 2025</t>
        </is>
      </c>
      <c r="I253" t="n">
        <v/>
      </c>
      <c r="J253" t="n">
        <v>199.87</v>
      </c>
      <c r="K253" t="inlineStr">
        <is>
          <t>BABA250808P00120000</t>
        </is>
      </c>
    </row>
    <row r="254">
      <c r="A254" t="n">
        <v>1050</v>
      </c>
      <c r="B254" t="inlineStr">
        <is>
          <t>BABA</t>
        </is>
      </c>
      <c r="C254" t="inlineStr">
        <is>
          <t>Jul 28, 2025</t>
        </is>
      </c>
      <c r="D254" t="inlineStr">
        <is>
          <t>$120.00</t>
        </is>
      </c>
      <c r="E254" t="inlineStr">
        <is>
          <t>P</t>
        </is>
      </c>
      <c r="F254" t="inlineStr">
        <is>
          <t>Aug 08, 2025</t>
        </is>
      </c>
      <c r="G254" t="n">
        <v>-1</v>
      </c>
      <c r="H254" t="inlineStr">
        <is>
          <t>Jul 28, 2025</t>
        </is>
      </c>
      <c r="I254" t="n">
        <v/>
      </c>
      <c r="J254" t="n">
        <v>199.87</v>
      </c>
      <c r="K254" t="inlineStr">
        <is>
          <t>BABA250808P00120000</t>
        </is>
      </c>
    </row>
    <row r="255">
      <c r="A255" t="n">
        <v>1028</v>
      </c>
      <c r="B255" t="inlineStr">
        <is>
          <t>BABA</t>
        </is>
      </c>
      <c r="C255" t="inlineStr">
        <is>
          <t>Jul 28, 2025</t>
        </is>
      </c>
      <c r="D255" t="inlineStr">
        <is>
          <t>$120.00</t>
        </is>
      </c>
      <c r="E255" t="inlineStr">
        <is>
          <t>P</t>
        </is>
      </c>
      <c r="F255" t="inlineStr">
        <is>
          <t>Aug 08, 2025</t>
        </is>
      </c>
      <c r="G255" t="n">
        <v>-1</v>
      </c>
      <c r="H255" t="inlineStr">
        <is>
          <t>Jul 28, 2025</t>
        </is>
      </c>
      <c r="I255" t="n">
        <v/>
      </c>
      <c r="J255" t="n">
        <v>200.87</v>
      </c>
      <c r="K255" t="inlineStr">
        <is>
          <t>BABA250808P00120000</t>
        </is>
      </c>
    </row>
    <row r="256">
      <c r="A256" t="inlineStr"/>
      <c r="B256" t="inlineStr"/>
      <c r="C256" t="inlineStr"/>
      <c r="D256" t="inlineStr"/>
      <c r="E256" t="inlineStr"/>
      <c r="F256" t="inlineStr"/>
      <c r="G256" s="2">
        <f>SUM(G249:G255)</f>
        <v/>
      </c>
      <c r="H256" t="inlineStr"/>
      <c r="I256" t="inlineStr"/>
      <c r="J256" s="2">
        <f>SUM(J249:J255)</f>
        <v/>
      </c>
      <c r="K256" t="inlineStr"/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</row>
    <row r="258">
      <c r="A258" t="inlineStr"/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</row>
    <row r="260">
      <c r="A260" t="inlineStr">
        <is>
          <t>Index</t>
        </is>
      </c>
      <c r="B260" t="inlineStr">
        <is>
          <t>Ticker</t>
        </is>
      </c>
      <c r="C260" t="inlineStr">
        <is>
          <t>Trade Enter</t>
        </is>
      </c>
      <c r="D260" t="inlineStr">
        <is>
          <t>Strike</t>
        </is>
      </c>
      <c r="E260" t="inlineStr">
        <is>
          <t>C/P</t>
        </is>
      </c>
      <c r="F260" t="inlineStr">
        <is>
          <t>Exp Date</t>
        </is>
      </c>
      <c r="G260" t="inlineStr">
        <is>
          <t>Initial Contracts</t>
        </is>
      </c>
      <c r="H260" t="inlineStr">
        <is>
          <t>Trade Exit</t>
        </is>
      </c>
      <c r="I260" t="inlineStr">
        <is>
          <t>$ Gain</t>
        </is>
      </c>
    </row>
    <row r="261">
      <c r="A261" t="n">
        <v>219</v>
      </c>
      <c r="B261" t="inlineStr">
        <is>
          <t>BABA</t>
        </is>
      </c>
      <c r="C261" t="inlineStr">
        <is>
          <t>Jul 31, 2025</t>
        </is>
      </c>
      <c r="D261" t="inlineStr">
        <is>
          <t>$120.00</t>
        </is>
      </c>
      <c r="E261" t="inlineStr">
        <is>
          <t>P</t>
        </is>
      </c>
      <c r="F261" t="inlineStr">
        <is>
          <t>Aug 08, 2025</t>
        </is>
      </c>
      <c r="G261" t="inlineStr">
        <is>
          <t>1</t>
        </is>
      </c>
      <c r="H261" t="inlineStr">
        <is>
          <t>NaN</t>
        </is>
      </c>
      <c r="I261" t="inlineStr">
        <is>
          <t xml:space="preserve">$258.00 </t>
        </is>
      </c>
    </row>
    <row r="262">
      <c r="A262" t="inlineStr"/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</row>
    <row r="263">
      <c r="A263" t="inlineStr"/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s="1">
        <f>IF(G279=0, ROUND(SUM(J264:J278)/10, 2), )</f>
        <v/>
      </c>
    </row>
    <row r="264">
      <c r="A264" t="inlineStr">
        <is>
          <t>Index</t>
        </is>
      </c>
      <c r="B264" t="inlineStr">
        <is>
          <t>Ticker</t>
        </is>
      </c>
      <c r="C264" t="inlineStr">
        <is>
          <t>Trade Enter</t>
        </is>
      </c>
      <c r="D264" t="inlineStr">
        <is>
          <t>Strike</t>
        </is>
      </c>
      <c r="E264" t="inlineStr">
        <is>
          <t>C/P</t>
        </is>
      </c>
      <c r="F264" t="inlineStr">
        <is>
          <t>Exp Date</t>
        </is>
      </c>
      <c r="G264" t="inlineStr">
        <is>
          <t>Initial Contracts</t>
        </is>
      </c>
      <c r="H264" t="inlineStr">
        <is>
          <t>Trade Exit</t>
        </is>
      </c>
      <c r="I264" t="inlineStr">
        <is>
          <t>$ Gain</t>
        </is>
      </c>
      <c r="J264" t="inlineStr">
        <is>
          <t>Amount</t>
        </is>
      </c>
      <c r="K264" t="inlineStr">
        <is>
          <t>Symbol</t>
        </is>
      </c>
    </row>
    <row r="265">
      <c r="A265" t="n">
        <v>1096</v>
      </c>
      <c r="B265" t="inlineStr">
        <is>
          <t>BABA</t>
        </is>
      </c>
      <c r="C265" t="inlineStr">
        <is>
          <t>Jul 25, 2025</t>
        </is>
      </c>
      <c r="D265" t="inlineStr">
        <is>
          <t>$120.00</t>
        </is>
      </c>
      <c r="E265" t="inlineStr">
        <is>
          <t>P</t>
        </is>
      </c>
      <c r="F265" t="inlineStr">
        <is>
          <t>Aug 08, 2025</t>
        </is>
      </c>
      <c r="G265" t="n">
        <v>1</v>
      </c>
      <c r="H265" t="inlineStr">
        <is>
          <t>NaN</t>
        </is>
      </c>
      <c r="I265" t="n">
        <v/>
      </c>
      <c r="J265" t="n">
        <v>-319.12</v>
      </c>
      <c r="K265" t="inlineStr">
        <is>
          <t>BABA250808P00120000</t>
        </is>
      </c>
    </row>
    <row r="266">
      <c r="A266" t="n">
        <v>1102</v>
      </c>
      <c r="B266" t="inlineStr">
        <is>
          <t>BABA</t>
        </is>
      </c>
      <c r="C266" t="inlineStr">
        <is>
          <t>Jul 25, 2025</t>
        </is>
      </c>
      <c r="D266" t="inlineStr">
        <is>
          <t>$120.00</t>
        </is>
      </c>
      <c r="E266" t="inlineStr">
        <is>
          <t>P</t>
        </is>
      </c>
      <c r="F266" t="inlineStr">
        <is>
          <t>Aug 08, 2025</t>
        </is>
      </c>
      <c r="G266" t="n">
        <v>1</v>
      </c>
      <c r="H266" t="inlineStr">
        <is>
          <t>NaN</t>
        </is>
      </c>
      <c r="I266" t="n">
        <v/>
      </c>
      <c r="J266" t="n">
        <v>-320.12</v>
      </c>
      <c r="K266" t="inlineStr">
        <is>
          <t>BABA250808P00120000</t>
        </is>
      </c>
    </row>
    <row r="267">
      <c r="A267" t="n">
        <v>1129</v>
      </c>
      <c r="B267" t="inlineStr">
        <is>
          <t>BABA</t>
        </is>
      </c>
      <c r="C267" t="inlineStr">
        <is>
          <t>Jul 25, 2025</t>
        </is>
      </c>
      <c r="D267" t="inlineStr">
        <is>
          <t>$120.00</t>
        </is>
      </c>
      <c r="E267" t="inlineStr">
        <is>
          <t>P</t>
        </is>
      </c>
      <c r="F267" t="inlineStr">
        <is>
          <t>Aug 08, 2025</t>
        </is>
      </c>
      <c r="G267" t="n">
        <v>1</v>
      </c>
      <c r="H267" t="inlineStr">
        <is>
          <t>NaN</t>
        </is>
      </c>
      <c r="I267" t="n">
        <v/>
      </c>
      <c r="J267" t="n">
        <v>-318.12</v>
      </c>
      <c r="K267" t="inlineStr">
        <is>
          <t>BABA250808P00120000</t>
        </is>
      </c>
    </row>
    <row r="268">
      <c r="A268" t="n">
        <v>1075</v>
      </c>
      <c r="B268" t="inlineStr">
        <is>
          <t>BABA</t>
        </is>
      </c>
      <c r="C268" t="inlineStr">
        <is>
          <t>Jul 28, 2025</t>
        </is>
      </c>
      <c r="D268" t="inlineStr">
        <is>
          <t>$120.00</t>
        </is>
      </c>
      <c r="E268" t="inlineStr">
        <is>
          <t>P</t>
        </is>
      </c>
      <c r="F268" t="inlineStr">
        <is>
          <t>Aug 08, 2025</t>
        </is>
      </c>
      <c r="G268" t="n">
        <v>-1</v>
      </c>
      <c r="H268" t="inlineStr">
        <is>
          <t>Jul 28, 2025</t>
        </is>
      </c>
      <c r="I268" t="n">
        <v/>
      </c>
      <c r="J268" t="n">
        <v>199.87</v>
      </c>
      <c r="K268" t="inlineStr">
        <is>
          <t>BABA250808P00120000</t>
        </is>
      </c>
    </row>
    <row r="269">
      <c r="A269" t="n">
        <v>1050</v>
      </c>
      <c r="B269" t="inlineStr">
        <is>
          <t>BABA</t>
        </is>
      </c>
      <c r="C269" t="inlineStr">
        <is>
          <t>Jul 28, 2025</t>
        </is>
      </c>
      <c r="D269" t="inlineStr">
        <is>
          <t>$120.00</t>
        </is>
      </c>
      <c r="E269" t="inlineStr">
        <is>
          <t>P</t>
        </is>
      </c>
      <c r="F269" t="inlineStr">
        <is>
          <t>Aug 08, 2025</t>
        </is>
      </c>
      <c r="G269" t="n">
        <v>-1</v>
      </c>
      <c r="H269" t="inlineStr">
        <is>
          <t>Jul 28, 2025</t>
        </is>
      </c>
      <c r="I269" t="n">
        <v/>
      </c>
      <c r="J269" t="n">
        <v>199.87</v>
      </c>
      <c r="K269" t="inlineStr">
        <is>
          <t>BABA250808P00120000</t>
        </is>
      </c>
    </row>
    <row r="270">
      <c r="A270" t="n">
        <v>1028</v>
      </c>
      <c r="B270" t="inlineStr">
        <is>
          <t>BABA</t>
        </is>
      </c>
      <c r="C270" t="inlineStr">
        <is>
          <t>Jul 28, 2025</t>
        </is>
      </c>
      <c r="D270" t="inlineStr">
        <is>
          <t>$120.00</t>
        </is>
      </c>
      <c r="E270" t="inlineStr">
        <is>
          <t>P</t>
        </is>
      </c>
      <c r="F270" t="inlineStr">
        <is>
          <t>Aug 08, 2025</t>
        </is>
      </c>
      <c r="G270" t="n">
        <v>-1</v>
      </c>
      <c r="H270" t="inlineStr">
        <is>
          <t>Jul 28, 2025</t>
        </is>
      </c>
      <c r="I270" t="n">
        <v/>
      </c>
      <c r="J270" t="n">
        <v>200.87</v>
      </c>
      <c r="K270" t="inlineStr">
        <is>
          <t>BABA250808P00120000</t>
        </is>
      </c>
    </row>
    <row r="271">
      <c r="A271" t="n">
        <v>905</v>
      </c>
      <c r="B271" t="inlineStr">
        <is>
          <t>BABA</t>
        </is>
      </c>
      <c r="C271" t="inlineStr">
        <is>
          <t>Jul 31, 2025</t>
        </is>
      </c>
      <c r="D271" t="inlineStr">
        <is>
          <t>$120.00</t>
        </is>
      </c>
      <c r="E271" t="inlineStr">
        <is>
          <t>P</t>
        </is>
      </c>
      <c r="F271" t="inlineStr">
        <is>
          <t>Aug 08, 2025</t>
        </is>
      </c>
      <c r="G271" t="n">
        <v>1</v>
      </c>
      <c r="H271" t="inlineStr">
        <is>
          <t>NaN</t>
        </is>
      </c>
      <c r="I271" t="n">
        <v/>
      </c>
      <c r="J271" t="n">
        <v>-234.12</v>
      </c>
      <c r="K271" t="inlineStr">
        <is>
          <t>BABA250808P00120000</t>
        </is>
      </c>
    </row>
    <row r="272">
      <c r="A272" t="n">
        <v>937</v>
      </c>
      <c r="B272" t="inlineStr">
        <is>
          <t>BABA</t>
        </is>
      </c>
      <c r="C272" t="inlineStr">
        <is>
          <t>Jul 31, 2025</t>
        </is>
      </c>
      <c r="D272" t="inlineStr">
        <is>
          <t>$120.00</t>
        </is>
      </c>
      <c r="E272" t="inlineStr">
        <is>
          <t>P</t>
        </is>
      </c>
      <c r="F272" t="inlineStr">
        <is>
          <t>Aug 08, 2025</t>
        </is>
      </c>
      <c r="G272" t="n">
        <v>2</v>
      </c>
      <c r="H272" t="inlineStr">
        <is>
          <t>NaN</t>
        </is>
      </c>
      <c r="I272" t="n">
        <v/>
      </c>
      <c r="J272" t="n">
        <v>-462.24</v>
      </c>
      <c r="K272" t="inlineStr">
        <is>
          <t>BABA250808P00120000</t>
        </is>
      </c>
    </row>
    <row r="273">
      <c r="A273" t="n">
        <v>926</v>
      </c>
      <c r="B273" t="inlineStr">
        <is>
          <t>BABA</t>
        </is>
      </c>
      <c r="C273" t="inlineStr">
        <is>
          <t>Jul 31, 2025</t>
        </is>
      </c>
      <c r="D273" t="inlineStr">
        <is>
          <t>$120.00</t>
        </is>
      </c>
      <c r="E273" t="inlineStr">
        <is>
          <t>P</t>
        </is>
      </c>
      <c r="F273" t="inlineStr">
        <is>
          <t>Aug 08, 2025</t>
        </is>
      </c>
      <c r="G273" t="n">
        <v>2</v>
      </c>
      <c r="H273" t="inlineStr">
        <is>
          <t>NaN</t>
        </is>
      </c>
      <c r="I273" t="n">
        <v/>
      </c>
      <c r="J273" t="n">
        <v>-464.24</v>
      </c>
      <c r="K273" t="inlineStr">
        <is>
          <t>BABA250808P00120000</t>
        </is>
      </c>
    </row>
    <row r="274">
      <c r="A274" t="n">
        <v>919</v>
      </c>
      <c r="B274" t="inlineStr">
        <is>
          <t>BABA</t>
        </is>
      </c>
      <c r="C274" t="inlineStr">
        <is>
          <t>Jul 31, 2025</t>
        </is>
      </c>
      <c r="D274" t="inlineStr">
        <is>
          <t>$120.00</t>
        </is>
      </c>
      <c r="E274" t="inlineStr">
        <is>
          <t>P</t>
        </is>
      </c>
      <c r="F274" t="inlineStr">
        <is>
          <t>Aug 08, 2025</t>
        </is>
      </c>
      <c r="G274" t="n">
        <v>1</v>
      </c>
      <c r="H274" t="inlineStr">
        <is>
          <t>NaN</t>
        </is>
      </c>
      <c r="I274" t="n">
        <v/>
      </c>
      <c r="J274" t="n">
        <v>-228.12</v>
      </c>
      <c r="K274" t="inlineStr">
        <is>
          <t>BABA250808P00120000</t>
        </is>
      </c>
    </row>
    <row r="275">
      <c r="A275" t="n">
        <v>879</v>
      </c>
      <c r="B275" t="inlineStr">
        <is>
          <t>BABA</t>
        </is>
      </c>
      <c r="C275" t="inlineStr">
        <is>
          <t>Jul 31, 2025</t>
        </is>
      </c>
      <c r="D275" t="inlineStr">
        <is>
          <t>$120.00</t>
        </is>
      </c>
      <c r="E275" t="inlineStr">
        <is>
          <t>P</t>
        </is>
      </c>
      <c r="F275" t="inlineStr">
        <is>
          <t>Aug 08, 2025</t>
        </is>
      </c>
      <c r="G275" t="n">
        <v>1</v>
      </c>
      <c r="H275" t="inlineStr">
        <is>
          <t>NaN</t>
        </is>
      </c>
      <c r="I275" t="n">
        <v/>
      </c>
      <c r="J275" t="n">
        <v>-232.12</v>
      </c>
      <c r="K275" t="inlineStr">
        <is>
          <t>BABA250808P00120000</t>
        </is>
      </c>
    </row>
    <row r="276">
      <c r="A276" t="n">
        <v>837</v>
      </c>
      <c r="B276" t="inlineStr">
        <is>
          <t>BABA</t>
        </is>
      </c>
      <c r="C276" t="inlineStr">
        <is>
          <t>Aug 01, 2025</t>
        </is>
      </c>
      <c r="D276" t="inlineStr">
        <is>
          <t>$120.00</t>
        </is>
      </c>
      <c r="E276" t="inlineStr">
        <is>
          <t>P</t>
        </is>
      </c>
      <c r="F276" t="inlineStr">
        <is>
          <t>Aug 08, 2025</t>
        </is>
      </c>
      <c r="G276" t="n">
        <v>-1</v>
      </c>
      <c r="H276" t="inlineStr">
        <is>
          <t>Aug 01, 2025</t>
        </is>
      </c>
      <c r="I276" t="n">
        <v/>
      </c>
      <c r="J276" t="n">
        <v>469.88</v>
      </c>
      <c r="K276" t="inlineStr">
        <is>
          <t>BABA250808P00120000</t>
        </is>
      </c>
    </row>
    <row r="277">
      <c r="A277" t="n">
        <v>827</v>
      </c>
      <c r="B277" t="inlineStr">
        <is>
          <t>BABA</t>
        </is>
      </c>
      <c r="C277" t="inlineStr">
        <is>
          <t>Aug 01, 2025</t>
        </is>
      </c>
      <c r="D277" t="inlineStr">
        <is>
          <t>$120.00</t>
        </is>
      </c>
      <c r="E277" t="inlineStr">
        <is>
          <t>P</t>
        </is>
      </c>
      <c r="F277" t="inlineStr">
        <is>
          <t>Aug 08, 2025</t>
        </is>
      </c>
      <c r="G277" t="n">
        <v>-1</v>
      </c>
      <c r="H277" t="inlineStr">
        <is>
          <t>Aug 01, 2025</t>
        </is>
      </c>
      <c r="I277" t="n">
        <v/>
      </c>
      <c r="J277" t="n">
        <v>469.88</v>
      </c>
      <c r="K277" t="inlineStr">
        <is>
          <t>BABA250808P00120000</t>
        </is>
      </c>
    </row>
    <row r="278">
      <c r="A278" t="n">
        <v>778</v>
      </c>
      <c r="B278" t="inlineStr">
        <is>
          <t>BABA</t>
        </is>
      </c>
      <c r="C278" t="inlineStr">
        <is>
          <t>Aug 01, 2025</t>
        </is>
      </c>
      <c r="D278" t="inlineStr">
        <is>
          <t>$120.00</t>
        </is>
      </c>
      <c r="E278" t="inlineStr">
        <is>
          <t>P</t>
        </is>
      </c>
      <c r="F278" t="inlineStr">
        <is>
          <t>Aug 08, 2025</t>
        </is>
      </c>
      <c r="G278" t="n">
        <v>-1</v>
      </c>
      <c r="H278" t="inlineStr">
        <is>
          <t>Aug 01, 2025</t>
        </is>
      </c>
      <c r="I278" t="n">
        <v/>
      </c>
      <c r="J278" t="n">
        <v>484.88</v>
      </c>
      <c r="K278" t="inlineStr">
        <is>
          <t>BABA250808P00120000</t>
        </is>
      </c>
    </row>
    <row r="279">
      <c r="A279" t="inlineStr"/>
      <c r="B279" t="inlineStr"/>
      <c r="C279" t="inlineStr"/>
      <c r="D279" t="inlineStr"/>
      <c r="E279" t="inlineStr"/>
      <c r="F279" t="inlineStr"/>
      <c r="G279" s="2">
        <f>SUM(G264:G278)</f>
        <v/>
      </c>
      <c r="H279" t="inlineStr"/>
      <c r="I279" t="inlineStr"/>
      <c r="J279" s="2">
        <f>SUM(J264:J278)</f>
        <v/>
      </c>
      <c r="K279" t="inlineStr"/>
    </row>
    <row r="280">
      <c r="A280" t="inlineStr"/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</row>
    <row r="281">
      <c r="A281" t="inlineStr"/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</row>
    <row r="282">
      <c r="A282" t="inlineStr"/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</row>
    <row r="283">
      <c r="A283" t="inlineStr">
        <is>
          <t>Index</t>
        </is>
      </c>
      <c r="B283" t="inlineStr">
        <is>
          <t>Ticker</t>
        </is>
      </c>
      <c r="C283" t="inlineStr">
        <is>
          <t>Trade Enter</t>
        </is>
      </c>
      <c r="D283" t="inlineStr">
        <is>
          <t>Strike</t>
        </is>
      </c>
      <c r="E283" t="inlineStr">
        <is>
          <t>C/P</t>
        </is>
      </c>
      <c r="F283" t="inlineStr">
        <is>
          <t>Exp Date</t>
        </is>
      </c>
      <c r="G283" t="inlineStr">
        <is>
          <t>Initial Contracts</t>
        </is>
      </c>
      <c r="H283" t="inlineStr">
        <is>
          <t>Trade Exit</t>
        </is>
      </c>
      <c r="I283" t="inlineStr">
        <is>
          <t>$ Gain</t>
        </is>
      </c>
    </row>
    <row r="284">
      <c r="A284" t="n">
        <v>232</v>
      </c>
      <c r="B284" t="inlineStr">
        <is>
          <t>BABA</t>
        </is>
      </c>
      <c r="C284" t="inlineStr">
        <is>
          <t>Aug 01, 2025</t>
        </is>
      </c>
      <c r="D284" t="inlineStr">
        <is>
          <t>$116.00</t>
        </is>
      </c>
      <c r="E284" t="inlineStr">
        <is>
          <t>P</t>
        </is>
      </c>
      <c r="F284" t="inlineStr">
        <is>
          <t>Aug 08, 2025</t>
        </is>
      </c>
      <c r="G284" t="inlineStr">
        <is>
          <t>1</t>
        </is>
      </c>
      <c r="H284" t="inlineStr">
        <is>
          <t>Aug 06, 2025</t>
        </is>
      </c>
      <c r="I284" t="inlineStr">
        <is>
          <t>($186.00)</t>
        </is>
      </c>
    </row>
    <row r="285">
      <c r="A285" t="inlineStr"/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</row>
    <row r="286">
      <c r="A286" t="inlineStr"/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s="1">
        <f>IF(G294=0, ROUND(SUM(J287:J293)/3, 2), )</f>
        <v/>
      </c>
    </row>
    <row r="287">
      <c r="A287" t="inlineStr">
        <is>
          <t>Index</t>
        </is>
      </c>
      <c r="B287" t="inlineStr">
        <is>
          <t>Ticker</t>
        </is>
      </c>
      <c r="C287" t="inlineStr">
        <is>
          <t>Trade Enter</t>
        </is>
      </c>
      <c r="D287" t="inlineStr">
        <is>
          <t>Strike</t>
        </is>
      </c>
      <c r="E287" t="inlineStr">
        <is>
          <t>C/P</t>
        </is>
      </c>
      <c r="F287" t="inlineStr">
        <is>
          <t>Exp Date</t>
        </is>
      </c>
      <c r="G287" t="inlineStr">
        <is>
          <t>Initial Contracts</t>
        </is>
      </c>
      <c r="H287" t="inlineStr">
        <is>
          <t>Trade Exit</t>
        </is>
      </c>
      <c r="I287" t="inlineStr">
        <is>
          <t>$ Gain</t>
        </is>
      </c>
      <c r="J287" t="inlineStr">
        <is>
          <t>Amount</t>
        </is>
      </c>
      <c r="K287" t="inlineStr">
        <is>
          <t>Symbol</t>
        </is>
      </c>
    </row>
    <row r="288">
      <c r="A288" t="n">
        <v>828</v>
      </c>
      <c r="B288" t="inlineStr">
        <is>
          <t>BABA</t>
        </is>
      </c>
      <c r="C288" t="inlineStr">
        <is>
          <t>Aug 01, 2025</t>
        </is>
      </c>
      <c r="D288" t="inlineStr">
        <is>
          <t>$116.00</t>
        </is>
      </c>
      <c r="E288" t="inlineStr">
        <is>
          <t>P</t>
        </is>
      </c>
      <c r="F288" t="inlineStr">
        <is>
          <t>Aug 08, 2025</t>
        </is>
      </c>
      <c r="G288" t="n">
        <v>1</v>
      </c>
      <c r="H288" t="inlineStr">
        <is>
          <t>NaN</t>
        </is>
      </c>
      <c r="I288" t="n">
        <v/>
      </c>
      <c r="J288" t="n">
        <v>-199.11</v>
      </c>
      <c r="K288" t="inlineStr">
        <is>
          <t>BABA250808P00116000</t>
        </is>
      </c>
    </row>
    <row r="289">
      <c r="A289" t="n">
        <v>820</v>
      </c>
      <c r="B289" t="inlineStr">
        <is>
          <t>BABA</t>
        </is>
      </c>
      <c r="C289" t="inlineStr">
        <is>
          <t>Aug 01, 2025</t>
        </is>
      </c>
      <c r="D289" t="inlineStr">
        <is>
          <t>$116.00</t>
        </is>
      </c>
      <c r="E289" t="inlineStr">
        <is>
          <t>P</t>
        </is>
      </c>
      <c r="F289" t="inlineStr">
        <is>
          <t>Aug 08, 2025</t>
        </is>
      </c>
      <c r="G289" t="n">
        <v>1</v>
      </c>
      <c r="H289" t="inlineStr">
        <is>
          <t>NaN</t>
        </is>
      </c>
      <c r="I289" t="n">
        <v/>
      </c>
      <c r="J289" t="n">
        <v>-204.11</v>
      </c>
      <c r="K289" t="inlineStr">
        <is>
          <t>BABA250808P00116000</t>
        </is>
      </c>
    </row>
    <row r="290">
      <c r="A290" t="n">
        <v>794</v>
      </c>
      <c r="B290" t="inlineStr">
        <is>
          <t>BABA</t>
        </is>
      </c>
      <c r="C290" t="inlineStr">
        <is>
          <t>Aug 01, 2025</t>
        </is>
      </c>
      <c r="D290" t="inlineStr">
        <is>
          <t>$116.00</t>
        </is>
      </c>
      <c r="E290" t="inlineStr">
        <is>
          <t>P</t>
        </is>
      </c>
      <c r="F290" t="inlineStr">
        <is>
          <t>Aug 08, 2025</t>
        </is>
      </c>
      <c r="G290" t="n">
        <v>1</v>
      </c>
      <c r="H290" t="inlineStr">
        <is>
          <t>NaN</t>
        </is>
      </c>
      <c r="I290" t="n">
        <v/>
      </c>
      <c r="J290" t="n">
        <v>-207.11</v>
      </c>
      <c r="K290" t="inlineStr">
        <is>
          <t>BABA250808P00116000</t>
        </is>
      </c>
    </row>
    <row r="291">
      <c r="A291" t="n">
        <v>652</v>
      </c>
      <c r="B291" t="inlineStr">
        <is>
          <t>BABA</t>
        </is>
      </c>
      <c r="C291" t="inlineStr">
        <is>
          <t>Aug 06, 2025</t>
        </is>
      </c>
      <c r="D291" t="inlineStr">
        <is>
          <t>$116.00</t>
        </is>
      </c>
      <c r="E291" t="inlineStr">
        <is>
          <t>P</t>
        </is>
      </c>
      <c r="F291" t="inlineStr">
        <is>
          <t>Aug 08, 2025</t>
        </is>
      </c>
      <c r="G291" t="n">
        <v>-1</v>
      </c>
      <c r="H291" t="inlineStr">
        <is>
          <t>Aug 06, 2025</t>
        </is>
      </c>
      <c r="I291" t="n">
        <v/>
      </c>
      <c r="J291" t="n">
        <v>23.88</v>
      </c>
      <c r="K291" t="inlineStr">
        <is>
          <t>BABA250808P00116000</t>
        </is>
      </c>
    </row>
    <row r="292">
      <c r="A292" t="n">
        <v>682</v>
      </c>
      <c r="B292" t="inlineStr">
        <is>
          <t>BABA</t>
        </is>
      </c>
      <c r="C292" t="inlineStr">
        <is>
          <t>Aug 06, 2025</t>
        </is>
      </c>
      <c r="D292" t="inlineStr">
        <is>
          <t>$116.00</t>
        </is>
      </c>
      <c r="E292" t="inlineStr">
        <is>
          <t>P</t>
        </is>
      </c>
      <c r="F292" t="inlineStr">
        <is>
          <t>Aug 08, 2025</t>
        </is>
      </c>
      <c r="G292" t="n">
        <v>-1</v>
      </c>
      <c r="H292" t="inlineStr">
        <is>
          <t>Aug 06, 2025</t>
        </is>
      </c>
      <c r="I292" t="n">
        <v/>
      </c>
      <c r="J292" t="n">
        <v>23.88</v>
      </c>
      <c r="K292" t="inlineStr">
        <is>
          <t>BABA250808P00116000</t>
        </is>
      </c>
    </row>
    <row r="293">
      <c r="A293" t="n">
        <v>667</v>
      </c>
      <c r="B293" t="inlineStr">
        <is>
          <t>BABA</t>
        </is>
      </c>
      <c r="C293" t="inlineStr">
        <is>
          <t>Aug 06, 2025</t>
        </is>
      </c>
      <c r="D293" t="inlineStr">
        <is>
          <t>$116.00</t>
        </is>
      </c>
      <c r="E293" t="inlineStr">
        <is>
          <t>P</t>
        </is>
      </c>
      <c r="F293" t="inlineStr">
        <is>
          <t>Aug 08, 2025</t>
        </is>
      </c>
      <c r="G293" t="n">
        <v>-1</v>
      </c>
      <c r="H293" t="inlineStr">
        <is>
          <t>Aug 06, 2025</t>
        </is>
      </c>
      <c r="I293" t="n">
        <v/>
      </c>
      <c r="J293" t="n">
        <v>23.88</v>
      </c>
      <c r="K293" t="inlineStr">
        <is>
          <t>BABA250808P00116000</t>
        </is>
      </c>
    </row>
    <row r="294">
      <c r="A294" t="inlineStr"/>
      <c r="B294" t="inlineStr"/>
      <c r="C294" t="inlineStr"/>
      <c r="D294" t="inlineStr"/>
      <c r="E294" t="inlineStr"/>
      <c r="F294" t="inlineStr"/>
      <c r="G294" s="2">
        <f>SUM(G287:G293)</f>
        <v/>
      </c>
      <c r="H294" t="inlineStr"/>
      <c r="I294" t="inlineStr"/>
      <c r="J294" s="2">
        <f>SUM(J287:J293)</f>
        <v/>
      </c>
      <c r="K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</row>
    <row r="296">
      <c r="A296" t="inlineStr"/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</row>
    <row r="298">
      <c r="A298" t="inlineStr">
        <is>
          <t>Index</t>
        </is>
      </c>
      <c r="B298" t="inlineStr">
        <is>
          <t>Ticker</t>
        </is>
      </c>
      <c r="C298" t="inlineStr">
        <is>
          <t>Trade Enter</t>
        </is>
      </c>
      <c r="D298" t="inlineStr">
        <is>
          <t>Strike</t>
        </is>
      </c>
      <c r="E298" t="inlineStr">
        <is>
          <t>C/P</t>
        </is>
      </c>
      <c r="F298" t="inlineStr">
        <is>
          <t>Exp Date</t>
        </is>
      </c>
      <c r="G298" t="inlineStr">
        <is>
          <t>Initial Contracts</t>
        </is>
      </c>
      <c r="H298" t="inlineStr">
        <is>
          <t>Trade Exit</t>
        </is>
      </c>
      <c r="I298" t="inlineStr">
        <is>
          <t>$ Gain</t>
        </is>
      </c>
    </row>
    <row r="299">
      <c r="A299" t="n">
        <v>259</v>
      </c>
      <c r="B299" t="inlineStr">
        <is>
          <t>BABA</t>
        </is>
      </c>
      <c r="C299" t="inlineStr">
        <is>
          <t>Aug 07, 2025</t>
        </is>
      </c>
      <c r="D299" t="inlineStr">
        <is>
          <t>$120.00</t>
        </is>
      </c>
      <c r="E299" t="inlineStr">
        <is>
          <t>P</t>
        </is>
      </c>
      <c r="F299" t="inlineStr">
        <is>
          <t>Aug 29, 2025</t>
        </is>
      </c>
      <c r="G299" t="inlineStr">
        <is>
          <t>1</t>
        </is>
      </c>
      <c r="H299" t="inlineStr">
        <is>
          <t>Aug 12, 2025</t>
        </is>
      </c>
      <c r="I299" t="inlineStr">
        <is>
          <t>($145.00)</t>
        </is>
      </c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s="1">
        <f>IF(G309=0, ROUND(SUM(J302:J308)/3, 2), )</f>
        <v/>
      </c>
    </row>
    <row r="302">
      <c r="A302" t="inlineStr">
        <is>
          <t>Index</t>
        </is>
      </c>
      <c r="B302" t="inlineStr">
        <is>
          <t>Ticker</t>
        </is>
      </c>
      <c r="C302" t="inlineStr">
        <is>
          <t>Trade Enter</t>
        </is>
      </c>
      <c r="D302" t="inlineStr">
        <is>
          <t>Strike</t>
        </is>
      </c>
      <c r="E302" t="inlineStr">
        <is>
          <t>C/P</t>
        </is>
      </c>
      <c r="F302" t="inlineStr">
        <is>
          <t>Exp Date</t>
        </is>
      </c>
      <c r="G302" t="inlineStr">
        <is>
          <t>Initial Contracts</t>
        </is>
      </c>
      <c r="H302" t="inlineStr">
        <is>
          <t>Trade Exit</t>
        </is>
      </c>
      <c r="I302" t="inlineStr">
        <is>
          <t>$ Gain</t>
        </is>
      </c>
      <c r="J302" t="inlineStr">
        <is>
          <t>Amount</t>
        </is>
      </c>
      <c r="K302" t="inlineStr">
        <is>
          <t>Symbol</t>
        </is>
      </c>
    </row>
    <row r="303">
      <c r="A303" t="n">
        <v>635</v>
      </c>
      <c r="B303" t="inlineStr">
        <is>
          <t>BABA</t>
        </is>
      </c>
      <c r="C303" t="inlineStr">
        <is>
          <t>Aug 07, 2025</t>
        </is>
      </c>
      <c r="D303" t="inlineStr">
        <is>
          <t>$120.00</t>
        </is>
      </c>
      <c r="E303" t="inlineStr">
        <is>
          <t>P</t>
        </is>
      </c>
      <c r="F303" t="inlineStr">
        <is>
          <t>Aug 29, 2025</t>
        </is>
      </c>
      <c r="G303" t="n">
        <v>1</v>
      </c>
      <c r="H303" t="inlineStr">
        <is>
          <t>NaN</t>
        </is>
      </c>
      <c r="I303" t="n">
        <v/>
      </c>
      <c r="J303" t="n">
        <v>-505.11</v>
      </c>
      <c r="K303" t="inlineStr">
        <is>
          <t>BABA250829P00120000</t>
        </is>
      </c>
    </row>
    <row r="304">
      <c r="A304" t="n">
        <v>613</v>
      </c>
      <c r="B304" t="inlineStr">
        <is>
          <t>BABA</t>
        </is>
      </c>
      <c r="C304" t="inlineStr">
        <is>
          <t>Aug 07, 2025</t>
        </is>
      </c>
      <c r="D304" t="inlineStr">
        <is>
          <t>$120.00</t>
        </is>
      </c>
      <c r="E304" t="inlineStr">
        <is>
          <t>P</t>
        </is>
      </c>
      <c r="F304" t="inlineStr">
        <is>
          <t>Aug 29, 2025</t>
        </is>
      </c>
      <c r="G304" t="n">
        <v>1</v>
      </c>
      <c r="H304" t="inlineStr">
        <is>
          <t>NaN</t>
        </is>
      </c>
      <c r="I304" t="n">
        <v/>
      </c>
      <c r="J304" t="n">
        <v>-503.11</v>
      </c>
      <c r="K304" t="inlineStr">
        <is>
          <t>BABA250829P00120000</t>
        </is>
      </c>
    </row>
    <row r="305">
      <c r="A305" t="n">
        <v>604</v>
      </c>
      <c r="B305" t="inlineStr">
        <is>
          <t>BABA</t>
        </is>
      </c>
      <c r="C305" t="inlineStr">
        <is>
          <t>Aug 07, 2025</t>
        </is>
      </c>
      <c r="D305" t="inlineStr">
        <is>
          <t>$120.00</t>
        </is>
      </c>
      <c r="E305" t="inlineStr">
        <is>
          <t>P</t>
        </is>
      </c>
      <c r="F305" t="inlineStr">
        <is>
          <t>Aug 29, 2025</t>
        </is>
      </c>
      <c r="G305" t="n">
        <v>1</v>
      </c>
      <c r="H305" t="inlineStr">
        <is>
          <t>NaN</t>
        </is>
      </c>
      <c r="I305" t="n">
        <v/>
      </c>
      <c r="J305" t="n">
        <v>-503.11</v>
      </c>
      <c r="K305" t="inlineStr">
        <is>
          <t>BABA250829P00120000</t>
        </is>
      </c>
    </row>
    <row r="306">
      <c r="A306" t="n">
        <v>448</v>
      </c>
      <c r="B306" t="inlineStr">
        <is>
          <t>BABA</t>
        </is>
      </c>
      <c r="C306" t="inlineStr">
        <is>
          <t>Aug 12, 2025</t>
        </is>
      </c>
      <c r="D306" t="inlineStr">
        <is>
          <t>$120.00</t>
        </is>
      </c>
      <c r="E306" t="inlineStr">
        <is>
          <t>P</t>
        </is>
      </c>
      <c r="F306" t="inlineStr">
        <is>
          <t>Aug 29, 2025</t>
        </is>
      </c>
      <c r="G306" t="n">
        <v>-1</v>
      </c>
      <c r="H306" t="inlineStr">
        <is>
          <t>Aug 12, 2025</t>
        </is>
      </c>
      <c r="I306" t="n">
        <v/>
      </c>
      <c r="J306" t="n">
        <v>354.88</v>
      </c>
      <c r="K306" t="inlineStr">
        <is>
          <t>BABA250829P00120000</t>
        </is>
      </c>
    </row>
    <row r="307">
      <c r="A307" t="n">
        <v>498</v>
      </c>
      <c r="B307" t="inlineStr">
        <is>
          <t>BABA</t>
        </is>
      </c>
      <c r="C307" t="inlineStr">
        <is>
          <t>Aug 12, 2025</t>
        </is>
      </c>
      <c r="D307" t="inlineStr">
        <is>
          <t>$120.00</t>
        </is>
      </c>
      <c r="E307" t="inlineStr">
        <is>
          <t>P</t>
        </is>
      </c>
      <c r="F307" t="inlineStr">
        <is>
          <t>Aug 29, 2025</t>
        </is>
      </c>
      <c r="G307" t="n">
        <v>-1</v>
      </c>
      <c r="H307" t="inlineStr">
        <is>
          <t>Aug 12, 2025</t>
        </is>
      </c>
      <c r="I307" t="n">
        <v/>
      </c>
      <c r="J307" t="n">
        <v>354.88</v>
      </c>
      <c r="K307" t="inlineStr">
        <is>
          <t>BABA250829P00120000</t>
        </is>
      </c>
    </row>
    <row r="308">
      <c r="A308" t="n">
        <v>499</v>
      </c>
      <c r="B308" t="inlineStr">
        <is>
          <t>BABA</t>
        </is>
      </c>
      <c r="C308" t="inlineStr">
        <is>
          <t>Aug 12, 2025</t>
        </is>
      </c>
      <c r="D308" t="inlineStr">
        <is>
          <t>$120.00</t>
        </is>
      </c>
      <c r="E308" t="inlineStr">
        <is>
          <t>P</t>
        </is>
      </c>
      <c r="F308" t="inlineStr">
        <is>
          <t>Aug 29, 2025</t>
        </is>
      </c>
      <c r="G308" t="n">
        <v>-1</v>
      </c>
      <c r="H308" t="inlineStr">
        <is>
          <t>Aug 12, 2025</t>
        </is>
      </c>
      <c r="I308" t="n">
        <v/>
      </c>
      <c r="J308" t="n">
        <v>354.88</v>
      </c>
      <c r="K308" t="inlineStr">
        <is>
          <t>BABA250829P00120000</t>
        </is>
      </c>
    </row>
    <row r="309">
      <c r="A309" t="inlineStr"/>
      <c r="B309" t="inlineStr"/>
      <c r="C309" t="inlineStr"/>
      <c r="D309" t="inlineStr"/>
      <c r="E309" t="inlineStr"/>
      <c r="F309" t="inlineStr"/>
      <c r="G309" s="2">
        <f>SUM(G302:G308)</f>
        <v/>
      </c>
      <c r="H309" t="inlineStr"/>
      <c r="I309" t="inlineStr"/>
      <c r="J309" s="2">
        <f>SUM(J302:J308)</f>
        <v/>
      </c>
      <c r="K309" t="inlineStr"/>
    </row>
    <row r="310">
      <c r="A310" t="inlineStr"/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</row>
    <row r="311">
      <c r="A311" t="inlineStr"/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</row>
    <row r="312">
      <c r="A312" t="inlineStr"/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</row>
    <row r="313">
      <c r="A313" t="inlineStr">
        <is>
          <t>Index</t>
        </is>
      </c>
      <c r="B313" t="inlineStr">
        <is>
          <t>Ticker</t>
        </is>
      </c>
      <c r="C313" t="inlineStr">
        <is>
          <t>Trade Enter</t>
        </is>
      </c>
      <c r="D313" t="inlineStr">
        <is>
          <t>Strike</t>
        </is>
      </c>
      <c r="E313" t="inlineStr">
        <is>
          <t>C/P</t>
        </is>
      </c>
      <c r="F313" t="inlineStr">
        <is>
          <t>Exp Date</t>
        </is>
      </c>
      <c r="G313" t="inlineStr">
        <is>
          <t>Initial Contracts</t>
        </is>
      </c>
      <c r="H313" t="inlineStr">
        <is>
          <t>Trade Exit</t>
        </is>
      </c>
      <c r="I313" t="inlineStr">
        <is>
          <t>$ Gain</t>
        </is>
      </c>
    </row>
    <row r="314">
      <c r="A314" t="n">
        <v>271</v>
      </c>
      <c r="B314" t="inlineStr">
        <is>
          <t>BABA</t>
        </is>
      </c>
      <c r="C314" t="inlineStr">
        <is>
          <t>Aug 12, 2025</t>
        </is>
      </c>
      <c r="D314" t="inlineStr">
        <is>
          <t>$122.00</t>
        </is>
      </c>
      <c r="E314" t="inlineStr">
        <is>
          <t>P</t>
        </is>
      </c>
      <c r="F314" t="inlineStr">
        <is>
          <t>Aug 15, 2025</t>
        </is>
      </c>
      <c r="G314" t="inlineStr">
        <is>
          <t>2</t>
        </is>
      </c>
      <c r="H314" t="inlineStr">
        <is>
          <t>Aug 13, 2025</t>
        </is>
      </c>
      <c r="I314" t="inlineStr">
        <is>
          <t>($328.00)</t>
        </is>
      </c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s="1">
        <f>IF(G328=0, ROUND(SUM(J317:J327)/18, 2), )</f>
        <v/>
      </c>
    </row>
    <row r="317">
      <c r="A317" t="inlineStr">
        <is>
          <t>Index</t>
        </is>
      </c>
      <c r="B317" t="inlineStr">
        <is>
          <t>Ticker</t>
        </is>
      </c>
      <c r="C317" t="inlineStr">
        <is>
          <t>Trade Enter</t>
        </is>
      </c>
      <c r="D317" t="inlineStr">
        <is>
          <t>Strike</t>
        </is>
      </c>
      <c r="E317" t="inlineStr">
        <is>
          <t>C/P</t>
        </is>
      </c>
      <c r="F317" t="inlineStr">
        <is>
          <t>Exp Date</t>
        </is>
      </c>
      <c r="G317" t="inlineStr">
        <is>
          <t>Initial Contracts</t>
        </is>
      </c>
      <c r="H317" t="inlineStr">
        <is>
          <t>Trade Exit</t>
        </is>
      </c>
      <c r="I317" t="inlineStr">
        <is>
          <t>$ Gain</t>
        </is>
      </c>
      <c r="J317" t="inlineStr">
        <is>
          <t>Amount</t>
        </is>
      </c>
      <c r="K317" t="inlineStr">
        <is>
          <t>Symbol</t>
        </is>
      </c>
    </row>
    <row r="318">
      <c r="A318" t="n">
        <v>444</v>
      </c>
      <c r="B318" t="inlineStr">
        <is>
          <t>BABA</t>
        </is>
      </c>
      <c r="C318" t="inlineStr">
        <is>
          <t>Aug 12, 2025</t>
        </is>
      </c>
      <c r="D318" t="inlineStr">
        <is>
          <t>$122.00</t>
        </is>
      </c>
      <c r="E318" t="inlineStr">
        <is>
          <t>P</t>
        </is>
      </c>
      <c r="F318" t="inlineStr">
        <is>
          <t>Aug 15, 2025</t>
        </is>
      </c>
      <c r="G318" t="n">
        <v>2</v>
      </c>
      <c r="H318" t="inlineStr">
        <is>
          <t>NaN</t>
        </is>
      </c>
      <c r="I318" t="n">
        <v/>
      </c>
      <c r="J318" t="n">
        <v>-420.23</v>
      </c>
      <c r="K318" t="inlineStr">
        <is>
          <t>BABA250815P00122000</t>
        </is>
      </c>
    </row>
    <row r="319">
      <c r="A319" t="n">
        <v>464</v>
      </c>
      <c r="B319" t="inlineStr">
        <is>
          <t>BABA</t>
        </is>
      </c>
      <c r="C319" t="inlineStr">
        <is>
          <t>Aug 12, 2025</t>
        </is>
      </c>
      <c r="D319" t="inlineStr">
        <is>
          <t>$122.00</t>
        </is>
      </c>
      <c r="E319" t="inlineStr">
        <is>
          <t>P</t>
        </is>
      </c>
      <c r="F319" t="inlineStr">
        <is>
          <t>Aug 15, 2025</t>
        </is>
      </c>
      <c r="G319" t="n">
        <v>4</v>
      </c>
      <c r="H319" t="inlineStr">
        <is>
          <t>NaN</t>
        </is>
      </c>
      <c r="I319" t="n">
        <v/>
      </c>
      <c r="J319" t="n">
        <v>-824.4400000000001</v>
      </c>
      <c r="K319" t="inlineStr">
        <is>
          <t>BABA250815P00122000</t>
        </is>
      </c>
    </row>
    <row r="320">
      <c r="A320" t="n">
        <v>465</v>
      </c>
      <c r="B320" t="inlineStr">
        <is>
          <t>BABA</t>
        </is>
      </c>
      <c r="C320" t="inlineStr">
        <is>
          <t>Aug 12, 2025</t>
        </is>
      </c>
      <c r="D320" t="inlineStr">
        <is>
          <t>$122.00</t>
        </is>
      </c>
      <c r="E320" t="inlineStr">
        <is>
          <t>P</t>
        </is>
      </c>
      <c r="F320" t="inlineStr">
        <is>
          <t>Aug 15, 2025</t>
        </is>
      </c>
      <c r="G320" t="n">
        <v>2</v>
      </c>
      <c r="H320" t="inlineStr">
        <is>
          <t>NaN</t>
        </is>
      </c>
      <c r="I320" t="n">
        <v/>
      </c>
      <c r="J320" t="n">
        <v>-416.22</v>
      </c>
      <c r="K320" t="inlineStr">
        <is>
          <t>BABA250815P00122000</t>
        </is>
      </c>
    </row>
    <row r="321">
      <c r="A321" t="n">
        <v>460</v>
      </c>
      <c r="B321" t="inlineStr">
        <is>
          <t>BABA</t>
        </is>
      </c>
      <c r="C321" t="inlineStr">
        <is>
          <t>Aug 12, 2025</t>
        </is>
      </c>
      <c r="D321" t="inlineStr">
        <is>
          <t>$122.00</t>
        </is>
      </c>
      <c r="E321" t="inlineStr">
        <is>
          <t>P</t>
        </is>
      </c>
      <c r="F321" t="inlineStr">
        <is>
          <t>Aug 15, 2025</t>
        </is>
      </c>
      <c r="G321" t="n">
        <v>4</v>
      </c>
      <c r="H321" t="inlineStr">
        <is>
          <t>NaN</t>
        </is>
      </c>
      <c r="I321" t="n">
        <v/>
      </c>
      <c r="J321" t="n">
        <v>-820.4400000000001</v>
      </c>
      <c r="K321" t="inlineStr">
        <is>
          <t>BABA250815P00122000</t>
        </is>
      </c>
    </row>
    <row r="322">
      <c r="A322" t="n">
        <v>486</v>
      </c>
      <c r="B322" t="inlineStr">
        <is>
          <t>BABA</t>
        </is>
      </c>
      <c r="C322" t="inlineStr">
        <is>
          <t>Aug 12, 2025</t>
        </is>
      </c>
      <c r="D322" t="inlineStr">
        <is>
          <t>$122.00</t>
        </is>
      </c>
      <c r="E322" t="inlineStr">
        <is>
          <t>P</t>
        </is>
      </c>
      <c r="F322" t="inlineStr">
        <is>
          <t>Aug 15, 2025</t>
        </is>
      </c>
      <c r="G322" t="n">
        <v>2</v>
      </c>
      <c r="H322" t="inlineStr">
        <is>
          <t>NaN</t>
        </is>
      </c>
      <c r="I322" t="n">
        <v/>
      </c>
      <c r="J322" t="n">
        <v>-416.22</v>
      </c>
      <c r="K322" t="inlineStr">
        <is>
          <t>BABA250815P00122000</t>
        </is>
      </c>
    </row>
    <row r="323">
      <c r="A323" t="n">
        <v>494</v>
      </c>
      <c r="B323" t="inlineStr">
        <is>
          <t>BABA</t>
        </is>
      </c>
      <c r="C323" t="inlineStr">
        <is>
          <t>Aug 12, 2025</t>
        </is>
      </c>
      <c r="D323" t="inlineStr">
        <is>
          <t>$122.00</t>
        </is>
      </c>
      <c r="E323" t="inlineStr">
        <is>
          <t>P</t>
        </is>
      </c>
      <c r="F323" t="inlineStr">
        <is>
          <t>Aug 15, 2025</t>
        </is>
      </c>
      <c r="G323" t="n">
        <v>4</v>
      </c>
      <c r="H323" t="inlineStr">
        <is>
          <t>NaN</t>
        </is>
      </c>
      <c r="I323" t="n">
        <v/>
      </c>
      <c r="J323" t="n">
        <v>-824.4400000000001</v>
      </c>
      <c r="K323" t="inlineStr">
        <is>
          <t>BABA250815P00122000</t>
        </is>
      </c>
    </row>
    <row r="324">
      <c r="A324" t="n">
        <v>406</v>
      </c>
      <c r="B324" t="inlineStr">
        <is>
          <t>BABA</t>
        </is>
      </c>
      <c r="C324" t="inlineStr">
        <is>
          <t>Aug 13, 2025</t>
        </is>
      </c>
      <c r="D324" t="inlineStr">
        <is>
          <t>$122.00</t>
        </is>
      </c>
      <c r="E324" t="inlineStr">
        <is>
          <t>P</t>
        </is>
      </c>
      <c r="F324" t="inlineStr">
        <is>
          <t>Aug 15, 2025</t>
        </is>
      </c>
      <c r="G324" t="n">
        <v>-2</v>
      </c>
      <c r="H324" t="inlineStr">
        <is>
          <t>Aug 13, 2025</t>
        </is>
      </c>
      <c r="I324" t="n">
        <v/>
      </c>
      <c r="J324" t="n">
        <v>87.76000000000001</v>
      </c>
      <c r="K324" t="inlineStr">
        <is>
          <t>BABA250815P00122000</t>
        </is>
      </c>
    </row>
    <row r="325">
      <c r="A325" t="n">
        <v>423</v>
      </c>
      <c r="B325" t="inlineStr">
        <is>
          <t>BABA</t>
        </is>
      </c>
      <c r="C325" t="inlineStr">
        <is>
          <t>Aug 13, 2025</t>
        </is>
      </c>
      <c r="D325" t="inlineStr">
        <is>
          <t>$122.00</t>
        </is>
      </c>
      <c r="E325" t="inlineStr">
        <is>
          <t>P</t>
        </is>
      </c>
      <c r="F325" t="inlineStr">
        <is>
          <t>Aug 15, 2025</t>
        </is>
      </c>
      <c r="G325" t="n">
        <v>-2</v>
      </c>
      <c r="H325" t="inlineStr">
        <is>
          <t>Aug 13, 2025</t>
        </is>
      </c>
      <c r="I325" t="n">
        <v/>
      </c>
      <c r="J325" t="n">
        <v>87.76000000000001</v>
      </c>
      <c r="K325" t="inlineStr">
        <is>
          <t>BABA250815P00122000</t>
        </is>
      </c>
    </row>
    <row r="326">
      <c r="A326" t="n">
        <v>426</v>
      </c>
      <c r="B326" t="inlineStr">
        <is>
          <t>BABA</t>
        </is>
      </c>
      <c r="C326" t="inlineStr">
        <is>
          <t>Aug 13, 2025</t>
        </is>
      </c>
      <c r="D326" t="inlineStr">
        <is>
          <t>$122.00</t>
        </is>
      </c>
      <c r="E326" t="inlineStr">
        <is>
          <t>P</t>
        </is>
      </c>
      <c r="F326" t="inlineStr">
        <is>
          <t>Aug 15, 2025</t>
        </is>
      </c>
      <c r="G326" t="n">
        <v>-2</v>
      </c>
      <c r="H326" t="inlineStr">
        <is>
          <t>Aug 13, 2025</t>
        </is>
      </c>
      <c r="I326" t="n">
        <v/>
      </c>
      <c r="J326" t="n">
        <v>87.76000000000001</v>
      </c>
      <c r="K326" t="inlineStr">
        <is>
          <t>BABA250815P00122000</t>
        </is>
      </c>
    </row>
    <row r="327">
      <c r="A327" t="n">
        <v>289</v>
      </c>
      <c r="B327" t="inlineStr">
        <is>
          <t>BABA</t>
        </is>
      </c>
      <c r="C327" t="inlineStr">
        <is>
          <t>Aug 14, 2025</t>
        </is>
      </c>
      <c r="D327" t="inlineStr">
        <is>
          <t>$122.00</t>
        </is>
      </c>
      <c r="E327" t="inlineStr">
        <is>
          <t>P</t>
        </is>
      </c>
      <c r="F327" t="inlineStr">
        <is>
          <t>Aug 15, 2025</t>
        </is>
      </c>
      <c r="G327" t="n">
        <v>-12</v>
      </c>
      <c r="H327" t="inlineStr">
        <is>
          <t>Aug 14, 2025</t>
        </is>
      </c>
      <c r="I327" t="n">
        <v/>
      </c>
      <c r="J327" t="n">
        <v>1523.65</v>
      </c>
      <c r="K327" t="inlineStr">
        <is>
          <t>BABA250815P00122000</t>
        </is>
      </c>
    </row>
    <row r="328">
      <c r="A328" t="inlineStr"/>
      <c r="B328" t="inlineStr"/>
      <c r="C328" t="inlineStr"/>
      <c r="D328" t="inlineStr"/>
      <c r="E328" t="inlineStr"/>
      <c r="F328" t="inlineStr"/>
      <c r="G328" s="2">
        <f>SUM(G317:G327)</f>
        <v/>
      </c>
      <c r="H328" t="inlineStr"/>
      <c r="I328" t="inlineStr"/>
      <c r="J328" s="2">
        <f>SUM(J317:J327)</f>
        <v/>
      </c>
      <c r="K328" t="inlineStr"/>
    </row>
    <row r="329">
      <c r="A329" t="inlineStr"/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</row>
    <row r="332">
      <c r="A332" t="inlineStr">
        <is>
          <t>Index</t>
        </is>
      </c>
      <c r="B332" t="inlineStr">
        <is>
          <t>Ticker</t>
        </is>
      </c>
      <c r="C332" t="inlineStr">
        <is>
          <t>Trade Enter</t>
        </is>
      </c>
      <c r="D332" t="inlineStr">
        <is>
          <t>Strike</t>
        </is>
      </c>
      <c r="E332" t="inlineStr">
        <is>
          <t>C/P</t>
        </is>
      </c>
      <c r="F332" t="inlineStr">
        <is>
          <t>Exp Date</t>
        </is>
      </c>
      <c r="G332" t="inlineStr">
        <is>
          <t>Initial Contracts</t>
        </is>
      </c>
      <c r="H332" t="inlineStr">
        <is>
          <t>Trade Exit</t>
        </is>
      </c>
      <c r="I332" t="inlineStr">
        <is>
          <t>$ Gain</t>
        </is>
      </c>
    </row>
    <row r="333">
      <c r="A333" t="n">
        <v>275</v>
      </c>
      <c r="B333" t="inlineStr">
        <is>
          <t>BABA</t>
        </is>
      </c>
      <c r="C333" t="inlineStr">
        <is>
          <t>Aug 01, 2025</t>
        </is>
      </c>
      <c r="D333" t="inlineStr">
        <is>
          <t>$120.00</t>
        </is>
      </c>
      <c r="E333" t="inlineStr">
        <is>
          <t>C</t>
        </is>
      </c>
      <c r="F333" t="inlineStr">
        <is>
          <t>Jan 16, 2026</t>
        </is>
      </c>
      <c r="G333" t="inlineStr">
        <is>
          <t>2</t>
        </is>
      </c>
      <c r="H333" t="inlineStr">
        <is>
          <t>Aug 14, 2025</t>
        </is>
      </c>
      <c r="I333" t="inlineStr">
        <is>
          <t xml:space="preserve">$165.00 </t>
        </is>
      </c>
    </row>
    <row r="334">
      <c r="A334" t="inlineStr"/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s="1">
        <f>IF(G346=0, ROUND(SUM(J336:J345)/6, 2), )</f>
        <v/>
      </c>
    </row>
    <row r="336">
      <c r="A336" t="inlineStr">
        <is>
          <t>Index</t>
        </is>
      </c>
      <c r="B336" t="inlineStr">
        <is>
          <t>Ticker</t>
        </is>
      </c>
      <c r="C336" t="inlineStr">
        <is>
          <t>Trade Enter</t>
        </is>
      </c>
      <c r="D336" t="inlineStr">
        <is>
          <t>Strike</t>
        </is>
      </c>
      <c r="E336" t="inlineStr">
        <is>
          <t>C/P</t>
        </is>
      </c>
      <c r="F336" t="inlineStr">
        <is>
          <t>Exp Date</t>
        </is>
      </c>
      <c r="G336" t="inlineStr">
        <is>
          <t>Initial Contracts</t>
        </is>
      </c>
      <c r="H336" t="inlineStr">
        <is>
          <t>Trade Exit</t>
        </is>
      </c>
      <c r="I336" t="inlineStr">
        <is>
          <t>$ Gain</t>
        </is>
      </c>
      <c r="J336" t="inlineStr">
        <is>
          <t>Amount</t>
        </is>
      </c>
      <c r="K336" t="inlineStr">
        <is>
          <t>Symbol</t>
        </is>
      </c>
    </row>
    <row r="337">
      <c r="A337" t="n">
        <v>844</v>
      </c>
      <c r="B337" t="inlineStr">
        <is>
          <t>BABA</t>
        </is>
      </c>
      <c r="C337" t="inlineStr">
        <is>
          <t>Aug 01, 2025</t>
        </is>
      </c>
      <c r="D337" t="inlineStr">
        <is>
          <t>$120.00</t>
        </is>
      </c>
      <c r="E337" t="inlineStr">
        <is>
          <t>C</t>
        </is>
      </c>
      <c r="F337" t="inlineStr">
        <is>
          <t>Jan 16, 2026</t>
        </is>
      </c>
      <c r="G337" t="n">
        <v>2</v>
      </c>
      <c r="H337" t="inlineStr">
        <is>
          <t>NaN</t>
        </is>
      </c>
      <c r="I337" t="n">
        <v/>
      </c>
      <c r="J337" t="n">
        <v>-2326.22</v>
      </c>
      <c r="K337" t="inlineStr">
        <is>
          <t>BABA260116C00120000</t>
        </is>
      </c>
    </row>
    <row r="338">
      <c r="A338" t="n">
        <v>843</v>
      </c>
      <c r="B338" t="inlineStr">
        <is>
          <t>BABA</t>
        </is>
      </c>
      <c r="C338" t="inlineStr">
        <is>
          <t>Aug 01, 2025</t>
        </is>
      </c>
      <c r="D338" t="inlineStr">
        <is>
          <t>$120.00</t>
        </is>
      </c>
      <c r="E338" t="inlineStr">
        <is>
          <t>C</t>
        </is>
      </c>
      <c r="F338" t="inlineStr">
        <is>
          <t>Jan 16, 2026</t>
        </is>
      </c>
      <c r="G338" t="n">
        <v>2</v>
      </c>
      <c r="H338" t="inlineStr">
        <is>
          <t>NaN</t>
        </is>
      </c>
      <c r="I338" t="n">
        <v/>
      </c>
      <c r="J338" t="n">
        <v>-2328.22</v>
      </c>
      <c r="K338" t="inlineStr">
        <is>
          <t>BABA260116C00120000</t>
        </is>
      </c>
    </row>
    <row r="339">
      <c r="A339" t="n">
        <v>841</v>
      </c>
      <c r="B339" t="inlineStr">
        <is>
          <t>BABA</t>
        </is>
      </c>
      <c r="C339" t="inlineStr">
        <is>
          <t>Aug 01, 2025</t>
        </is>
      </c>
      <c r="D339" t="inlineStr">
        <is>
          <t>$120.00</t>
        </is>
      </c>
      <c r="E339" t="inlineStr">
        <is>
          <t>C</t>
        </is>
      </c>
      <c r="F339" t="inlineStr">
        <is>
          <t>Jan 16, 2026</t>
        </is>
      </c>
      <c r="G339" t="n">
        <v>2</v>
      </c>
      <c r="H339" t="inlineStr">
        <is>
          <t>NaN</t>
        </is>
      </c>
      <c r="I339" t="n">
        <v/>
      </c>
      <c r="J339" t="n">
        <v>-2326.22</v>
      </c>
      <c r="K339" t="inlineStr">
        <is>
          <t>BABA260116C00120000</t>
        </is>
      </c>
    </row>
    <row r="340">
      <c r="A340" t="n">
        <v>282</v>
      </c>
      <c r="B340" t="inlineStr">
        <is>
          <t>BABA</t>
        </is>
      </c>
      <c r="C340" t="inlineStr">
        <is>
          <t>Aug 14, 2025</t>
        </is>
      </c>
      <c r="D340" t="inlineStr">
        <is>
          <t>$120.00</t>
        </is>
      </c>
      <c r="E340" t="inlineStr">
        <is>
          <t>C</t>
        </is>
      </c>
      <c r="F340" t="inlineStr">
        <is>
          <t>Jan 16, 2026</t>
        </is>
      </c>
      <c r="G340" t="n">
        <v>-1</v>
      </c>
      <c r="H340" t="inlineStr">
        <is>
          <t>Aug 14, 2025</t>
        </is>
      </c>
      <c r="I340" t="n">
        <v/>
      </c>
      <c r="J340" t="n">
        <v>1509.88</v>
      </c>
      <c r="K340" t="inlineStr">
        <is>
          <t>BABA260116C00120000</t>
        </is>
      </c>
    </row>
    <row r="341">
      <c r="A341" t="n">
        <v>302</v>
      </c>
      <c r="B341" t="inlineStr">
        <is>
          <t>BABA</t>
        </is>
      </c>
      <c r="C341" t="inlineStr">
        <is>
          <t>Aug 14, 2025</t>
        </is>
      </c>
      <c r="D341" t="inlineStr">
        <is>
          <t>$120.00</t>
        </is>
      </c>
      <c r="E341" t="inlineStr">
        <is>
          <t>C</t>
        </is>
      </c>
      <c r="F341" t="inlineStr">
        <is>
          <t>Jan 16, 2026</t>
        </is>
      </c>
      <c r="G341" t="n">
        <v>-1</v>
      </c>
      <c r="H341" t="inlineStr">
        <is>
          <t>Aug 14, 2025</t>
        </is>
      </c>
      <c r="I341" t="n">
        <v/>
      </c>
      <c r="J341" t="n">
        <v>1459.88</v>
      </c>
      <c r="K341" t="inlineStr">
        <is>
          <t>BABA260116C00120000</t>
        </is>
      </c>
    </row>
    <row r="342">
      <c r="A342" t="n">
        <v>331</v>
      </c>
      <c r="B342" t="inlineStr">
        <is>
          <t>BABA</t>
        </is>
      </c>
      <c r="C342" t="inlineStr">
        <is>
          <t>Aug 14, 2025</t>
        </is>
      </c>
      <c r="D342" t="inlineStr">
        <is>
          <t>$120.00</t>
        </is>
      </c>
      <c r="E342" t="inlineStr">
        <is>
          <t>C</t>
        </is>
      </c>
      <c r="F342" t="inlineStr">
        <is>
          <t>Jan 16, 2026</t>
        </is>
      </c>
      <c r="G342" t="n">
        <v>-1</v>
      </c>
      <c r="H342" t="inlineStr">
        <is>
          <t>Aug 14, 2025</t>
        </is>
      </c>
      <c r="I342" t="n">
        <v/>
      </c>
      <c r="J342" t="n">
        <v>1509.88</v>
      </c>
      <c r="K342" t="inlineStr">
        <is>
          <t>BABA260116C00120000</t>
        </is>
      </c>
    </row>
    <row r="343">
      <c r="A343" t="n">
        <v>315</v>
      </c>
      <c r="B343" t="inlineStr">
        <is>
          <t>BABA</t>
        </is>
      </c>
      <c r="C343" t="inlineStr">
        <is>
          <t>Aug 14, 2025</t>
        </is>
      </c>
      <c r="D343" t="inlineStr">
        <is>
          <t>$120.00</t>
        </is>
      </c>
      <c r="E343" t="inlineStr">
        <is>
          <t>C</t>
        </is>
      </c>
      <c r="F343" t="inlineStr">
        <is>
          <t>Jan 16, 2026</t>
        </is>
      </c>
      <c r="G343" t="n">
        <v>-1</v>
      </c>
      <c r="H343" t="inlineStr">
        <is>
          <t>Aug 14, 2025</t>
        </is>
      </c>
      <c r="I343" t="n">
        <v/>
      </c>
      <c r="J343" t="n">
        <v>1457.88</v>
      </c>
      <c r="K343" t="inlineStr">
        <is>
          <t>BABA260116C00120000</t>
        </is>
      </c>
    </row>
    <row r="344">
      <c r="A344" t="n">
        <v>367</v>
      </c>
      <c r="B344" t="inlineStr">
        <is>
          <t>BABA</t>
        </is>
      </c>
      <c r="C344" t="inlineStr">
        <is>
          <t>Aug 14, 2025</t>
        </is>
      </c>
      <c r="D344" t="inlineStr">
        <is>
          <t>$120.00</t>
        </is>
      </c>
      <c r="E344" t="inlineStr">
        <is>
          <t>C</t>
        </is>
      </c>
      <c r="F344" t="inlineStr">
        <is>
          <t>Jan 16, 2026</t>
        </is>
      </c>
      <c r="G344" t="n">
        <v>-1</v>
      </c>
      <c r="H344" t="inlineStr">
        <is>
          <t>Aug 14, 2025</t>
        </is>
      </c>
      <c r="I344" t="n">
        <v/>
      </c>
      <c r="J344" t="n">
        <v>1494.88</v>
      </c>
      <c r="K344" t="inlineStr">
        <is>
          <t>BABA260116C00120000</t>
        </is>
      </c>
    </row>
    <row r="345">
      <c r="A345" t="n">
        <v>371</v>
      </c>
      <c r="B345" t="inlineStr">
        <is>
          <t>BABA</t>
        </is>
      </c>
      <c r="C345" t="inlineStr">
        <is>
          <t>Aug 14, 2025</t>
        </is>
      </c>
      <c r="D345" t="inlineStr">
        <is>
          <t>$120.00</t>
        </is>
      </c>
      <c r="E345" t="inlineStr">
        <is>
          <t>C</t>
        </is>
      </c>
      <c r="F345" t="inlineStr">
        <is>
          <t>Jan 16, 2026</t>
        </is>
      </c>
      <c r="G345" t="n">
        <v>-1</v>
      </c>
      <c r="H345" t="inlineStr">
        <is>
          <t>Aug 14, 2025</t>
        </is>
      </c>
      <c r="I345" t="n">
        <v/>
      </c>
      <c r="J345" t="n">
        <v>1459.88</v>
      </c>
      <c r="K345" t="inlineStr">
        <is>
          <t>BABA260116C00120000</t>
        </is>
      </c>
    </row>
    <row r="346">
      <c r="A346" t="inlineStr"/>
      <c r="B346" t="inlineStr"/>
      <c r="C346" t="inlineStr"/>
      <c r="D346" t="inlineStr"/>
      <c r="E346" t="inlineStr"/>
      <c r="F346" t="inlineStr"/>
      <c r="G346" s="2">
        <f>SUM(G336:G345)</f>
        <v/>
      </c>
      <c r="H346" t="inlineStr"/>
      <c r="I346" t="inlineStr"/>
      <c r="J346" s="2">
        <f>SUM(J336:J345)</f>
        <v/>
      </c>
      <c r="K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</row>
    <row r="350">
      <c r="A350" t="inlineStr">
        <is>
          <t>Index</t>
        </is>
      </c>
      <c r="B350" t="inlineStr">
        <is>
          <t>Ticker</t>
        </is>
      </c>
      <c r="C350" t="inlineStr">
        <is>
          <t>Trade Enter</t>
        </is>
      </c>
      <c r="D350" t="inlineStr">
        <is>
          <t>Strike</t>
        </is>
      </c>
      <c r="E350" t="inlineStr">
        <is>
          <t>C/P</t>
        </is>
      </c>
      <c r="F350" t="inlineStr">
        <is>
          <t>Exp Date</t>
        </is>
      </c>
      <c r="G350" t="inlineStr">
        <is>
          <t>Initial Contracts</t>
        </is>
      </c>
      <c r="H350" t="inlineStr">
        <is>
          <t>Trade Exit</t>
        </is>
      </c>
      <c r="I350" t="inlineStr">
        <is>
          <t>$ Gain</t>
        </is>
      </c>
    </row>
    <row r="351">
      <c r="A351" t="n">
        <v>287</v>
      </c>
      <c r="B351" t="inlineStr">
        <is>
          <t>BABA</t>
        </is>
      </c>
      <c r="C351" t="inlineStr">
        <is>
          <t>Aug 13, 2025</t>
        </is>
      </c>
      <c r="D351" t="inlineStr">
        <is>
          <t>$126.00</t>
        </is>
      </c>
      <c r="E351" t="inlineStr">
        <is>
          <t>P</t>
        </is>
      </c>
      <c r="F351" t="inlineStr">
        <is>
          <t>Aug 15, 2025</t>
        </is>
      </c>
      <c r="G351" t="inlineStr">
        <is>
          <t>1</t>
        </is>
      </c>
      <c r="H351" t="inlineStr">
        <is>
          <t>Aug 14, 2025</t>
        </is>
      </c>
      <c r="I351" t="inlineStr">
        <is>
          <t xml:space="preserve">$215.00 </t>
        </is>
      </c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</row>
    <row r="353">
      <c r="A353" t="inlineStr"/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s="1">
        <f>IF(G361=0, ROUND(SUM(J354:J360)/3, 2), )</f>
        <v/>
      </c>
    </row>
    <row r="354">
      <c r="A354" t="inlineStr">
        <is>
          <t>Index</t>
        </is>
      </c>
      <c r="B354" t="inlineStr">
        <is>
          <t>Ticker</t>
        </is>
      </c>
      <c r="C354" t="inlineStr">
        <is>
          <t>Trade Enter</t>
        </is>
      </c>
      <c r="D354" t="inlineStr">
        <is>
          <t>Strike</t>
        </is>
      </c>
      <c r="E354" t="inlineStr">
        <is>
          <t>C/P</t>
        </is>
      </c>
      <c r="F354" t="inlineStr">
        <is>
          <t>Exp Date</t>
        </is>
      </c>
      <c r="G354" t="inlineStr">
        <is>
          <t>Initial Contracts</t>
        </is>
      </c>
      <c r="H354" t="inlineStr">
        <is>
          <t>Trade Exit</t>
        </is>
      </c>
      <c r="I354" t="inlineStr">
        <is>
          <t>$ Gain</t>
        </is>
      </c>
      <c r="J354" t="inlineStr">
        <is>
          <t>Amount</t>
        </is>
      </c>
      <c r="K354" t="inlineStr">
        <is>
          <t>Symbol</t>
        </is>
      </c>
    </row>
    <row r="355">
      <c r="A355" t="n">
        <v>411</v>
      </c>
      <c r="B355" t="inlineStr">
        <is>
          <t>BABA</t>
        </is>
      </c>
      <c r="C355" t="inlineStr">
        <is>
          <t>Aug 13, 2025</t>
        </is>
      </c>
      <c r="D355" t="inlineStr">
        <is>
          <t>$126.00</t>
        </is>
      </c>
      <c r="E355" t="inlineStr">
        <is>
          <t>P</t>
        </is>
      </c>
      <c r="F355" t="inlineStr">
        <is>
          <t>Aug 15, 2025</t>
        </is>
      </c>
      <c r="G355" t="n">
        <v>1</v>
      </c>
      <c r="H355" t="inlineStr">
        <is>
          <t>NaN</t>
        </is>
      </c>
      <c r="I355" t="n">
        <v/>
      </c>
      <c r="J355" t="n">
        <v>-199.11</v>
      </c>
      <c r="K355" t="inlineStr">
        <is>
          <t>BABA250815P00126000</t>
        </is>
      </c>
    </row>
    <row r="356">
      <c r="A356" t="n">
        <v>415</v>
      </c>
      <c r="B356" t="inlineStr">
        <is>
          <t>BABA</t>
        </is>
      </c>
      <c r="C356" t="inlineStr">
        <is>
          <t>Aug 13, 2025</t>
        </is>
      </c>
      <c r="D356" t="inlineStr">
        <is>
          <t>$126.00</t>
        </is>
      </c>
      <c r="E356" t="inlineStr">
        <is>
          <t>P</t>
        </is>
      </c>
      <c r="F356" t="inlineStr">
        <is>
          <t>Aug 15, 2025</t>
        </is>
      </c>
      <c r="G356" t="n">
        <v>1</v>
      </c>
      <c r="H356" t="inlineStr">
        <is>
          <t>NaN</t>
        </is>
      </c>
      <c r="I356" t="n">
        <v/>
      </c>
      <c r="J356" t="n">
        <v>-194.11</v>
      </c>
      <c r="K356" t="inlineStr">
        <is>
          <t>BABA250815P00126000</t>
        </is>
      </c>
    </row>
    <row r="357">
      <c r="A357" t="n">
        <v>416</v>
      </c>
      <c r="B357" t="inlineStr">
        <is>
          <t>BABA</t>
        </is>
      </c>
      <c r="C357" t="inlineStr">
        <is>
          <t>Aug 13, 2025</t>
        </is>
      </c>
      <c r="D357" t="inlineStr">
        <is>
          <t>$126.00</t>
        </is>
      </c>
      <c r="E357" t="inlineStr">
        <is>
          <t>P</t>
        </is>
      </c>
      <c r="F357" t="inlineStr">
        <is>
          <t>Aug 15, 2025</t>
        </is>
      </c>
      <c r="G357" t="n">
        <v>1</v>
      </c>
      <c r="H357" t="inlineStr">
        <is>
          <t>NaN</t>
        </is>
      </c>
      <c r="I357" t="n">
        <v/>
      </c>
      <c r="J357" t="n">
        <v>-205.11</v>
      </c>
      <c r="K357" t="inlineStr">
        <is>
          <t>BABA250815P00126000</t>
        </is>
      </c>
    </row>
    <row r="358">
      <c r="A358" t="n">
        <v>276</v>
      </c>
      <c r="B358" t="inlineStr">
        <is>
          <t>BABA</t>
        </is>
      </c>
      <c r="C358" t="inlineStr">
        <is>
          <t>Aug 14, 2025</t>
        </is>
      </c>
      <c r="D358" t="inlineStr">
        <is>
          <t>$126.00</t>
        </is>
      </c>
      <c r="E358" t="inlineStr">
        <is>
          <t>P</t>
        </is>
      </c>
      <c r="F358" t="inlineStr">
        <is>
          <t>Aug 15, 2025</t>
        </is>
      </c>
      <c r="G358" t="n">
        <v>-1</v>
      </c>
      <c r="H358" t="inlineStr">
        <is>
          <t>Aug 14, 2025</t>
        </is>
      </c>
      <c r="I358" t="n">
        <v/>
      </c>
      <c r="J358" t="n">
        <v>384.88</v>
      </c>
      <c r="K358" t="inlineStr">
        <is>
          <t>BABA250815P00126000</t>
        </is>
      </c>
    </row>
    <row r="359">
      <c r="A359" t="n">
        <v>346</v>
      </c>
      <c r="B359" t="inlineStr">
        <is>
          <t>BABA</t>
        </is>
      </c>
      <c r="C359" t="inlineStr">
        <is>
          <t>Aug 14, 2025</t>
        </is>
      </c>
      <c r="D359" t="inlineStr">
        <is>
          <t>$126.00</t>
        </is>
      </c>
      <c r="E359" t="inlineStr">
        <is>
          <t>P</t>
        </is>
      </c>
      <c r="F359" t="inlineStr">
        <is>
          <t>Aug 15, 2025</t>
        </is>
      </c>
      <c r="G359" t="n">
        <v>-1</v>
      </c>
      <c r="H359" t="inlineStr">
        <is>
          <t>Aug 14, 2025</t>
        </is>
      </c>
      <c r="I359" t="n">
        <v/>
      </c>
      <c r="J359" t="n">
        <v>369.88</v>
      </c>
      <c r="K359" t="inlineStr">
        <is>
          <t>BABA250815P00126000</t>
        </is>
      </c>
    </row>
    <row r="360">
      <c r="A360" t="n">
        <v>303</v>
      </c>
      <c r="B360" t="inlineStr">
        <is>
          <t>BABA</t>
        </is>
      </c>
      <c r="C360" t="inlineStr">
        <is>
          <t>Aug 14, 2025</t>
        </is>
      </c>
      <c r="D360" t="inlineStr">
        <is>
          <t>$126.00</t>
        </is>
      </c>
      <c r="E360" t="inlineStr">
        <is>
          <t>P</t>
        </is>
      </c>
      <c r="F360" t="inlineStr">
        <is>
          <t>Aug 15, 2025</t>
        </is>
      </c>
      <c r="G360" t="n">
        <v>-1</v>
      </c>
      <c r="H360" t="inlineStr">
        <is>
          <t>Aug 14, 2025</t>
        </is>
      </c>
      <c r="I360" t="n">
        <v/>
      </c>
      <c r="J360" t="n">
        <v>384.88</v>
      </c>
      <c r="K360" t="inlineStr">
        <is>
          <t>BABA250815P00126000</t>
        </is>
      </c>
    </row>
    <row r="361">
      <c r="A361" t="inlineStr"/>
      <c r="B361" t="inlineStr"/>
      <c r="C361" t="inlineStr"/>
      <c r="D361" t="inlineStr"/>
      <c r="E361" t="inlineStr"/>
      <c r="F361" t="inlineStr"/>
      <c r="G361" s="2">
        <f>SUM(G354:G360)</f>
        <v/>
      </c>
      <c r="H361" t="inlineStr"/>
      <c r="I361" t="inlineStr"/>
      <c r="J361" s="2">
        <f>SUM(J354:J360)</f>
        <v/>
      </c>
      <c r="K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</row>
    <row r="364">
      <c r="A364" t="inlineStr"/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</row>
    <row r="365">
      <c r="A365" t="inlineStr">
        <is>
          <t>Index</t>
        </is>
      </c>
      <c r="B365" t="inlineStr">
        <is>
          <t>Ticker</t>
        </is>
      </c>
      <c r="C365" t="inlineStr">
        <is>
          <t>Trade Enter</t>
        </is>
      </c>
      <c r="D365" t="inlineStr">
        <is>
          <t>Strike</t>
        </is>
      </c>
      <c r="E365" t="inlineStr">
        <is>
          <t>C/P</t>
        </is>
      </c>
      <c r="F365" t="inlineStr">
        <is>
          <t>Exp Date</t>
        </is>
      </c>
      <c r="G365" t="inlineStr">
        <is>
          <t>Initial Contracts</t>
        </is>
      </c>
      <c r="H365" t="inlineStr">
        <is>
          <t>Trade Exit</t>
        </is>
      </c>
      <c r="I365" t="inlineStr">
        <is>
          <t>$ Gain</t>
        </is>
      </c>
    </row>
    <row r="366">
      <c r="A366" t="n">
        <v>7</v>
      </c>
      <c r="B366" t="inlineStr">
        <is>
          <t>BABA</t>
        </is>
      </c>
      <c r="C366" t="inlineStr">
        <is>
          <t>Aug 15, 2025</t>
        </is>
      </c>
      <c r="D366" t="inlineStr">
        <is>
          <t>$110.00</t>
        </is>
      </c>
      <c r="E366" t="inlineStr">
        <is>
          <t>C</t>
        </is>
      </c>
      <c r="F366" t="inlineStr">
        <is>
          <t>Jan 16, 2026</t>
        </is>
      </c>
      <c r="G366" t="n">
        <v>2</v>
      </c>
      <c r="H366" t="inlineStr">
        <is>
          <t>Aug 22, 2025</t>
        </is>
      </c>
      <c r="I366" t="inlineStr">
        <is>
          <t>$20.00</t>
        </is>
      </c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</row>
    <row r="368">
      <c r="A368" t="inlineStr"/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s="1">
        <f>IF(G374=0, ROUND(SUM(J369:J373)/6, 2), )</f>
        <v/>
      </c>
    </row>
    <row r="369">
      <c r="A369" t="inlineStr">
        <is>
          <t>Index</t>
        </is>
      </c>
      <c r="B369" t="inlineStr">
        <is>
          <t>Ticker</t>
        </is>
      </c>
      <c r="C369" t="inlineStr">
        <is>
          <t>Trade Enter</t>
        </is>
      </c>
      <c r="D369" t="inlineStr">
        <is>
          <t>Strike</t>
        </is>
      </c>
      <c r="E369" t="inlineStr">
        <is>
          <t>C/P</t>
        </is>
      </c>
      <c r="F369" t="inlineStr">
        <is>
          <t>Exp Date</t>
        </is>
      </c>
      <c r="G369" t="inlineStr">
        <is>
          <t>Initial Contracts</t>
        </is>
      </c>
      <c r="H369" t="inlineStr">
        <is>
          <t>Trade Exit</t>
        </is>
      </c>
      <c r="I369" t="inlineStr">
        <is>
          <t>$ Gain</t>
        </is>
      </c>
      <c r="J369" t="inlineStr">
        <is>
          <t>Amount</t>
        </is>
      </c>
      <c r="K369" t="inlineStr">
        <is>
          <t>Symbol</t>
        </is>
      </c>
    </row>
    <row r="370">
      <c r="A370" t="n">
        <v>265</v>
      </c>
      <c r="B370" t="inlineStr">
        <is>
          <t>BABA</t>
        </is>
      </c>
      <c r="C370" t="inlineStr">
        <is>
          <t>Aug 15, 2025</t>
        </is>
      </c>
      <c r="D370" t="inlineStr">
        <is>
          <t>$110.00</t>
        </is>
      </c>
      <c r="E370" t="inlineStr">
        <is>
          <t>C</t>
        </is>
      </c>
      <c r="F370" t="inlineStr">
        <is>
          <t>Jan 16, 2026</t>
        </is>
      </c>
      <c r="G370" t="n">
        <v>2</v>
      </c>
      <c r="H370" t="inlineStr">
        <is>
          <t>NaN</t>
        </is>
      </c>
      <c r="I370" t="n">
        <v/>
      </c>
      <c r="J370" t="n">
        <v>-4010.23</v>
      </c>
      <c r="K370" t="inlineStr">
        <is>
          <t>BABA260116C00110000</t>
        </is>
      </c>
    </row>
    <row r="371">
      <c r="A371" t="n">
        <v>260</v>
      </c>
      <c r="B371" t="inlineStr">
        <is>
          <t>BABA</t>
        </is>
      </c>
      <c r="C371" t="inlineStr">
        <is>
          <t>Aug 15, 2025</t>
        </is>
      </c>
      <c r="D371" t="inlineStr">
        <is>
          <t>$110.00</t>
        </is>
      </c>
      <c r="E371" t="inlineStr">
        <is>
          <t>C</t>
        </is>
      </c>
      <c r="F371" t="inlineStr">
        <is>
          <t>Jan 16, 2026</t>
        </is>
      </c>
      <c r="G371" t="n">
        <v>2</v>
      </c>
      <c r="H371" t="inlineStr">
        <is>
          <t>NaN</t>
        </is>
      </c>
      <c r="I371" t="n">
        <v/>
      </c>
      <c r="J371" t="n">
        <v>-3990.23</v>
      </c>
      <c r="K371" t="inlineStr">
        <is>
          <t>BABA260116C00110000</t>
        </is>
      </c>
    </row>
    <row r="372">
      <c r="A372" t="n">
        <v>228</v>
      </c>
      <c r="B372" t="inlineStr">
        <is>
          <t>BABA</t>
        </is>
      </c>
      <c r="C372" t="inlineStr">
        <is>
          <t>Aug 15, 2025</t>
        </is>
      </c>
      <c r="D372" t="inlineStr">
        <is>
          <t>$110.00</t>
        </is>
      </c>
      <c r="E372" t="inlineStr">
        <is>
          <t>C</t>
        </is>
      </c>
      <c r="F372" t="inlineStr">
        <is>
          <t>Jan 16, 2026</t>
        </is>
      </c>
      <c r="G372" t="n">
        <v>2</v>
      </c>
      <c r="H372" t="inlineStr">
        <is>
          <t>NaN</t>
        </is>
      </c>
      <c r="I372" t="n">
        <v/>
      </c>
      <c r="J372" t="n">
        <v>-4010.23</v>
      </c>
      <c r="K372" t="inlineStr">
        <is>
          <t>BABA260116C00110000</t>
        </is>
      </c>
    </row>
    <row r="373">
      <c r="A373" t="n">
        <v>16</v>
      </c>
      <c r="B373" t="inlineStr">
        <is>
          <t>BABA</t>
        </is>
      </c>
      <c r="C373" t="inlineStr">
        <is>
          <t>Aug 22, 2025</t>
        </is>
      </c>
      <c r="D373" t="inlineStr">
        <is>
          <t>$110.00</t>
        </is>
      </c>
      <c r="E373" t="inlineStr">
        <is>
          <t>C</t>
        </is>
      </c>
      <c r="F373" t="inlineStr">
        <is>
          <t>Jan 16, 2026</t>
        </is>
      </c>
      <c r="G373" t="n">
        <v>-6</v>
      </c>
      <c r="H373" t="inlineStr">
        <is>
          <t>Aug 22, 2025</t>
        </is>
      </c>
      <c r="I373" t="n">
        <v/>
      </c>
      <c r="J373" t="n">
        <v>11969.32</v>
      </c>
      <c r="K373" t="inlineStr">
        <is>
          <t>BABA260116C00110000</t>
        </is>
      </c>
    </row>
    <row r="374">
      <c r="A374" t="inlineStr"/>
      <c r="B374" t="inlineStr"/>
      <c r="C374" t="inlineStr"/>
      <c r="D374" t="inlineStr"/>
      <c r="E374" t="inlineStr"/>
      <c r="F374" t="inlineStr"/>
      <c r="G374" s="2">
        <f>SUM(G369:G373)</f>
        <v/>
      </c>
      <c r="H374" t="inlineStr"/>
      <c r="I374" t="inlineStr"/>
      <c r="J374" s="2">
        <f>SUM(J369:J373)</f>
        <v/>
      </c>
      <c r="K374" t="inlineStr"/>
    </row>
    <row r="375">
      <c r="A375" t="inlineStr"/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</row>
    <row r="377">
      <c r="A377" t="inlineStr"/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</row>
    <row r="378">
      <c r="A378" t="inlineStr">
        <is>
          <t>Index</t>
        </is>
      </c>
      <c r="B378" t="inlineStr">
        <is>
          <t>Ticker</t>
        </is>
      </c>
      <c r="C378" t="inlineStr">
        <is>
          <t>Trade Enter</t>
        </is>
      </c>
      <c r="D378" t="inlineStr">
        <is>
          <t>Strike</t>
        </is>
      </c>
      <c r="E378" t="inlineStr">
        <is>
          <t>C/P</t>
        </is>
      </c>
      <c r="F378" t="inlineStr">
        <is>
          <t>Exp Date</t>
        </is>
      </c>
      <c r="G378" t="inlineStr">
        <is>
          <t>Initial Contracts</t>
        </is>
      </c>
      <c r="H378" t="inlineStr">
        <is>
          <t>Trade Exit</t>
        </is>
      </c>
      <c r="I378" t="inlineStr">
        <is>
          <t>$ Gain</t>
        </is>
      </c>
    </row>
    <row r="379">
      <c r="A379" t="n">
        <v>8</v>
      </c>
      <c r="B379" t="inlineStr">
        <is>
          <t>BABA</t>
        </is>
      </c>
      <c r="C379" t="inlineStr">
        <is>
          <t>Aug 15, 2025</t>
        </is>
      </c>
      <c r="D379" t="inlineStr">
        <is>
          <t>$124.00</t>
        </is>
      </c>
      <c r="E379" t="inlineStr">
        <is>
          <t>P</t>
        </is>
      </c>
      <c r="F379" t="inlineStr">
        <is>
          <t>Aug 29, 2025</t>
        </is>
      </c>
      <c r="G379" t="n">
        <v>1</v>
      </c>
      <c r="H379" t="inlineStr">
        <is>
          <t>Aug 20, 2025</t>
        </is>
      </c>
      <c r="I379" t="inlineStr">
        <is>
          <t>$145.00</t>
        </is>
      </c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s="1">
        <f>IF(G389=0, ROUND(SUM(J382:J388)/3, 2), )</f>
        <v/>
      </c>
    </row>
    <row r="382">
      <c r="A382" t="inlineStr">
        <is>
          <t>Index</t>
        </is>
      </c>
      <c r="B382" t="inlineStr">
        <is>
          <t>Ticker</t>
        </is>
      </c>
      <c r="C382" t="inlineStr">
        <is>
          <t>Trade Enter</t>
        </is>
      </c>
      <c r="D382" t="inlineStr">
        <is>
          <t>Strike</t>
        </is>
      </c>
      <c r="E382" t="inlineStr">
        <is>
          <t>C/P</t>
        </is>
      </c>
      <c r="F382" t="inlineStr">
        <is>
          <t>Exp Date</t>
        </is>
      </c>
      <c r="G382" t="inlineStr">
        <is>
          <t>Initial Contracts</t>
        </is>
      </c>
      <c r="H382" t="inlineStr">
        <is>
          <t>Trade Exit</t>
        </is>
      </c>
      <c r="I382" t="inlineStr">
        <is>
          <t>$ Gain</t>
        </is>
      </c>
      <c r="J382" t="inlineStr">
        <is>
          <t>Amount</t>
        </is>
      </c>
      <c r="K382" t="inlineStr">
        <is>
          <t>Symbol</t>
        </is>
      </c>
    </row>
    <row r="383">
      <c r="A383" t="n">
        <v>248</v>
      </c>
      <c r="B383" t="inlineStr">
        <is>
          <t>BABA</t>
        </is>
      </c>
      <c r="C383" t="inlineStr">
        <is>
          <t>Aug 15, 2025</t>
        </is>
      </c>
      <c r="D383" t="inlineStr">
        <is>
          <t>$124.00</t>
        </is>
      </c>
      <c r="E383" t="inlineStr">
        <is>
          <t>P</t>
        </is>
      </c>
      <c r="F383" t="inlineStr">
        <is>
          <t>Aug 29, 2025</t>
        </is>
      </c>
      <c r="G383" t="n">
        <v>1</v>
      </c>
      <c r="H383" t="inlineStr">
        <is>
          <t>NaN</t>
        </is>
      </c>
      <c r="I383" t="n">
        <v/>
      </c>
      <c r="J383" t="n">
        <v>-538.11</v>
      </c>
      <c r="K383" t="inlineStr">
        <is>
          <t>BABA250829P00124000</t>
        </is>
      </c>
    </row>
    <row r="384">
      <c r="A384" t="n">
        <v>237</v>
      </c>
      <c r="B384" t="inlineStr">
        <is>
          <t>BABA</t>
        </is>
      </c>
      <c r="C384" t="inlineStr">
        <is>
          <t>Aug 15, 2025</t>
        </is>
      </c>
      <c r="D384" t="inlineStr">
        <is>
          <t>$124.00</t>
        </is>
      </c>
      <c r="E384" t="inlineStr">
        <is>
          <t>P</t>
        </is>
      </c>
      <c r="F384" t="inlineStr">
        <is>
          <t>Aug 29, 2025</t>
        </is>
      </c>
      <c r="G384" t="n">
        <v>1</v>
      </c>
      <c r="H384" t="inlineStr">
        <is>
          <t>NaN</t>
        </is>
      </c>
      <c r="I384" t="n">
        <v/>
      </c>
      <c r="J384" t="n">
        <v>-540.11</v>
      </c>
      <c r="K384" t="inlineStr">
        <is>
          <t>BABA250829P00124000</t>
        </is>
      </c>
    </row>
    <row r="385">
      <c r="A385" t="n">
        <v>225</v>
      </c>
      <c r="B385" t="inlineStr">
        <is>
          <t>BABA</t>
        </is>
      </c>
      <c r="C385" t="inlineStr">
        <is>
          <t>Aug 15, 2025</t>
        </is>
      </c>
      <c r="D385" t="inlineStr">
        <is>
          <t>$124.00</t>
        </is>
      </c>
      <c r="E385" t="inlineStr">
        <is>
          <t>P</t>
        </is>
      </c>
      <c r="F385" t="inlineStr">
        <is>
          <t>Aug 29, 2025</t>
        </is>
      </c>
      <c r="G385" t="n">
        <v>1</v>
      </c>
      <c r="H385" t="inlineStr">
        <is>
          <t>NaN</t>
        </is>
      </c>
      <c r="I385" t="n">
        <v/>
      </c>
      <c r="J385" t="n">
        <v>-540.11</v>
      </c>
      <c r="K385" t="inlineStr">
        <is>
          <t>BABA250829P00124000</t>
        </is>
      </c>
    </row>
    <row r="386">
      <c r="A386" t="n">
        <v>103</v>
      </c>
      <c r="B386" t="inlineStr">
        <is>
          <t>BABA</t>
        </is>
      </c>
      <c r="C386" t="inlineStr">
        <is>
          <t>Aug 20, 2025</t>
        </is>
      </c>
      <c r="D386" t="inlineStr">
        <is>
          <t>$124.00</t>
        </is>
      </c>
      <c r="E386" t="inlineStr">
        <is>
          <t>P</t>
        </is>
      </c>
      <c r="F386" t="inlineStr">
        <is>
          <t>Aug 29, 2025</t>
        </is>
      </c>
      <c r="G386" t="n">
        <v>-1</v>
      </c>
      <c r="H386" t="inlineStr">
        <is>
          <t>Aug 20, 2025</t>
        </is>
      </c>
      <c r="I386" t="n">
        <v/>
      </c>
      <c r="J386" t="n">
        <v>669.88</v>
      </c>
      <c r="K386" t="inlineStr">
        <is>
          <t>BABA250829P00124000</t>
        </is>
      </c>
    </row>
    <row r="387">
      <c r="A387" t="n">
        <v>90</v>
      </c>
      <c r="B387" t="inlineStr">
        <is>
          <t>BABA</t>
        </is>
      </c>
      <c r="C387" t="inlineStr">
        <is>
          <t>Aug 20, 2025</t>
        </is>
      </c>
      <c r="D387" t="inlineStr">
        <is>
          <t>$124.00</t>
        </is>
      </c>
      <c r="E387" t="inlineStr">
        <is>
          <t>P</t>
        </is>
      </c>
      <c r="F387" t="inlineStr">
        <is>
          <t>Aug 29, 2025</t>
        </is>
      </c>
      <c r="G387" t="n">
        <v>-1</v>
      </c>
      <c r="H387" t="inlineStr">
        <is>
          <t>Aug 20, 2025</t>
        </is>
      </c>
      <c r="I387" t="n">
        <v/>
      </c>
      <c r="J387" t="n">
        <v>664.88</v>
      </c>
      <c r="K387" t="inlineStr">
        <is>
          <t>BABA250829P00124000</t>
        </is>
      </c>
    </row>
    <row r="388">
      <c r="A388" t="n">
        <v>80</v>
      </c>
      <c r="B388" t="inlineStr">
        <is>
          <t>BABA</t>
        </is>
      </c>
      <c r="C388" t="inlineStr">
        <is>
          <t>Aug 20, 2025</t>
        </is>
      </c>
      <c r="D388" t="inlineStr">
        <is>
          <t>$124.00</t>
        </is>
      </c>
      <c r="E388" t="inlineStr">
        <is>
          <t>P</t>
        </is>
      </c>
      <c r="F388" t="inlineStr">
        <is>
          <t>Aug 29, 2025</t>
        </is>
      </c>
      <c r="G388" t="n">
        <v>-1</v>
      </c>
      <c r="H388" t="inlineStr">
        <is>
          <t>Aug 20, 2025</t>
        </is>
      </c>
      <c r="I388" t="n">
        <v/>
      </c>
      <c r="J388" t="n">
        <v>664.88</v>
      </c>
      <c r="K388" t="inlineStr">
        <is>
          <t>BABA250829P00124000</t>
        </is>
      </c>
    </row>
    <row r="389">
      <c r="A389" t="inlineStr"/>
      <c r="B389" t="inlineStr"/>
      <c r="C389" t="inlineStr"/>
      <c r="D389" t="inlineStr"/>
      <c r="E389" t="inlineStr"/>
      <c r="F389" t="inlineStr"/>
      <c r="G389" s="2">
        <f>SUM(G382:G388)</f>
        <v/>
      </c>
      <c r="H389" t="inlineStr"/>
      <c r="I389" t="inlineStr"/>
      <c r="J389" s="2">
        <f>SUM(J382:J388)</f>
        <v/>
      </c>
      <c r="K389" t="inlineStr"/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>
        <is>
          <t>Total:</t>
        </is>
      </c>
      <c r="L392" s="1">
        <f>SUM(L1:L391)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2235</v>
      </c>
      <c r="B2" t="inlineStr">
        <is>
          <t>GLD</t>
        </is>
      </c>
      <c r="C2" t="inlineStr">
        <is>
          <t>Jun 12, 2025</t>
        </is>
      </c>
      <c r="D2" t="inlineStr">
        <is>
          <t>$309.00</t>
        </is>
      </c>
      <c r="E2" t="inlineStr">
        <is>
          <t>C</t>
        </is>
      </c>
      <c r="F2" t="inlineStr">
        <is>
          <t>Aug 15, 2025</t>
        </is>
      </c>
      <c r="G2" t="n">
        <v>2</v>
      </c>
      <c r="H2" t="inlineStr">
        <is>
          <t>NaN</t>
        </is>
      </c>
      <c r="I2" t="n">
        <v/>
      </c>
      <c r="J2" t="n">
        <v>-2450.24</v>
      </c>
      <c r="K2" t="inlineStr">
        <is>
          <t>GLD250815C00309000</t>
        </is>
      </c>
    </row>
    <row r="3">
      <c r="A3" t="n">
        <v>2164</v>
      </c>
      <c r="B3" t="inlineStr">
        <is>
          <t>GLD</t>
        </is>
      </c>
      <c r="C3" t="inlineStr">
        <is>
          <t>Jun 18, 2025</t>
        </is>
      </c>
      <c r="D3" t="inlineStr">
        <is>
          <t>$400.00</t>
        </is>
      </c>
      <c r="E3" t="inlineStr">
        <is>
          <t>C</t>
        </is>
      </c>
      <c r="F3" t="inlineStr">
        <is>
          <t>Jan 15, 2027</t>
        </is>
      </c>
      <c r="G3" t="n">
        <v>-2</v>
      </c>
      <c r="H3" t="inlineStr">
        <is>
          <t>Jun 18, 2025</t>
        </is>
      </c>
      <c r="I3" t="n">
        <v/>
      </c>
      <c r="J3" t="n">
        <v>2115.75</v>
      </c>
      <c r="K3" t="inlineStr">
        <is>
          <t>GLD270115C00400000</t>
        </is>
      </c>
    </row>
    <row r="4">
      <c r="A4" t="n">
        <v>2171</v>
      </c>
      <c r="B4" t="inlineStr">
        <is>
          <t>GLD</t>
        </is>
      </c>
      <c r="C4" t="inlineStr">
        <is>
          <t>Jun 18, 2025</t>
        </is>
      </c>
      <c r="D4" t="inlineStr">
        <is>
          <t>$450.00</t>
        </is>
      </c>
      <c r="E4" t="inlineStr">
        <is>
          <t>C</t>
        </is>
      </c>
      <c r="F4" t="inlineStr">
        <is>
          <t>Jan 15, 2027</t>
        </is>
      </c>
      <c r="G4" t="n">
        <v>1</v>
      </c>
      <c r="H4" t="inlineStr">
        <is>
          <t>NaN</t>
        </is>
      </c>
      <c r="I4" t="n">
        <v/>
      </c>
      <c r="J4" t="n">
        <v>-587.12</v>
      </c>
      <c r="K4" t="inlineStr">
        <is>
          <t>GLD270115C00450000</t>
        </is>
      </c>
    </row>
    <row r="5">
      <c r="A5" t="n">
        <v>2172</v>
      </c>
      <c r="B5" t="inlineStr">
        <is>
          <t>GLD</t>
        </is>
      </c>
      <c r="C5" t="inlineStr">
        <is>
          <t>Jun 18, 2025</t>
        </is>
      </c>
      <c r="D5" t="inlineStr">
        <is>
          <t>$309.00</t>
        </is>
      </c>
      <c r="E5" t="inlineStr">
        <is>
          <t>C</t>
        </is>
      </c>
      <c r="F5" t="inlineStr">
        <is>
          <t>Aug 15, 2025</t>
        </is>
      </c>
      <c r="G5" t="n">
        <v>-2</v>
      </c>
      <c r="H5" t="inlineStr">
        <is>
          <t>Jun 18, 2025</t>
        </is>
      </c>
      <c r="I5" t="n">
        <v/>
      </c>
      <c r="J5" t="n">
        <v>2163.74</v>
      </c>
      <c r="K5" t="inlineStr">
        <is>
          <t>GLD250815C00309000</t>
        </is>
      </c>
    </row>
    <row r="6">
      <c r="A6" t="n">
        <v>2178</v>
      </c>
      <c r="B6" t="inlineStr">
        <is>
          <t>GLD</t>
        </is>
      </c>
      <c r="C6" t="inlineStr">
        <is>
          <t>Jun 18, 2025</t>
        </is>
      </c>
      <c r="D6" t="inlineStr">
        <is>
          <t>$350.00</t>
        </is>
      </c>
      <c r="E6" t="inlineStr">
        <is>
          <t>C</t>
        </is>
      </c>
      <c r="F6" t="inlineStr">
        <is>
          <t>Jan 15, 2027</t>
        </is>
      </c>
      <c r="G6" t="n">
        <v>1</v>
      </c>
      <c r="H6" t="inlineStr">
        <is>
          <t>NaN</t>
        </is>
      </c>
      <c r="I6" t="n">
        <v/>
      </c>
      <c r="J6" t="n">
        <v>-2129.12</v>
      </c>
      <c r="K6" t="inlineStr">
        <is>
          <t>GLD270115C00350000</t>
        </is>
      </c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>
        <is>
          <t>Index</t>
        </is>
      </c>
      <c r="B9" t="inlineStr">
        <is>
          <t>Ticker</t>
        </is>
      </c>
      <c r="C9" t="inlineStr">
        <is>
          <t>Trade Enter</t>
        </is>
      </c>
      <c r="D9" t="inlineStr">
        <is>
          <t>Strike</t>
        </is>
      </c>
      <c r="E9" t="inlineStr">
        <is>
          <t>C/P</t>
        </is>
      </c>
      <c r="F9" t="inlineStr">
        <is>
          <t>Exp Date</t>
        </is>
      </c>
      <c r="G9" t="inlineStr">
        <is>
          <t>Initial Contracts</t>
        </is>
      </c>
      <c r="H9" t="inlineStr">
        <is>
          <t>Trade Exit</t>
        </is>
      </c>
      <c r="I9" t="inlineStr">
        <is>
          <t>$ Gain</t>
        </is>
      </c>
      <c r="J9" t="inlineStr">
        <is>
          <t>Total Gain</t>
        </is>
      </c>
      <c r="K9" t="inlineStr">
        <is>
          <t>Calculated $ Gain/25k share</t>
        </is>
      </c>
    </row>
    <row r="10">
      <c r="A10" t="n">
        <v>55</v>
      </c>
      <c r="B10" t="inlineStr">
        <is>
          <t>GLD</t>
        </is>
      </c>
      <c r="C10" t="inlineStr">
        <is>
          <t>Jun 12, 2025</t>
        </is>
      </c>
      <c r="D10" t="inlineStr">
        <is>
          <t>$309.00</t>
        </is>
      </c>
      <c r="E10" t="inlineStr">
        <is>
          <t>C</t>
        </is>
      </c>
      <c r="F10" t="inlineStr">
        <is>
          <t>Aug 15, 2025</t>
        </is>
      </c>
      <c r="G10" t="inlineStr">
        <is>
          <t>1</t>
        </is>
      </c>
      <c r="H10" t="inlineStr">
        <is>
          <t>Jun 18, 2025</t>
        </is>
      </c>
      <c r="I10" t="inlineStr">
        <is>
          <t>($120.00)</t>
        </is>
      </c>
      <c r="J10">
        <f>SUM(J18:J20)</f>
        <v/>
      </c>
      <c r="K10">
        <f>L17*1</f>
        <v/>
      </c>
    </row>
    <row r="11">
      <c r="I11" s="2" t="n">
        <v>-120</v>
      </c>
      <c r="J11" s="2">
        <f>ROUND(SUM(J10:J10),2)</f>
        <v/>
      </c>
      <c r="K11" s="2">
        <f>ROUND(SUM(K10:K10),2)</f>
        <v/>
      </c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>
        <is>
          <t>Index</t>
        </is>
      </c>
      <c r="B14" t="inlineStr">
        <is>
          <t>Ticker</t>
        </is>
      </c>
      <c r="C14" t="inlineStr">
        <is>
          <t>Trade Enter</t>
        </is>
      </c>
      <c r="D14" t="inlineStr">
        <is>
          <t>Strike</t>
        </is>
      </c>
      <c r="E14" t="inlineStr">
        <is>
          <t>C/P</t>
        </is>
      </c>
      <c r="F14" t="inlineStr">
        <is>
          <t>Exp Date</t>
        </is>
      </c>
      <c r="G14" t="inlineStr">
        <is>
          <t>Initial Contracts</t>
        </is>
      </c>
      <c r="H14" t="inlineStr">
        <is>
          <t>Trade Exit</t>
        </is>
      </c>
      <c r="I14" t="inlineStr">
        <is>
          <t>$ Gain</t>
        </is>
      </c>
    </row>
    <row r="15">
      <c r="A15" t="n">
        <v>55</v>
      </c>
      <c r="B15" t="inlineStr">
        <is>
          <t>GLD</t>
        </is>
      </c>
      <c r="C15" t="inlineStr">
        <is>
          <t>Jun 12, 2025</t>
        </is>
      </c>
      <c r="D15" t="inlineStr">
        <is>
          <t>$309.00</t>
        </is>
      </c>
      <c r="E15" t="inlineStr">
        <is>
          <t>C</t>
        </is>
      </c>
      <c r="F15" t="inlineStr">
        <is>
          <t>Aug 15, 2025</t>
        </is>
      </c>
      <c r="G15" t="inlineStr">
        <is>
          <t>1</t>
        </is>
      </c>
      <c r="H15" t="inlineStr">
        <is>
          <t>Jun 18, 2025</t>
        </is>
      </c>
      <c r="I15" t="inlineStr">
        <is>
          <t>($120.00)</t>
        </is>
      </c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1">
        <f>IF(G21=0, ROUND(SUM(J18:J20)/2, 2), )</f>
        <v/>
      </c>
    </row>
    <row r="18">
      <c r="A18" t="inlineStr">
        <is>
          <t>Index</t>
        </is>
      </c>
      <c r="B18" t="inlineStr">
        <is>
          <t>Ticker</t>
        </is>
      </c>
      <c r="C18" t="inlineStr">
        <is>
          <t>Trade Enter</t>
        </is>
      </c>
      <c r="D18" t="inlineStr">
        <is>
          <t>Strike</t>
        </is>
      </c>
      <c r="E18" t="inlineStr">
        <is>
          <t>C/P</t>
        </is>
      </c>
      <c r="F18" t="inlineStr">
        <is>
          <t>Exp Date</t>
        </is>
      </c>
      <c r="G18" t="inlineStr">
        <is>
          <t>Initial Contracts</t>
        </is>
      </c>
      <c r="H18" t="inlineStr">
        <is>
          <t>Trade Exit</t>
        </is>
      </c>
      <c r="I18" t="inlineStr">
        <is>
          <t>$ Gain</t>
        </is>
      </c>
      <c r="J18" t="inlineStr">
        <is>
          <t>Amount</t>
        </is>
      </c>
      <c r="K18" t="inlineStr">
        <is>
          <t>Symbol</t>
        </is>
      </c>
    </row>
    <row r="19">
      <c r="A19" t="n">
        <v>2235</v>
      </c>
      <c r="B19" t="inlineStr">
        <is>
          <t>GLD</t>
        </is>
      </c>
      <c r="C19" t="inlineStr">
        <is>
          <t>Jun 12, 2025</t>
        </is>
      </c>
      <c r="D19" t="inlineStr">
        <is>
          <t>$309.00</t>
        </is>
      </c>
      <c r="E19" t="inlineStr">
        <is>
          <t>C</t>
        </is>
      </c>
      <c r="F19" t="inlineStr">
        <is>
          <t>Aug 15, 2025</t>
        </is>
      </c>
      <c r="G19" t="n">
        <v>2</v>
      </c>
      <c r="H19" t="inlineStr">
        <is>
          <t>NaN</t>
        </is>
      </c>
      <c r="I19" t="n">
        <v/>
      </c>
      <c r="J19" t="n">
        <v>-2450.24</v>
      </c>
      <c r="K19" t="inlineStr">
        <is>
          <t>GLD250815C00309000</t>
        </is>
      </c>
    </row>
    <row r="20">
      <c r="A20" t="n">
        <v>2172</v>
      </c>
      <c r="B20" t="inlineStr">
        <is>
          <t>GLD</t>
        </is>
      </c>
      <c r="C20" t="inlineStr">
        <is>
          <t>Jun 18, 2025</t>
        </is>
      </c>
      <c r="D20" t="inlineStr">
        <is>
          <t>$309.00</t>
        </is>
      </c>
      <c r="E20" t="inlineStr">
        <is>
          <t>C</t>
        </is>
      </c>
      <c r="F20" t="inlineStr">
        <is>
          <t>Aug 15, 2025</t>
        </is>
      </c>
      <c r="G20" t="n">
        <v>-2</v>
      </c>
      <c r="H20" t="inlineStr">
        <is>
          <t>Jun 18, 2025</t>
        </is>
      </c>
      <c r="I20" t="n">
        <v/>
      </c>
      <c r="J20" t="n">
        <v>2163.74</v>
      </c>
      <c r="K20" t="inlineStr">
        <is>
          <t>GLD250815C00309000</t>
        </is>
      </c>
    </row>
    <row r="21">
      <c r="A21" t="inlineStr"/>
      <c r="B21" t="inlineStr"/>
      <c r="C21" t="inlineStr"/>
      <c r="D21" t="inlineStr"/>
      <c r="E21" t="inlineStr"/>
      <c r="F21" t="inlineStr"/>
      <c r="G21" s="2">
        <f>SUM(G18:G20)</f>
        <v/>
      </c>
      <c r="H21" t="inlineStr"/>
      <c r="I21" t="inlineStr"/>
      <c r="J21" s="2">
        <f>SUM(J18:J20)</f>
        <v/>
      </c>
      <c r="K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>
        <is>
          <t>Total:</t>
        </is>
      </c>
      <c r="L24" s="1">
        <f>SUM(L1:L23)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2236</v>
      </c>
      <c r="B2" t="inlineStr">
        <is>
          <t>COST</t>
        </is>
      </c>
      <c r="C2" t="inlineStr">
        <is>
          <t>Jun 12, 2025</t>
        </is>
      </c>
      <c r="D2" t="inlineStr">
        <is>
          <t>$1040.00</t>
        </is>
      </c>
      <c r="E2" t="inlineStr">
        <is>
          <t>C</t>
        </is>
      </c>
      <c r="F2" t="inlineStr">
        <is>
          <t>Jul 18, 2025</t>
        </is>
      </c>
      <c r="G2" t="n">
        <v>2</v>
      </c>
      <c r="H2" t="inlineStr">
        <is>
          <t>NaN</t>
        </is>
      </c>
      <c r="I2" t="n">
        <v/>
      </c>
      <c r="J2" t="n">
        <v>-2520.24</v>
      </c>
      <c r="K2" t="inlineStr">
        <is>
          <t>COST250718C01040000</t>
        </is>
      </c>
    </row>
    <row r="3">
      <c r="A3" t="n">
        <v>2209</v>
      </c>
      <c r="B3" t="inlineStr">
        <is>
          <t>COST</t>
        </is>
      </c>
      <c r="C3" t="inlineStr">
        <is>
          <t>Jun 13, 2025</t>
        </is>
      </c>
      <c r="D3" t="inlineStr">
        <is>
          <t>$1040.00</t>
        </is>
      </c>
      <c r="E3" t="inlineStr">
        <is>
          <t>C</t>
        </is>
      </c>
      <c r="F3" t="inlineStr">
        <is>
          <t>Jul 18, 2025</t>
        </is>
      </c>
      <c r="G3" t="n">
        <v>-2</v>
      </c>
      <c r="H3" t="inlineStr">
        <is>
          <t>Jun 13, 2025</t>
        </is>
      </c>
      <c r="I3" t="n">
        <v/>
      </c>
      <c r="J3" t="n">
        <v>1759.74</v>
      </c>
      <c r="K3" t="inlineStr">
        <is>
          <t>COST250718C01040000</t>
        </is>
      </c>
    </row>
    <row r="4">
      <c r="A4" t="n">
        <v>1708</v>
      </c>
      <c r="B4" t="inlineStr">
        <is>
          <t>COST</t>
        </is>
      </c>
      <c r="C4" t="inlineStr">
        <is>
          <t>Jul 10, 2025</t>
        </is>
      </c>
      <c r="D4" t="inlineStr">
        <is>
          <t>$995.00</t>
        </is>
      </c>
      <c r="E4" t="inlineStr">
        <is>
          <t>C</t>
        </is>
      </c>
      <c r="F4" t="inlineStr">
        <is>
          <t>Aug 15, 2025</t>
        </is>
      </c>
      <c r="G4" t="n">
        <v>1</v>
      </c>
      <c r="H4" t="inlineStr">
        <is>
          <t>NaN</t>
        </is>
      </c>
      <c r="I4" t="n">
        <v/>
      </c>
      <c r="J4" t="n">
        <v>-1915.12</v>
      </c>
      <c r="K4" t="inlineStr">
        <is>
          <t>COST250815C00995000</t>
        </is>
      </c>
    </row>
    <row r="5">
      <c r="A5" t="n">
        <v>1696</v>
      </c>
      <c r="B5" t="inlineStr">
        <is>
          <t>COST</t>
        </is>
      </c>
      <c r="C5" t="inlineStr">
        <is>
          <t>Jul 10, 2025</t>
        </is>
      </c>
      <c r="D5" t="inlineStr">
        <is>
          <t>$990.00</t>
        </is>
      </c>
      <c r="E5" t="inlineStr">
        <is>
          <t>C</t>
        </is>
      </c>
      <c r="F5" t="inlineStr">
        <is>
          <t>Aug 15, 2025</t>
        </is>
      </c>
      <c r="G5" t="n">
        <v>-1</v>
      </c>
      <c r="H5" t="inlineStr">
        <is>
          <t>Jul 10, 2025</t>
        </is>
      </c>
      <c r="I5" t="n">
        <v/>
      </c>
      <c r="J5" t="n">
        <v>2047.87</v>
      </c>
      <c r="K5" t="inlineStr">
        <is>
          <t>COST250815C00990000</t>
        </is>
      </c>
    </row>
    <row r="6">
      <c r="A6" t="n">
        <v>1682</v>
      </c>
      <c r="B6" t="inlineStr">
        <is>
          <t>COST</t>
        </is>
      </c>
      <c r="C6" t="inlineStr">
        <is>
          <t>Jul 10, 2025</t>
        </is>
      </c>
      <c r="D6" t="inlineStr">
        <is>
          <t>$995.00</t>
        </is>
      </c>
      <c r="E6" t="inlineStr">
        <is>
          <t>C</t>
        </is>
      </c>
      <c r="F6" t="inlineStr">
        <is>
          <t>Aug 15, 2025</t>
        </is>
      </c>
      <c r="G6" t="n">
        <v>1</v>
      </c>
      <c r="H6" t="inlineStr">
        <is>
          <t>NaN</t>
        </is>
      </c>
      <c r="I6" t="n">
        <v/>
      </c>
      <c r="J6" t="n">
        <v>-1910.12</v>
      </c>
      <c r="K6" t="inlineStr">
        <is>
          <t>COST250815C00995000</t>
        </is>
      </c>
    </row>
    <row r="7">
      <c r="A7" t="n">
        <v>1670</v>
      </c>
      <c r="B7" t="inlineStr">
        <is>
          <t>COST</t>
        </is>
      </c>
      <c r="C7" t="inlineStr">
        <is>
          <t>Jul 10, 2025</t>
        </is>
      </c>
      <c r="D7" t="inlineStr">
        <is>
          <t>$990.00</t>
        </is>
      </c>
      <c r="E7" t="inlineStr">
        <is>
          <t>C</t>
        </is>
      </c>
      <c r="F7" t="inlineStr">
        <is>
          <t>Aug 15, 2025</t>
        </is>
      </c>
      <c r="G7" t="n">
        <v>1</v>
      </c>
      <c r="H7" t="inlineStr">
        <is>
          <t>NaN</t>
        </is>
      </c>
      <c r="I7" t="n">
        <v/>
      </c>
      <c r="J7" t="n">
        <v>-2070.12</v>
      </c>
      <c r="K7" t="inlineStr">
        <is>
          <t>COST250815C00990000</t>
        </is>
      </c>
    </row>
    <row r="8">
      <c r="A8" t="n">
        <v>1664</v>
      </c>
      <c r="B8" t="inlineStr">
        <is>
          <t>COST</t>
        </is>
      </c>
      <c r="C8" t="inlineStr">
        <is>
          <t>Jul 10, 2025</t>
        </is>
      </c>
      <c r="D8" t="inlineStr">
        <is>
          <t>$995.00</t>
        </is>
      </c>
      <c r="E8" t="inlineStr">
        <is>
          <t>C</t>
        </is>
      </c>
      <c r="F8" t="inlineStr">
        <is>
          <t>Aug 15, 2025</t>
        </is>
      </c>
      <c r="G8" t="n">
        <v>1</v>
      </c>
      <c r="H8" t="inlineStr">
        <is>
          <t>NaN</t>
        </is>
      </c>
      <c r="I8" t="n">
        <v/>
      </c>
      <c r="J8" t="n">
        <v>-1838.12</v>
      </c>
      <c r="K8" t="inlineStr">
        <is>
          <t>COST250815C00995000</t>
        </is>
      </c>
    </row>
    <row r="9">
      <c r="A9" t="n">
        <v>1626</v>
      </c>
      <c r="B9" t="inlineStr">
        <is>
          <t>COST</t>
        </is>
      </c>
      <c r="C9" t="inlineStr">
        <is>
          <t>Jul 11, 2025</t>
        </is>
      </c>
      <c r="D9" t="inlineStr">
        <is>
          <t>$995.00</t>
        </is>
      </c>
      <c r="E9" t="inlineStr">
        <is>
          <t>C</t>
        </is>
      </c>
      <c r="F9" t="inlineStr">
        <is>
          <t>Aug 15, 2025</t>
        </is>
      </c>
      <c r="G9" t="n">
        <v>-1</v>
      </c>
      <c r="H9" t="inlineStr">
        <is>
          <t>Jul 11, 2025</t>
        </is>
      </c>
      <c r="I9" t="n">
        <v/>
      </c>
      <c r="J9" t="n">
        <v>1474.87</v>
      </c>
      <c r="K9" t="inlineStr">
        <is>
          <t>COST250815C00995000</t>
        </is>
      </c>
    </row>
    <row r="10">
      <c r="A10" t="n">
        <v>1618</v>
      </c>
      <c r="B10" t="inlineStr">
        <is>
          <t>COST</t>
        </is>
      </c>
      <c r="C10" t="inlineStr">
        <is>
          <t>Jul 11, 2025</t>
        </is>
      </c>
      <c r="D10" t="inlineStr">
        <is>
          <t>$995.00</t>
        </is>
      </c>
      <c r="E10" t="inlineStr">
        <is>
          <t>C</t>
        </is>
      </c>
      <c r="F10" t="inlineStr">
        <is>
          <t>Aug 15, 2025</t>
        </is>
      </c>
      <c r="G10" t="n">
        <v>-1</v>
      </c>
      <c r="H10" t="inlineStr">
        <is>
          <t>Jul 11, 2025</t>
        </is>
      </c>
      <c r="I10" t="n">
        <v/>
      </c>
      <c r="J10" t="n">
        <v>1466.87</v>
      </c>
      <c r="K10" t="inlineStr">
        <is>
          <t>COST250815C00995000</t>
        </is>
      </c>
    </row>
    <row r="11">
      <c r="A11" t="n">
        <v>1616</v>
      </c>
      <c r="B11" t="inlineStr">
        <is>
          <t>COST</t>
        </is>
      </c>
      <c r="C11" t="inlineStr">
        <is>
          <t>Jul 11, 2025</t>
        </is>
      </c>
      <c r="D11" t="inlineStr">
        <is>
          <t>$995.00</t>
        </is>
      </c>
      <c r="E11" t="inlineStr">
        <is>
          <t>C</t>
        </is>
      </c>
      <c r="F11" t="inlineStr">
        <is>
          <t>Aug 15, 2025</t>
        </is>
      </c>
      <c r="G11" t="n">
        <v>-1</v>
      </c>
      <c r="H11" t="inlineStr">
        <is>
          <t>Jul 11, 2025</t>
        </is>
      </c>
      <c r="I11" t="n">
        <v/>
      </c>
      <c r="J11" t="n">
        <v>1469.87</v>
      </c>
      <c r="K11" t="inlineStr">
        <is>
          <t>COST250815C00995000</t>
        </is>
      </c>
    </row>
    <row r="12">
      <c r="A12" t="n">
        <v>1068</v>
      </c>
      <c r="B12" t="inlineStr">
        <is>
          <t>COST</t>
        </is>
      </c>
      <c r="C12" t="inlineStr">
        <is>
          <t>Jul 28, 2025</t>
        </is>
      </c>
      <c r="D12" t="inlineStr">
        <is>
          <t>$925.00</t>
        </is>
      </c>
      <c r="E12" t="inlineStr">
        <is>
          <t>P</t>
        </is>
      </c>
      <c r="F12" t="inlineStr">
        <is>
          <t>Aug 01, 2025</t>
        </is>
      </c>
      <c r="G12" t="n">
        <v>1</v>
      </c>
      <c r="H12" t="inlineStr">
        <is>
          <t>NaN</t>
        </is>
      </c>
      <c r="I12" t="n">
        <v/>
      </c>
      <c r="J12" t="n">
        <v>-430.12</v>
      </c>
      <c r="K12" t="inlineStr">
        <is>
          <t>COST250801P00925000</t>
        </is>
      </c>
    </row>
    <row r="13">
      <c r="A13" t="n">
        <v>1066</v>
      </c>
      <c r="B13" t="inlineStr">
        <is>
          <t>COST</t>
        </is>
      </c>
      <c r="C13" t="inlineStr">
        <is>
          <t>Jul 28, 2025</t>
        </is>
      </c>
      <c r="D13" t="inlineStr">
        <is>
          <t>$920.00</t>
        </is>
      </c>
      <c r="E13" t="inlineStr">
        <is>
          <t>C</t>
        </is>
      </c>
      <c r="F13" t="inlineStr">
        <is>
          <t>Sep 19, 2025</t>
        </is>
      </c>
      <c r="G13" t="n">
        <v>1</v>
      </c>
      <c r="H13" t="inlineStr">
        <is>
          <t>NaN</t>
        </is>
      </c>
      <c r="I13" t="n">
        <v/>
      </c>
      <c r="J13" t="n">
        <v>-4135.12</v>
      </c>
      <c r="K13" t="inlineStr">
        <is>
          <t>COST250919C00920000</t>
        </is>
      </c>
    </row>
    <row r="14">
      <c r="A14" t="n">
        <v>1053</v>
      </c>
      <c r="B14" t="inlineStr">
        <is>
          <t>COST</t>
        </is>
      </c>
      <c r="C14" t="inlineStr">
        <is>
          <t>Jul 28, 2025</t>
        </is>
      </c>
      <c r="D14" t="inlineStr">
        <is>
          <t>$920.00</t>
        </is>
      </c>
      <c r="E14" t="inlineStr">
        <is>
          <t>C</t>
        </is>
      </c>
      <c r="F14" t="inlineStr">
        <is>
          <t>Sep 19, 2025</t>
        </is>
      </c>
      <c r="G14" t="n">
        <v>1</v>
      </c>
      <c r="H14" t="inlineStr">
        <is>
          <t>NaN</t>
        </is>
      </c>
      <c r="I14" t="n">
        <v/>
      </c>
      <c r="J14" t="n">
        <v>-4140.12</v>
      </c>
      <c r="K14" t="inlineStr">
        <is>
          <t>COST250919C00920000</t>
        </is>
      </c>
    </row>
    <row r="15">
      <c r="A15" t="n">
        <v>1043</v>
      </c>
      <c r="B15" t="inlineStr">
        <is>
          <t>COST</t>
        </is>
      </c>
      <c r="C15" t="inlineStr">
        <is>
          <t>Jul 28, 2025</t>
        </is>
      </c>
      <c r="D15" t="inlineStr">
        <is>
          <t>$920.00</t>
        </is>
      </c>
      <c r="E15" t="inlineStr">
        <is>
          <t>C</t>
        </is>
      </c>
      <c r="F15" t="inlineStr">
        <is>
          <t>Sep 19, 2025</t>
        </is>
      </c>
      <c r="G15" t="n">
        <v>1</v>
      </c>
      <c r="H15" t="inlineStr">
        <is>
          <t>NaN</t>
        </is>
      </c>
      <c r="I15" t="n">
        <v/>
      </c>
      <c r="J15" t="n">
        <v>-4080.12</v>
      </c>
      <c r="K15" t="inlineStr">
        <is>
          <t>COST250919C00920000</t>
        </is>
      </c>
    </row>
    <row r="16">
      <c r="A16" t="n">
        <v>1039</v>
      </c>
      <c r="B16" t="inlineStr">
        <is>
          <t>COST</t>
        </is>
      </c>
      <c r="C16" t="inlineStr">
        <is>
          <t>Jul 28, 2025</t>
        </is>
      </c>
      <c r="D16" t="inlineStr">
        <is>
          <t>$925.00</t>
        </is>
      </c>
      <c r="E16" t="inlineStr">
        <is>
          <t>P</t>
        </is>
      </c>
      <c r="F16" t="inlineStr">
        <is>
          <t>Aug 01, 2025</t>
        </is>
      </c>
      <c r="G16" t="n">
        <v>1</v>
      </c>
      <c r="H16" t="inlineStr">
        <is>
          <t>NaN</t>
        </is>
      </c>
      <c r="I16" t="n">
        <v/>
      </c>
      <c r="J16" t="n">
        <v>-435.12</v>
      </c>
      <c r="K16" t="inlineStr">
        <is>
          <t>COST250801P00925000</t>
        </is>
      </c>
    </row>
    <row r="17">
      <c r="A17" t="n">
        <v>1033</v>
      </c>
      <c r="B17" t="inlineStr">
        <is>
          <t>COST</t>
        </is>
      </c>
      <c r="C17" t="inlineStr">
        <is>
          <t>Jul 28, 2025</t>
        </is>
      </c>
      <c r="D17" t="inlineStr">
        <is>
          <t>$925.00</t>
        </is>
      </c>
      <c r="E17" t="inlineStr">
        <is>
          <t>P</t>
        </is>
      </c>
      <c r="F17" t="inlineStr">
        <is>
          <t>Aug 01, 2025</t>
        </is>
      </c>
      <c r="G17" t="n">
        <v>1</v>
      </c>
      <c r="H17" t="inlineStr">
        <is>
          <t>NaN</t>
        </is>
      </c>
      <c r="I17" t="n">
        <v/>
      </c>
      <c r="J17" t="n">
        <v>-465.12</v>
      </c>
      <c r="K17" t="inlineStr">
        <is>
          <t>COST250801P00925000</t>
        </is>
      </c>
    </row>
    <row r="18">
      <c r="A18" t="n">
        <v>950</v>
      </c>
      <c r="B18" t="inlineStr">
        <is>
          <t>COST</t>
        </is>
      </c>
      <c r="C18" t="inlineStr">
        <is>
          <t>Jul 31, 2025</t>
        </is>
      </c>
      <c r="D18" t="inlineStr">
        <is>
          <t>$890.00</t>
        </is>
      </c>
      <c r="E18" t="inlineStr">
        <is>
          <t>P</t>
        </is>
      </c>
      <c r="F18" t="inlineStr">
        <is>
          <t>Sep 19, 2025</t>
        </is>
      </c>
      <c r="G18" t="n">
        <v>1</v>
      </c>
      <c r="H18" t="inlineStr">
        <is>
          <t>NaN</t>
        </is>
      </c>
      <c r="I18" t="n">
        <v/>
      </c>
      <c r="J18" t="n">
        <v>-991.12</v>
      </c>
      <c r="K18" t="inlineStr">
        <is>
          <t>COST250919P00890000</t>
        </is>
      </c>
    </row>
    <row r="19">
      <c r="A19" t="n">
        <v>922</v>
      </c>
      <c r="B19" t="inlineStr">
        <is>
          <t>COST</t>
        </is>
      </c>
      <c r="C19" t="inlineStr">
        <is>
          <t>Jul 31, 2025</t>
        </is>
      </c>
      <c r="D19" t="inlineStr">
        <is>
          <t>$925.00</t>
        </is>
      </c>
      <c r="E19" t="inlineStr">
        <is>
          <t>P</t>
        </is>
      </c>
      <c r="F19" t="inlineStr">
        <is>
          <t>Aug 01, 2025</t>
        </is>
      </c>
      <c r="G19" t="n">
        <v>-1</v>
      </c>
      <c r="H19" t="inlineStr">
        <is>
          <t>Jul 31, 2025</t>
        </is>
      </c>
      <c r="I19" t="n">
        <v/>
      </c>
      <c r="J19" t="n">
        <v>110.87</v>
      </c>
      <c r="K19" t="inlineStr">
        <is>
          <t>COST250801P00925000</t>
        </is>
      </c>
    </row>
    <row r="20">
      <c r="A20" t="n">
        <v>914</v>
      </c>
      <c r="B20" t="inlineStr">
        <is>
          <t>COST</t>
        </is>
      </c>
      <c r="C20" t="inlineStr">
        <is>
          <t>Jul 31, 2025</t>
        </is>
      </c>
      <c r="D20" t="inlineStr">
        <is>
          <t>$925.00</t>
        </is>
      </c>
      <c r="E20" t="inlineStr">
        <is>
          <t>P</t>
        </is>
      </c>
      <c r="F20" t="inlineStr">
        <is>
          <t>Aug 01, 2025</t>
        </is>
      </c>
      <c r="G20" t="n">
        <v>-1</v>
      </c>
      <c r="H20" t="inlineStr">
        <is>
          <t>Jul 31, 2025</t>
        </is>
      </c>
      <c r="I20" t="n">
        <v/>
      </c>
      <c r="J20" t="n">
        <v>69.87</v>
      </c>
      <c r="K20" t="inlineStr">
        <is>
          <t>COST250801P00925000</t>
        </is>
      </c>
    </row>
    <row r="21">
      <c r="A21" t="n">
        <v>909</v>
      </c>
      <c r="B21" t="inlineStr">
        <is>
          <t>COST</t>
        </is>
      </c>
      <c r="C21" t="inlineStr">
        <is>
          <t>Jul 31, 2025</t>
        </is>
      </c>
      <c r="D21" t="inlineStr">
        <is>
          <t>$890.00</t>
        </is>
      </c>
      <c r="E21" t="inlineStr">
        <is>
          <t>P</t>
        </is>
      </c>
      <c r="F21" t="inlineStr">
        <is>
          <t>Sep 19, 2025</t>
        </is>
      </c>
      <c r="G21" t="n">
        <v>1</v>
      </c>
      <c r="H21" t="inlineStr">
        <is>
          <t>NaN</t>
        </is>
      </c>
      <c r="I21" t="n">
        <v/>
      </c>
      <c r="J21" t="n">
        <v>-975.12</v>
      </c>
      <c r="K21" t="inlineStr">
        <is>
          <t>COST250919P00890000</t>
        </is>
      </c>
    </row>
    <row r="22">
      <c r="A22" t="n">
        <v>897</v>
      </c>
      <c r="B22" t="inlineStr">
        <is>
          <t>COST</t>
        </is>
      </c>
      <c r="C22" t="inlineStr">
        <is>
          <t>Jul 31, 2025</t>
        </is>
      </c>
      <c r="D22" t="inlineStr">
        <is>
          <t>$925.00</t>
        </is>
      </c>
      <c r="E22" t="inlineStr">
        <is>
          <t>P</t>
        </is>
      </c>
      <c r="F22" t="inlineStr">
        <is>
          <t>Aug 01, 2025</t>
        </is>
      </c>
      <c r="G22" t="n">
        <v>-1</v>
      </c>
      <c r="H22" t="inlineStr">
        <is>
          <t>Jul 31, 2025</t>
        </is>
      </c>
      <c r="I22" t="n">
        <v/>
      </c>
      <c r="J22" t="n">
        <v>106.87</v>
      </c>
      <c r="K22" t="inlineStr">
        <is>
          <t>COST250801P00925000</t>
        </is>
      </c>
    </row>
    <row r="23">
      <c r="A23" t="n">
        <v>896</v>
      </c>
      <c r="B23" t="inlineStr">
        <is>
          <t>COST</t>
        </is>
      </c>
      <c r="C23" t="inlineStr">
        <is>
          <t>Jul 31, 2025</t>
        </is>
      </c>
      <c r="D23" t="inlineStr">
        <is>
          <t>$890.00</t>
        </is>
      </c>
      <c r="E23" t="inlineStr">
        <is>
          <t>P</t>
        </is>
      </c>
      <c r="F23" t="inlineStr">
        <is>
          <t>Sep 19, 2025</t>
        </is>
      </c>
      <c r="G23" t="n">
        <v>1</v>
      </c>
      <c r="H23" t="inlineStr">
        <is>
          <t>NaN</t>
        </is>
      </c>
      <c r="I23" t="n">
        <v/>
      </c>
      <c r="J23" t="n">
        <v>-991.12</v>
      </c>
      <c r="K23" t="inlineStr">
        <is>
          <t>COST250919P00890000</t>
        </is>
      </c>
    </row>
    <row r="24">
      <c r="A24" t="n">
        <v>854</v>
      </c>
      <c r="B24" t="inlineStr">
        <is>
          <t>COST</t>
        </is>
      </c>
      <c r="C24" t="inlineStr">
        <is>
          <t>Aug 01, 2025</t>
        </is>
      </c>
      <c r="D24" t="inlineStr">
        <is>
          <t>$890.00</t>
        </is>
      </c>
      <c r="E24" t="inlineStr">
        <is>
          <t>P</t>
        </is>
      </c>
      <c r="F24" t="inlineStr">
        <is>
          <t>Sep 19, 2025</t>
        </is>
      </c>
      <c r="G24" t="n">
        <v>-1</v>
      </c>
      <c r="H24" t="inlineStr">
        <is>
          <t>Aug 01, 2025</t>
        </is>
      </c>
      <c r="I24" t="n">
        <v/>
      </c>
      <c r="J24" t="n">
        <v>845.88</v>
      </c>
      <c r="K24" t="inlineStr">
        <is>
          <t>COST250919P00890000</t>
        </is>
      </c>
    </row>
    <row r="25">
      <c r="A25" t="n">
        <v>830</v>
      </c>
      <c r="B25" t="inlineStr">
        <is>
          <t>COST</t>
        </is>
      </c>
      <c r="C25" t="inlineStr">
        <is>
          <t>Aug 01, 2025</t>
        </is>
      </c>
      <c r="D25" t="inlineStr">
        <is>
          <t>$890.00</t>
        </is>
      </c>
      <c r="E25" t="inlineStr">
        <is>
          <t>P</t>
        </is>
      </c>
      <c r="F25" t="inlineStr">
        <is>
          <t>Sep 19, 2025</t>
        </is>
      </c>
      <c r="G25" t="n">
        <v>-1</v>
      </c>
      <c r="H25" t="inlineStr">
        <is>
          <t>Aug 01, 2025</t>
        </is>
      </c>
      <c r="I25" t="n">
        <v/>
      </c>
      <c r="J25" t="n">
        <v>847.88</v>
      </c>
      <c r="K25" t="inlineStr">
        <is>
          <t>COST250919P00890000</t>
        </is>
      </c>
    </row>
    <row r="26">
      <c r="A26" t="n">
        <v>809</v>
      </c>
      <c r="B26" t="inlineStr">
        <is>
          <t>COST</t>
        </is>
      </c>
      <c r="C26" t="inlineStr">
        <is>
          <t>Aug 01, 2025</t>
        </is>
      </c>
      <c r="D26" t="inlineStr">
        <is>
          <t>$890.00</t>
        </is>
      </c>
      <c r="E26" t="inlineStr">
        <is>
          <t>P</t>
        </is>
      </c>
      <c r="F26" t="inlineStr">
        <is>
          <t>Sep 19, 2025</t>
        </is>
      </c>
      <c r="G26" t="n">
        <v>-1</v>
      </c>
      <c r="H26" t="inlineStr">
        <is>
          <t>Aug 01, 2025</t>
        </is>
      </c>
      <c r="I26" t="n">
        <v/>
      </c>
      <c r="J26" t="n">
        <v>841.88</v>
      </c>
      <c r="K26" t="inlineStr">
        <is>
          <t>COST250919P00890000</t>
        </is>
      </c>
    </row>
    <row r="27">
      <c r="A27" t="n">
        <v>797</v>
      </c>
      <c r="B27" t="inlineStr">
        <is>
          <t>COST</t>
        </is>
      </c>
      <c r="C27" t="inlineStr">
        <is>
          <t>Aug 01, 2025</t>
        </is>
      </c>
      <c r="D27" t="inlineStr">
        <is>
          <t>$920.00</t>
        </is>
      </c>
      <c r="E27" t="inlineStr">
        <is>
          <t>C</t>
        </is>
      </c>
      <c r="F27" t="inlineStr">
        <is>
          <t>Sep 19, 2025</t>
        </is>
      </c>
      <c r="G27" t="n">
        <v>-1</v>
      </c>
      <c r="H27" t="inlineStr">
        <is>
          <t>Aug 01, 2025</t>
        </is>
      </c>
      <c r="I27" t="n">
        <v/>
      </c>
      <c r="J27" t="n">
        <v>5198.88</v>
      </c>
      <c r="K27" t="inlineStr">
        <is>
          <t>COST250919C00920000</t>
        </is>
      </c>
    </row>
    <row r="28">
      <c r="A28" t="n">
        <v>790</v>
      </c>
      <c r="B28" t="inlineStr">
        <is>
          <t>COST</t>
        </is>
      </c>
      <c r="C28" t="inlineStr">
        <is>
          <t>Aug 01, 2025</t>
        </is>
      </c>
      <c r="D28" t="inlineStr">
        <is>
          <t>$920.00</t>
        </is>
      </c>
      <c r="E28" t="inlineStr">
        <is>
          <t>C</t>
        </is>
      </c>
      <c r="F28" t="inlineStr">
        <is>
          <t>Sep 19, 2025</t>
        </is>
      </c>
      <c r="G28" t="n">
        <v>-1</v>
      </c>
      <c r="H28" t="inlineStr">
        <is>
          <t>Aug 01, 2025</t>
        </is>
      </c>
      <c r="I28" t="n">
        <v/>
      </c>
      <c r="J28" t="n">
        <v>5199.88</v>
      </c>
      <c r="K28" t="inlineStr">
        <is>
          <t>COST250919C00920000</t>
        </is>
      </c>
    </row>
    <row r="29">
      <c r="A29" t="n">
        <v>780</v>
      </c>
      <c r="B29" t="inlineStr">
        <is>
          <t>COST</t>
        </is>
      </c>
      <c r="C29" t="inlineStr">
        <is>
          <t>Aug 01, 2025</t>
        </is>
      </c>
      <c r="D29" t="inlineStr">
        <is>
          <t>$920.00</t>
        </is>
      </c>
      <c r="E29" t="inlineStr">
        <is>
          <t>C</t>
        </is>
      </c>
      <c r="F29" t="inlineStr">
        <is>
          <t>Sep 19, 2025</t>
        </is>
      </c>
      <c r="G29" t="n">
        <v>-1</v>
      </c>
      <c r="H29" t="inlineStr">
        <is>
          <t>Aug 01, 2025</t>
        </is>
      </c>
      <c r="I29" t="n">
        <v/>
      </c>
      <c r="J29" t="n">
        <v>5159.88</v>
      </c>
      <c r="K29" t="inlineStr">
        <is>
          <t>COST250919C00920000</t>
        </is>
      </c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</row>
    <row r="32">
      <c r="A32" t="inlineStr">
        <is>
          <t>Index</t>
        </is>
      </c>
      <c r="B32" t="inlineStr">
        <is>
          <t>Ticker</t>
        </is>
      </c>
      <c r="C32" t="inlineStr">
        <is>
          <t>Trade Enter</t>
        </is>
      </c>
      <c r="D32" t="inlineStr">
        <is>
          <t>Strike</t>
        </is>
      </c>
      <c r="E32" t="inlineStr">
        <is>
          <t>C/P</t>
        </is>
      </c>
      <c r="F32" t="inlineStr">
        <is>
          <t>Exp Date</t>
        </is>
      </c>
      <c r="G32" t="inlineStr">
        <is>
          <t>Initial Contracts</t>
        </is>
      </c>
      <c r="H32" t="inlineStr">
        <is>
          <t>Trade Exit</t>
        </is>
      </c>
      <c r="I32" t="inlineStr">
        <is>
          <t>$ Gain</t>
        </is>
      </c>
      <c r="J32" t="inlineStr">
        <is>
          <t>Total Gain</t>
        </is>
      </c>
      <c r="K32" t="inlineStr">
        <is>
          <t>Calculated $ Gain/25k share</t>
        </is>
      </c>
    </row>
    <row r="33">
      <c r="A33" t="n">
        <v>56</v>
      </c>
      <c r="B33" t="inlineStr">
        <is>
          <t>COST</t>
        </is>
      </c>
      <c r="C33" t="inlineStr">
        <is>
          <t>Jun 12, 2025</t>
        </is>
      </c>
      <c r="D33" t="inlineStr">
        <is>
          <t>$1040.00</t>
        </is>
      </c>
      <c r="E33" t="inlineStr">
        <is>
          <t>C</t>
        </is>
      </c>
      <c r="F33" t="inlineStr">
        <is>
          <t>Jul 18, 2025</t>
        </is>
      </c>
      <c r="G33" t="inlineStr">
        <is>
          <t>1</t>
        </is>
      </c>
      <c r="H33" t="inlineStr">
        <is>
          <t>NaN</t>
        </is>
      </c>
      <c r="I33" t="inlineStr">
        <is>
          <t>($310.00)</t>
        </is>
      </c>
      <c r="J33">
        <f>SUM(J45:J47)</f>
        <v/>
      </c>
      <c r="K33">
        <f>L44*1</f>
        <v/>
      </c>
    </row>
    <row r="34">
      <c r="A34" t="n">
        <v>120</v>
      </c>
      <c r="B34" t="inlineStr">
        <is>
          <t>COST</t>
        </is>
      </c>
      <c r="C34" t="inlineStr">
        <is>
          <t>Jul 10, 2025</t>
        </is>
      </c>
      <c r="D34" t="inlineStr">
        <is>
          <t>$995.00</t>
        </is>
      </c>
      <c r="E34" t="inlineStr">
        <is>
          <t>C</t>
        </is>
      </c>
      <c r="F34" t="inlineStr">
        <is>
          <t>Aug 15, 2025</t>
        </is>
      </c>
      <c r="G34" t="inlineStr">
        <is>
          <t>1</t>
        </is>
      </c>
      <c r="H34" t="inlineStr">
        <is>
          <t>Jul 11, 2025</t>
        </is>
      </c>
      <c r="I34" t="inlineStr">
        <is>
          <t>($420.00)</t>
        </is>
      </c>
      <c r="J34">
        <f>SUM(J56:J62)</f>
        <v/>
      </c>
      <c r="K34">
        <f>L55*1</f>
        <v/>
      </c>
    </row>
    <row r="35">
      <c r="A35" t="n">
        <v>189</v>
      </c>
      <c r="B35" t="inlineStr">
        <is>
          <t>COST</t>
        </is>
      </c>
      <c r="C35" t="inlineStr">
        <is>
          <t>Jul 28, 2025</t>
        </is>
      </c>
      <c r="D35" t="inlineStr">
        <is>
          <t>$920.00</t>
        </is>
      </c>
      <c r="E35" t="inlineStr">
        <is>
          <t>C</t>
        </is>
      </c>
      <c r="F35" t="inlineStr">
        <is>
          <t>Sep 19, 2025</t>
        </is>
      </c>
      <c r="G35" t="inlineStr">
        <is>
          <t>1</t>
        </is>
      </c>
      <c r="H35" t="inlineStr">
        <is>
          <t>Aug 01, 2025</t>
        </is>
      </c>
      <c r="I35" t="inlineStr">
        <is>
          <t xml:space="preserve">$1,060.00 </t>
        </is>
      </c>
      <c r="J35">
        <f>SUM(J71:J77)</f>
        <v/>
      </c>
      <c r="K35">
        <f>L70*1</f>
        <v/>
      </c>
    </row>
    <row r="36">
      <c r="A36" t="n">
        <v>194</v>
      </c>
      <c r="B36" t="inlineStr">
        <is>
          <t>COST</t>
        </is>
      </c>
      <c r="C36" t="inlineStr">
        <is>
          <t>Jul 28, 2025</t>
        </is>
      </c>
      <c r="D36" t="inlineStr">
        <is>
          <t>$925.00</t>
        </is>
      </c>
      <c r="E36" t="inlineStr">
        <is>
          <t>P</t>
        </is>
      </c>
      <c r="F36" t="inlineStr">
        <is>
          <t>Aug 01, 2025</t>
        </is>
      </c>
      <c r="G36" t="inlineStr">
        <is>
          <t>1</t>
        </is>
      </c>
      <c r="H36" t="inlineStr">
        <is>
          <t>Jul 29, 2025</t>
        </is>
      </c>
      <c r="I36" t="inlineStr">
        <is>
          <t>($310.00)</t>
        </is>
      </c>
      <c r="J36">
        <f>SUM(J86:J92)</f>
        <v/>
      </c>
      <c r="K36">
        <f>L85*1</f>
        <v/>
      </c>
    </row>
    <row r="37">
      <c r="A37" t="n">
        <v>209</v>
      </c>
      <c r="B37" t="inlineStr">
        <is>
          <t>COST</t>
        </is>
      </c>
      <c r="C37" t="inlineStr">
        <is>
          <t>Jul 31, 2025</t>
        </is>
      </c>
      <c r="D37" t="inlineStr">
        <is>
          <t>$890.00</t>
        </is>
      </c>
      <c r="E37" t="inlineStr">
        <is>
          <t>P</t>
        </is>
      </c>
      <c r="F37" t="inlineStr">
        <is>
          <t>Sep 19, 2025</t>
        </is>
      </c>
      <c r="G37" t="inlineStr">
        <is>
          <t>1</t>
        </is>
      </c>
      <c r="H37" t="inlineStr">
        <is>
          <t>Aug 01, 2025</t>
        </is>
      </c>
      <c r="I37" t="inlineStr">
        <is>
          <t>($130.00)</t>
        </is>
      </c>
      <c r="J37">
        <f>SUM(J101:J107)</f>
        <v/>
      </c>
      <c r="K37">
        <f>L100*1</f>
        <v/>
      </c>
    </row>
    <row r="38">
      <c r="I38" s="2" t="n">
        <v>-110</v>
      </c>
      <c r="J38" s="2">
        <f>ROUND(SUM(J33:J37),2)</f>
        <v/>
      </c>
      <c r="K38" s="2">
        <f>ROUND(SUM(K33:K37),2)</f>
        <v/>
      </c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</row>
    <row r="41">
      <c r="A41" t="inlineStr">
        <is>
          <t>Index</t>
        </is>
      </c>
      <c r="B41" t="inlineStr">
        <is>
          <t>Ticker</t>
        </is>
      </c>
      <c r="C41" t="inlineStr">
        <is>
          <t>Trade Enter</t>
        </is>
      </c>
      <c r="D41" t="inlineStr">
        <is>
          <t>Strike</t>
        </is>
      </c>
      <c r="E41" t="inlineStr">
        <is>
          <t>C/P</t>
        </is>
      </c>
      <c r="F41" t="inlineStr">
        <is>
          <t>Exp Date</t>
        </is>
      </c>
      <c r="G41" t="inlineStr">
        <is>
          <t>Initial Contracts</t>
        </is>
      </c>
      <c r="H41" t="inlineStr">
        <is>
          <t>Trade Exit</t>
        </is>
      </c>
      <c r="I41" t="inlineStr">
        <is>
          <t>$ Gain</t>
        </is>
      </c>
    </row>
    <row r="42">
      <c r="A42" t="n">
        <v>56</v>
      </c>
      <c r="B42" t="inlineStr">
        <is>
          <t>COST</t>
        </is>
      </c>
      <c r="C42" t="inlineStr">
        <is>
          <t>Jun 12, 2025</t>
        </is>
      </c>
      <c r="D42" t="inlineStr">
        <is>
          <t>$1040.00</t>
        </is>
      </c>
      <c r="E42" t="inlineStr">
        <is>
          <t>C</t>
        </is>
      </c>
      <c r="F42" t="inlineStr">
        <is>
          <t>Jul 18, 2025</t>
        </is>
      </c>
      <c r="G42" t="inlineStr">
        <is>
          <t>1</t>
        </is>
      </c>
      <c r="H42" t="inlineStr">
        <is>
          <t>NaN</t>
        </is>
      </c>
      <c r="I42" t="inlineStr">
        <is>
          <t>($310.00)</t>
        </is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1">
        <f>IF(G48=0, ROUND(SUM(J45:J47)/2, 2), )</f>
        <v/>
      </c>
    </row>
    <row r="45">
      <c r="A45" t="inlineStr">
        <is>
          <t>Index</t>
        </is>
      </c>
      <c r="B45" t="inlineStr">
        <is>
          <t>Ticker</t>
        </is>
      </c>
      <c r="C45" t="inlineStr">
        <is>
          <t>Trade Enter</t>
        </is>
      </c>
      <c r="D45" t="inlineStr">
        <is>
          <t>Strike</t>
        </is>
      </c>
      <c r="E45" t="inlineStr">
        <is>
          <t>C/P</t>
        </is>
      </c>
      <c r="F45" t="inlineStr">
        <is>
          <t>Exp Date</t>
        </is>
      </c>
      <c r="G45" t="inlineStr">
        <is>
          <t>Initial Contracts</t>
        </is>
      </c>
      <c r="H45" t="inlineStr">
        <is>
          <t>Trade Exit</t>
        </is>
      </c>
      <c r="I45" t="inlineStr">
        <is>
          <t>$ Gain</t>
        </is>
      </c>
      <c r="J45" t="inlineStr">
        <is>
          <t>Amount</t>
        </is>
      </c>
      <c r="K45" t="inlineStr">
        <is>
          <t>Symbol</t>
        </is>
      </c>
    </row>
    <row r="46">
      <c r="A46" t="n">
        <v>2236</v>
      </c>
      <c r="B46" t="inlineStr">
        <is>
          <t>COST</t>
        </is>
      </c>
      <c r="C46" t="inlineStr">
        <is>
          <t>Jun 12, 2025</t>
        </is>
      </c>
      <c r="D46" t="inlineStr">
        <is>
          <t>$1040.00</t>
        </is>
      </c>
      <c r="E46" t="inlineStr">
        <is>
          <t>C</t>
        </is>
      </c>
      <c r="F46" t="inlineStr">
        <is>
          <t>Jul 18, 2025</t>
        </is>
      </c>
      <c r="G46" t="n">
        <v>2</v>
      </c>
      <c r="H46" t="inlineStr">
        <is>
          <t>NaN</t>
        </is>
      </c>
      <c r="I46" t="n">
        <v/>
      </c>
      <c r="J46" t="n">
        <v>-2520.24</v>
      </c>
      <c r="K46" t="inlineStr">
        <is>
          <t>COST250718C01040000</t>
        </is>
      </c>
    </row>
    <row r="47">
      <c r="A47" t="n">
        <v>2209</v>
      </c>
      <c r="B47" t="inlineStr">
        <is>
          <t>COST</t>
        </is>
      </c>
      <c r="C47" t="inlineStr">
        <is>
          <t>Jun 13, 2025</t>
        </is>
      </c>
      <c r="D47" t="inlineStr">
        <is>
          <t>$1040.00</t>
        </is>
      </c>
      <c r="E47" t="inlineStr">
        <is>
          <t>C</t>
        </is>
      </c>
      <c r="F47" t="inlineStr">
        <is>
          <t>Jul 18, 2025</t>
        </is>
      </c>
      <c r="G47" t="n">
        <v>-2</v>
      </c>
      <c r="H47" t="inlineStr">
        <is>
          <t>Jun 13, 2025</t>
        </is>
      </c>
      <c r="I47" t="n">
        <v/>
      </c>
      <c r="J47" t="n">
        <v>1759.74</v>
      </c>
      <c r="K47" t="inlineStr">
        <is>
          <t>COST250718C01040000</t>
        </is>
      </c>
    </row>
    <row r="48">
      <c r="A48" t="inlineStr"/>
      <c r="B48" t="inlineStr"/>
      <c r="C48" t="inlineStr"/>
      <c r="D48" t="inlineStr"/>
      <c r="E48" t="inlineStr"/>
      <c r="F48" t="inlineStr"/>
      <c r="G48" s="2">
        <f>SUM(G45:G47)</f>
        <v/>
      </c>
      <c r="H48" t="inlineStr"/>
      <c r="I48" t="inlineStr"/>
      <c r="J48" s="2">
        <f>SUM(J45:J47)</f>
        <v/>
      </c>
      <c r="K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</row>
    <row r="52">
      <c r="A52" t="inlineStr">
        <is>
          <t>Index</t>
        </is>
      </c>
      <c r="B52" t="inlineStr">
        <is>
          <t>Ticker</t>
        </is>
      </c>
      <c r="C52" t="inlineStr">
        <is>
          <t>Trade Enter</t>
        </is>
      </c>
      <c r="D52" t="inlineStr">
        <is>
          <t>Strike</t>
        </is>
      </c>
      <c r="E52" t="inlineStr">
        <is>
          <t>C/P</t>
        </is>
      </c>
      <c r="F52" t="inlineStr">
        <is>
          <t>Exp Date</t>
        </is>
      </c>
      <c r="G52" t="inlineStr">
        <is>
          <t>Initial Contracts</t>
        </is>
      </c>
      <c r="H52" t="inlineStr">
        <is>
          <t>Trade Exit</t>
        </is>
      </c>
      <c r="I52" t="inlineStr">
        <is>
          <t>$ Gain</t>
        </is>
      </c>
    </row>
    <row r="53">
      <c r="A53" t="n">
        <v>120</v>
      </c>
      <c r="B53" t="inlineStr">
        <is>
          <t>COST</t>
        </is>
      </c>
      <c r="C53" t="inlineStr">
        <is>
          <t>Jul 10, 2025</t>
        </is>
      </c>
      <c r="D53" t="inlineStr">
        <is>
          <t>$995.00</t>
        </is>
      </c>
      <c r="E53" t="inlineStr">
        <is>
          <t>C</t>
        </is>
      </c>
      <c r="F53" t="inlineStr">
        <is>
          <t>Aug 15, 2025</t>
        </is>
      </c>
      <c r="G53" t="inlineStr">
        <is>
          <t>1</t>
        </is>
      </c>
      <c r="H53" t="inlineStr">
        <is>
          <t>Jul 11, 2025</t>
        </is>
      </c>
      <c r="I53" t="inlineStr">
        <is>
          <t>($420.00)</t>
        </is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s="1">
        <f>IF(G63=0, ROUND(SUM(J56:J62)/3, 2), )</f>
        <v/>
      </c>
    </row>
    <row r="56">
      <c r="A56" t="inlineStr">
        <is>
          <t>Index</t>
        </is>
      </c>
      <c r="B56" t="inlineStr">
        <is>
          <t>Ticker</t>
        </is>
      </c>
      <c r="C56" t="inlineStr">
        <is>
          <t>Trade Enter</t>
        </is>
      </c>
      <c r="D56" t="inlineStr">
        <is>
          <t>Strike</t>
        </is>
      </c>
      <c r="E56" t="inlineStr">
        <is>
          <t>C/P</t>
        </is>
      </c>
      <c r="F56" t="inlineStr">
        <is>
          <t>Exp Date</t>
        </is>
      </c>
      <c r="G56" t="inlineStr">
        <is>
          <t>Initial Contracts</t>
        </is>
      </c>
      <c r="H56" t="inlineStr">
        <is>
          <t>Trade Exit</t>
        </is>
      </c>
      <c r="I56" t="inlineStr">
        <is>
          <t>$ Gain</t>
        </is>
      </c>
      <c r="J56" t="inlineStr">
        <is>
          <t>Amount</t>
        </is>
      </c>
      <c r="K56" t="inlineStr">
        <is>
          <t>Symbol</t>
        </is>
      </c>
    </row>
    <row r="57">
      <c r="A57" t="n">
        <v>1708</v>
      </c>
      <c r="B57" t="inlineStr">
        <is>
          <t>COST</t>
        </is>
      </c>
      <c r="C57" t="inlineStr">
        <is>
          <t>Jul 10, 2025</t>
        </is>
      </c>
      <c r="D57" t="inlineStr">
        <is>
          <t>$995.00</t>
        </is>
      </c>
      <c r="E57" t="inlineStr">
        <is>
          <t>C</t>
        </is>
      </c>
      <c r="F57" t="inlineStr">
        <is>
          <t>Aug 15, 2025</t>
        </is>
      </c>
      <c r="G57" t="n">
        <v>1</v>
      </c>
      <c r="H57" t="inlineStr">
        <is>
          <t>NaN</t>
        </is>
      </c>
      <c r="I57" t="n">
        <v/>
      </c>
      <c r="J57" t="n">
        <v>-1915.12</v>
      </c>
      <c r="K57" t="inlineStr">
        <is>
          <t>COST250815C00995000</t>
        </is>
      </c>
    </row>
    <row r="58">
      <c r="A58" t="n">
        <v>1682</v>
      </c>
      <c r="B58" t="inlineStr">
        <is>
          <t>COST</t>
        </is>
      </c>
      <c r="C58" t="inlineStr">
        <is>
          <t>Jul 10, 2025</t>
        </is>
      </c>
      <c r="D58" t="inlineStr">
        <is>
          <t>$995.00</t>
        </is>
      </c>
      <c r="E58" t="inlineStr">
        <is>
          <t>C</t>
        </is>
      </c>
      <c r="F58" t="inlineStr">
        <is>
          <t>Aug 15, 2025</t>
        </is>
      </c>
      <c r="G58" t="n">
        <v>1</v>
      </c>
      <c r="H58" t="inlineStr">
        <is>
          <t>NaN</t>
        </is>
      </c>
      <c r="I58" t="n">
        <v/>
      </c>
      <c r="J58" t="n">
        <v>-1910.12</v>
      </c>
      <c r="K58" t="inlineStr">
        <is>
          <t>COST250815C00995000</t>
        </is>
      </c>
    </row>
    <row r="59">
      <c r="A59" t="n">
        <v>1664</v>
      </c>
      <c r="B59" t="inlineStr">
        <is>
          <t>COST</t>
        </is>
      </c>
      <c r="C59" t="inlineStr">
        <is>
          <t>Jul 10, 2025</t>
        </is>
      </c>
      <c r="D59" t="inlineStr">
        <is>
          <t>$995.00</t>
        </is>
      </c>
      <c r="E59" t="inlineStr">
        <is>
          <t>C</t>
        </is>
      </c>
      <c r="F59" t="inlineStr">
        <is>
          <t>Aug 15, 2025</t>
        </is>
      </c>
      <c r="G59" t="n">
        <v>1</v>
      </c>
      <c r="H59" t="inlineStr">
        <is>
          <t>NaN</t>
        </is>
      </c>
      <c r="I59" t="n">
        <v/>
      </c>
      <c r="J59" t="n">
        <v>-1838.12</v>
      </c>
      <c r="K59" t="inlineStr">
        <is>
          <t>COST250815C00995000</t>
        </is>
      </c>
    </row>
    <row r="60">
      <c r="A60" t="n">
        <v>1626</v>
      </c>
      <c r="B60" t="inlineStr">
        <is>
          <t>COST</t>
        </is>
      </c>
      <c r="C60" t="inlineStr">
        <is>
          <t>Jul 11, 2025</t>
        </is>
      </c>
      <c r="D60" t="inlineStr">
        <is>
          <t>$995.00</t>
        </is>
      </c>
      <c r="E60" t="inlineStr">
        <is>
          <t>C</t>
        </is>
      </c>
      <c r="F60" t="inlineStr">
        <is>
          <t>Aug 15, 2025</t>
        </is>
      </c>
      <c r="G60" t="n">
        <v>-1</v>
      </c>
      <c r="H60" t="inlineStr">
        <is>
          <t>Jul 11, 2025</t>
        </is>
      </c>
      <c r="I60" t="n">
        <v/>
      </c>
      <c r="J60" t="n">
        <v>1474.87</v>
      </c>
      <c r="K60" t="inlineStr">
        <is>
          <t>COST250815C00995000</t>
        </is>
      </c>
    </row>
    <row r="61">
      <c r="A61" t="n">
        <v>1618</v>
      </c>
      <c r="B61" t="inlineStr">
        <is>
          <t>COST</t>
        </is>
      </c>
      <c r="C61" t="inlineStr">
        <is>
          <t>Jul 11, 2025</t>
        </is>
      </c>
      <c r="D61" t="inlineStr">
        <is>
          <t>$995.00</t>
        </is>
      </c>
      <c r="E61" t="inlineStr">
        <is>
          <t>C</t>
        </is>
      </c>
      <c r="F61" t="inlineStr">
        <is>
          <t>Aug 15, 2025</t>
        </is>
      </c>
      <c r="G61" t="n">
        <v>-1</v>
      </c>
      <c r="H61" t="inlineStr">
        <is>
          <t>Jul 11, 2025</t>
        </is>
      </c>
      <c r="I61" t="n">
        <v/>
      </c>
      <c r="J61" t="n">
        <v>1466.87</v>
      </c>
      <c r="K61" t="inlineStr">
        <is>
          <t>COST250815C00995000</t>
        </is>
      </c>
    </row>
    <row r="62">
      <c r="A62" t="n">
        <v>1616</v>
      </c>
      <c r="B62" t="inlineStr">
        <is>
          <t>COST</t>
        </is>
      </c>
      <c r="C62" t="inlineStr">
        <is>
          <t>Jul 11, 2025</t>
        </is>
      </c>
      <c r="D62" t="inlineStr">
        <is>
          <t>$995.00</t>
        </is>
      </c>
      <c r="E62" t="inlineStr">
        <is>
          <t>C</t>
        </is>
      </c>
      <c r="F62" t="inlineStr">
        <is>
          <t>Aug 15, 2025</t>
        </is>
      </c>
      <c r="G62" t="n">
        <v>-1</v>
      </c>
      <c r="H62" t="inlineStr">
        <is>
          <t>Jul 11, 2025</t>
        </is>
      </c>
      <c r="I62" t="n">
        <v/>
      </c>
      <c r="J62" t="n">
        <v>1469.87</v>
      </c>
      <c r="K62" t="inlineStr">
        <is>
          <t>COST250815C00995000</t>
        </is>
      </c>
    </row>
    <row r="63">
      <c r="A63" t="inlineStr"/>
      <c r="B63" t="inlineStr"/>
      <c r="C63" t="inlineStr"/>
      <c r="D63" t="inlineStr"/>
      <c r="E63" t="inlineStr"/>
      <c r="F63" t="inlineStr"/>
      <c r="G63" s="2">
        <f>SUM(G56:G62)</f>
        <v/>
      </c>
      <c r="H63" t="inlineStr"/>
      <c r="I63" t="inlineStr"/>
      <c r="J63" s="2">
        <f>SUM(J56:J62)</f>
        <v/>
      </c>
      <c r="K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</row>
    <row r="67">
      <c r="A67" t="inlineStr">
        <is>
          <t>Index</t>
        </is>
      </c>
      <c r="B67" t="inlineStr">
        <is>
          <t>Ticker</t>
        </is>
      </c>
      <c r="C67" t="inlineStr">
        <is>
          <t>Trade Enter</t>
        </is>
      </c>
      <c r="D67" t="inlineStr">
        <is>
          <t>Strike</t>
        </is>
      </c>
      <c r="E67" t="inlineStr">
        <is>
          <t>C/P</t>
        </is>
      </c>
      <c r="F67" t="inlineStr">
        <is>
          <t>Exp Date</t>
        </is>
      </c>
      <c r="G67" t="inlineStr">
        <is>
          <t>Initial Contracts</t>
        </is>
      </c>
      <c r="H67" t="inlineStr">
        <is>
          <t>Trade Exit</t>
        </is>
      </c>
      <c r="I67" t="inlineStr">
        <is>
          <t>$ Gain</t>
        </is>
      </c>
    </row>
    <row r="68">
      <c r="A68" t="n">
        <v>189</v>
      </c>
      <c r="B68" t="inlineStr">
        <is>
          <t>COST</t>
        </is>
      </c>
      <c r="C68" t="inlineStr">
        <is>
          <t>Jul 28, 2025</t>
        </is>
      </c>
      <c r="D68" t="inlineStr">
        <is>
          <t>$920.00</t>
        </is>
      </c>
      <c r="E68" t="inlineStr">
        <is>
          <t>C</t>
        </is>
      </c>
      <c r="F68" t="inlineStr">
        <is>
          <t>Sep 19, 2025</t>
        </is>
      </c>
      <c r="G68" t="inlineStr">
        <is>
          <t>1</t>
        </is>
      </c>
      <c r="H68" t="inlineStr">
        <is>
          <t>Aug 01, 2025</t>
        </is>
      </c>
      <c r="I68" t="inlineStr">
        <is>
          <t xml:space="preserve">$1,060.00 </t>
        </is>
      </c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s="1">
        <f>IF(G78=0, ROUND(SUM(J71:J77)/3, 2), )</f>
        <v/>
      </c>
    </row>
    <row r="71">
      <c r="A71" t="inlineStr">
        <is>
          <t>Index</t>
        </is>
      </c>
      <c r="B71" t="inlineStr">
        <is>
          <t>Ticker</t>
        </is>
      </c>
      <c r="C71" t="inlineStr">
        <is>
          <t>Trade Enter</t>
        </is>
      </c>
      <c r="D71" t="inlineStr">
        <is>
          <t>Strike</t>
        </is>
      </c>
      <c r="E71" t="inlineStr">
        <is>
          <t>C/P</t>
        </is>
      </c>
      <c r="F71" t="inlineStr">
        <is>
          <t>Exp Date</t>
        </is>
      </c>
      <c r="G71" t="inlineStr">
        <is>
          <t>Initial Contracts</t>
        </is>
      </c>
      <c r="H71" t="inlineStr">
        <is>
          <t>Trade Exit</t>
        </is>
      </c>
      <c r="I71" t="inlineStr">
        <is>
          <t>$ Gain</t>
        </is>
      </c>
      <c r="J71" t="inlineStr">
        <is>
          <t>Amount</t>
        </is>
      </c>
      <c r="K71" t="inlineStr">
        <is>
          <t>Symbol</t>
        </is>
      </c>
    </row>
    <row r="72">
      <c r="A72" t="n">
        <v>1066</v>
      </c>
      <c r="B72" t="inlineStr">
        <is>
          <t>COST</t>
        </is>
      </c>
      <c r="C72" t="inlineStr">
        <is>
          <t>Jul 28, 2025</t>
        </is>
      </c>
      <c r="D72" t="inlineStr">
        <is>
          <t>$920.00</t>
        </is>
      </c>
      <c r="E72" t="inlineStr">
        <is>
          <t>C</t>
        </is>
      </c>
      <c r="F72" t="inlineStr">
        <is>
          <t>Sep 19, 2025</t>
        </is>
      </c>
      <c r="G72" t="n">
        <v>1</v>
      </c>
      <c r="H72" t="inlineStr">
        <is>
          <t>NaN</t>
        </is>
      </c>
      <c r="I72" t="n">
        <v/>
      </c>
      <c r="J72" t="n">
        <v>-4135.12</v>
      </c>
      <c r="K72" t="inlineStr">
        <is>
          <t>COST250919C00920000</t>
        </is>
      </c>
    </row>
    <row r="73">
      <c r="A73" t="n">
        <v>1053</v>
      </c>
      <c r="B73" t="inlineStr">
        <is>
          <t>COST</t>
        </is>
      </c>
      <c r="C73" t="inlineStr">
        <is>
          <t>Jul 28, 2025</t>
        </is>
      </c>
      <c r="D73" t="inlineStr">
        <is>
          <t>$920.00</t>
        </is>
      </c>
      <c r="E73" t="inlineStr">
        <is>
          <t>C</t>
        </is>
      </c>
      <c r="F73" t="inlineStr">
        <is>
          <t>Sep 19, 2025</t>
        </is>
      </c>
      <c r="G73" t="n">
        <v>1</v>
      </c>
      <c r="H73" t="inlineStr">
        <is>
          <t>NaN</t>
        </is>
      </c>
      <c r="I73" t="n">
        <v/>
      </c>
      <c r="J73" t="n">
        <v>-4140.12</v>
      </c>
      <c r="K73" t="inlineStr">
        <is>
          <t>COST250919C00920000</t>
        </is>
      </c>
    </row>
    <row r="74">
      <c r="A74" t="n">
        <v>1043</v>
      </c>
      <c r="B74" t="inlineStr">
        <is>
          <t>COST</t>
        </is>
      </c>
      <c r="C74" t="inlineStr">
        <is>
          <t>Jul 28, 2025</t>
        </is>
      </c>
      <c r="D74" t="inlineStr">
        <is>
          <t>$920.00</t>
        </is>
      </c>
      <c r="E74" t="inlineStr">
        <is>
          <t>C</t>
        </is>
      </c>
      <c r="F74" t="inlineStr">
        <is>
          <t>Sep 19, 2025</t>
        </is>
      </c>
      <c r="G74" t="n">
        <v>1</v>
      </c>
      <c r="H74" t="inlineStr">
        <is>
          <t>NaN</t>
        </is>
      </c>
      <c r="I74" t="n">
        <v/>
      </c>
      <c r="J74" t="n">
        <v>-4080.12</v>
      </c>
      <c r="K74" t="inlineStr">
        <is>
          <t>COST250919C00920000</t>
        </is>
      </c>
    </row>
    <row r="75">
      <c r="A75" t="n">
        <v>797</v>
      </c>
      <c r="B75" t="inlineStr">
        <is>
          <t>COST</t>
        </is>
      </c>
      <c r="C75" t="inlineStr">
        <is>
          <t>Aug 01, 2025</t>
        </is>
      </c>
      <c r="D75" t="inlineStr">
        <is>
          <t>$920.00</t>
        </is>
      </c>
      <c r="E75" t="inlineStr">
        <is>
          <t>C</t>
        </is>
      </c>
      <c r="F75" t="inlineStr">
        <is>
          <t>Sep 19, 2025</t>
        </is>
      </c>
      <c r="G75" t="n">
        <v>-1</v>
      </c>
      <c r="H75" t="inlineStr">
        <is>
          <t>Aug 01, 2025</t>
        </is>
      </c>
      <c r="I75" t="n">
        <v/>
      </c>
      <c r="J75" t="n">
        <v>5198.88</v>
      </c>
      <c r="K75" t="inlineStr">
        <is>
          <t>COST250919C00920000</t>
        </is>
      </c>
    </row>
    <row r="76">
      <c r="A76" t="n">
        <v>790</v>
      </c>
      <c r="B76" t="inlineStr">
        <is>
          <t>COST</t>
        </is>
      </c>
      <c r="C76" t="inlineStr">
        <is>
          <t>Aug 01, 2025</t>
        </is>
      </c>
      <c r="D76" t="inlineStr">
        <is>
          <t>$920.00</t>
        </is>
      </c>
      <c r="E76" t="inlineStr">
        <is>
          <t>C</t>
        </is>
      </c>
      <c r="F76" t="inlineStr">
        <is>
          <t>Sep 19, 2025</t>
        </is>
      </c>
      <c r="G76" t="n">
        <v>-1</v>
      </c>
      <c r="H76" t="inlineStr">
        <is>
          <t>Aug 01, 2025</t>
        </is>
      </c>
      <c r="I76" t="n">
        <v/>
      </c>
      <c r="J76" t="n">
        <v>5199.88</v>
      </c>
      <c r="K76" t="inlineStr">
        <is>
          <t>COST250919C00920000</t>
        </is>
      </c>
    </row>
    <row r="77">
      <c r="A77" t="n">
        <v>780</v>
      </c>
      <c r="B77" t="inlineStr">
        <is>
          <t>COST</t>
        </is>
      </c>
      <c r="C77" t="inlineStr">
        <is>
          <t>Aug 01, 2025</t>
        </is>
      </c>
      <c r="D77" t="inlineStr">
        <is>
          <t>$920.00</t>
        </is>
      </c>
      <c r="E77" t="inlineStr">
        <is>
          <t>C</t>
        </is>
      </c>
      <c r="F77" t="inlineStr">
        <is>
          <t>Sep 19, 2025</t>
        </is>
      </c>
      <c r="G77" t="n">
        <v>-1</v>
      </c>
      <c r="H77" t="inlineStr">
        <is>
          <t>Aug 01, 2025</t>
        </is>
      </c>
      <c r="I77" t="n">
        <v/>
      </c>
      <c r="J77" t="n">
        <v>5159.88</v>
      </c>
      <c r="K77" t="inlineStr">
        <is>
          <t>COST250919C00920000</t>
        </is>
      </c>
    </row>
    <row r="78">
      <c r="A78" t="inlineStr"/>
      <c r="B78" t="inlineStr"/>
      <c r="C78" t="inlineStr"/>
      <c r="D78" t="inlineStr"/>
      <c r="E78" t="inlineStr"/>
      <c r="F78" t="inlineStr"/>
      <c r="G78" s="2">
        <f>SUM(G71:G77)</f>
        <v/>
      </c>
      <c r="H78" t="inlineStr"/>
      <c r="I78" t="inlineStr"/>
      <c r="J78" s="2">
        <f>SUM(J71:J77)</f>
        <v/>
      </c>
      <c r="K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</row>
    <row r="82">
      <c r="A82" t="inlineStr">
        <is>
          <t>Index</t>
        </is>
      </c>
      <c r="B82" t="inlineStr">
        <is>
          <t>Ticker</t>
        </is>
      </c>
      <c r="C82" t="inlineStr">
        <is>
          <t>Trade Enter</t>
        </is>
      </c>
      <c r="D82" t="inlineStr">
        <is>
          <t>Strike</t>
        </is>
      </c>
      <c r="E82" t="inlineStr">
        <is>
          <t>C/P</t>
        </is>
      </c>
      <c r="F82" t="inlineStr">
        <is>
          <t>Exp Date</t>
        </is>
      </c>
      <c r="G82" t="inlineStr">
        <is>
          <t>Initial Contracts</t>
        </is>
      </c>
      <c r="H82" t="inlineStr">
        <is>
          <t>Trade Exit</t>
        </is>
      </c>
      <c r="I82" t="inlineStr">
        <is>
          <t>$ Gain</t>
        </is>
      </c>
    </row>
    <row r="83">
      <c r="A83" t="n">
        <v>194</v>
      </c>
      <c r="B83" t="inlineStr">
        <is>
          <t>COST</t>
        </is>
      </c>
      <c r="C83" t="inlineStr">
        <is>
          <t>Jul 28, 2025</t>
        </is>
      </c>
      <c r="D83" t="inlineStr">
        <is>
          <t>$925.00</t>
        </is>
      </c>
      <c r="E83" t="inlineStr">
        <is>
          <t>P</t>
        </is>
      </c>
      <c r="F83" t="inlineStr">
        <is>
          <t>Aug 01, 2025</t>
        </is>
      </c>
      <c r="G83" t="inlineStr">
        <is>
          <t>1</t>
        </is>
      </c>
      <c r="H83" t="inlineStr">
        <is>
          <t>Jul 29, 2025</t>
        </is>
      </c>
      <c r="I83" t="inlineStr">
        <is>
          <t>($310.00)</t>
        </is>
      </c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s="1">
        <f>IF(G93=0, ROUND(SUM(J86:J92)/3, 2), )</f>
        <v/>
      </c>
    </row>
    <row r="86">
      <c r="A86" t="inlineStr">
        <is>
          <t>Index</t>
        </is>
      </c>
      <c r="B86" t="inlineStr">
        <is>
          <t>Ticker</t>
        </is>
      </c>
      <c r="C86" t="inlineStr">
        <is>
          <t>Trade Enter</t>
        </is>
      </c>
      <c r="D86" t="inlineStr">
        <is>
          <t>Strike</t>
        </is>
      </c>
      <c r="E86" t="inlineStr">
        <is>
          <t>C/P</t>
        </is>
      </c>
      <c r="F86" t="inlineStr">
        <is>
          <t>Exp Date</t>
        </is>
      </c>
      <c r="G86" t="inlineStr">
        <is>
          <t>Initial Contracts</t>
        </is>
      </c>
      <c r="H86" t="inlineStr">
        <is>
          <t>Trade Exit</t>
        </is>
      </c>
      <c r="I86" t="inlineStr">
        <is>
          <t>$ Gain</t>
        </is>
      </c>
      <c r="J86" t="inlineStr">
        <is>
          <t>Amount</t>
        </is>
      </c>
      <c r="K86" t="inlineStr">
        <is>
          <t>Symbol</t>
        </is>
      </c>
    </row>
    <row r="87">
      <c r="A87" t="n">
        <v>1068</v>
      </c>
      <c r="B87" t="inlineStr">
        <is>
          <t>COST</t>
        </is>
      </c>
      <c r="C87" t="inlineStr">
        <is>
          <t>Jul 28, 2025</t>
        </is>
      </c>
      <c r="D87" t="inlineStr">
        <is>
          <t>$925.00</t>
        </is>
      </c>
      <c r="E87" t="inlineStr">
        <is>
          <t>P</t>
        </is>
      </c>
      <c r="F87" t="inlineStr">
        <is>
          <t>Aug 01, 2025</t>
        </is>
      </c>
      <c r="G87" t="n">
        <v>1</v>
      </c>
      <c r="H87" t="inlineStr">
        <is>
          <t>NaN</t>
        </is>
      </c>
      <c r="I87" t="n">
        <v/>
      </c>
      <c r="J87" t="n">
        <v>-430.12</v>
      </c>
      <c r="K87" t="inlineStr">
        <is>
          <t>COST250801P00925000</t>
        </is>
      </c>
    </row>
    <row r="88">
      <c r="A88" t="n">
        <v>1039</v>
      </c>
      <c r="B88" t="inlineStr">
        <is>
          <t>COST</t>
        </is>
      </c>
      <c r="C88" t="inlineStr">
        <is>
          <t>Jul 28, 2025</t>
        </is>
      </c>
      <c r="D88" t="inlineStr">
        <is>
          <t>$925.00</t>
        </is>
      </c>
      <c r="E88" t="inlineStr">
        <is>
          <t>P</t>
        </is>
      </c>
      <c r="F88" t="inlineStr">
        <is>
          <t>Aug 01, 2025</t>
        </is>
      </c>
      <c r="G88" t="n">
        <v>1</v>
      </c>
      <c r="H88" t="inlineStr">
        <is>
          <t>NaN</t>
        </is>
      </c>
      <c r="I88" t="n">
        <v/>
      </c>
      <c r="J88" t="n">
        <v>-435.12</v>
      </c>
      <c r="K88" t="inlineStr">
        <is>
          <t>COST250801P00925000</t>
        </is>
      </c>
    </row>
    <row r="89">
      <c r="A89" t="n">
        <v>1033</v>
      </c>
      <c r="B89" t="inlineStr">
        <is>
          <t>COST</t>
        </is>
      </c>
      <c r="C89" t="inlineStr">
        <is>
          <t>Jul 28, 2025</t>
        </is>
      </c>
      <c r="D89" t="inlineStr">
        <is>
          <t>$925.00</t>
        </is>
      </c>
      <c r="E89" t="inlineStr">
        <is>
          <t>P</t>
        </is>
      </c>
      <c r="F89" t="inlineStr">
        <is>
          <t>Aug 01, 2025</t>
        </is>
      </c>
      <c r="G89" t="n">
        <v>1</v>
      </c>
      <c r="H89" t="inlineStr">
        <is>
          <t>NaN</t>
        </is>
      </c>
      <c r="I89" t="n">
        <v/>
      </c>
      <c r="J89" t="n">
        <v>-465.12</v>
      </c>
      <c r="K89" t="inlineStr">
        <is>
          <t>COST250801P00925000</t>
        </is>
      </c>
    </row>
    <row r="90">
      <c r="A90" t="n">
        <v>922</v>
      </c>
      <c r="B90" t="inlineStr">
        <is>
          <t>COST</t>
        </is>
      </c>
      <c r="C90" t="inlineStr">
        <is>
          <t>Jul 31, 2025</t>
        </is>
      </c>
      <c r="D90" t="inlineStr">
        <is>
          <t>$925.00</t>
        </is>
      </c>
      <c r="E90" t="inlineStr">
        <is>
          <t>P</t>
        </is>
      </c>
      <c r="F90" t="inlineStr">
        <is>
          <t>Aug 01, 2025</t>
        </is>
      </c>
      <c r="G90" t="n">
        <v>-1</v>
      </c>
      <c r="H90" t="inlineStr">
        <is>
          <t>Jul 31, 2025</t>
        </is>
      </c>
      <c r="I90" t="n">
        <v/>
      </c>
      <c r="J90" t="n">
        <v>110.87</v>
      </c>
      <c r="K90" t="inlineStr">
        <is>
          <t>COST250801P00925000</t>
        </is>
      </c>
    </row>
    <row r="91">
      <c r="A91" t="n">
        <v>914</v>
      </c>
      <c r="B91" t="inlineStr">
        <is>
          <t>COST</t>
        </is>
      </c>
      <c r="C91" t="inlineStr">
        <is>
          <t>Jul 31, 2025</t>
        </is>
      </c>
      <c r="D91" t="inlineStr">
        <is>
          <t>$925.00</t>
        </is>
      </c>
      <c r="E91" t="inlineStr">
        <is>
          <t>P</t>
        </is>
      </c>
      <c r="F91" t="inlineStr">
        <is>
          <t>Aug 01, 2025</t>
        </is>
      </c>
      <c r="G91" t="n">
        <v>-1</v>
      </c>
      <c r="H91" t="inlineStr">
        <is>
          <t>Jul 31, 2025</t>
        </is>
      </c>
      <c r="I91" t="n">
        <v/>
      </c>
      <c r="J91" t="n">
        <v>69.87</v>
      </c>
      <c r="K91" t="inlineStr">
        <is>
          <t>COST250801P00925000</t>
        </is>
      </c>
    </row>
    <row r="92">
      <c r="A92" t="n">
        <v>897</v>
      </c>
      <c r="B92" t="inlineStr">
        <is>
          <t>COST</t>
        </is>
      </c>
      <c r="C92" t="inlineStr">
        <is>
          <t>Jul 31, 2025</t>
        </is>
      </c>
      <c r="D92" t="inlineStr">
        <is>
          <t>$925.00</t>
        </is>
      </c>
      <c r="E92" t="inlineStr">
        <is>
          <t>P</t>
        </is>
      </c>
      <c r="F92" t="inlineStr">
        <is>
          <t>Aug 01, 2025</t>
        </is>
      </c>
      <c r="G92" t="n">
        <v>-1</v>
      </c>
      <c r="H92" t="inlineStr">
        <is>
          <t>Jul 31, 2025</t>
        </is>
      </c>
      <c r="I92" t="n">
        <v/>
      </c>
      <c r="J92" t="n">
        <v>106.87</v>
      </c>
      <c r="K92" t="inlineStr">
        <is>
          <t>COST250801P00925000</t>
        </is>
      </c>
    </row>
    <row r="93">
      <c r="A93" t="inlineStr"/>
      <c r="B93" t="inlineStr"/>
      <c r="C93" t="inlineStr"/>
      <c r="D93" t="inlineStr"/>
      <c r="E93" t="inlineStr"/>
      <c r="F93" t="inlineStr"/>
      <c r="G93" s="2">
        <f>SUM(G86:G92)</f>
        <v/>
      </c>
      <c r="H93" t="inlineStr"/>
      <c r="I93" t="inlineStr"/>
      <c r="J93" s="2">
        <f>SUM(J86:J92)</f>
        <v/>
      </c>
      <c r="K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</row>
    <row r="97">
      <c r="A97" t="inlineStr">
        <is>
          <t>Index</t>
        </is>
      </c>
      <c r="B97" t="inlineStr">
        <is>
          <t>Ticker</t>
        </is>
      </c>
      <c r="C97" t="inlineStr">
        <is>
          <t>Trade Enter</t>
        </is>
      </c>
      <c r="D97" t="inlineStr">
        <is>
          <t>Strike</t>
        </is>
      </c>
      <c r="E97" t="inlineStr">
        <is>
          <t>C/P</t>
        </is>
      </c>
      <c r="F97" t="inlineStr">
        <is>
          <t>Exp Date</t>
        </is>
      </c>
      <c r="G97" t="inlineStr">
        <is>
          <t>Initial Contracts</t>
        </is>
      </c>
      <c r="H97" t="inlineStr">
        <is>
          <t>Trade Exit</t>
        </is>
      </c>
      <c r="I97" t="inlineStr">
        <is>
          <t>$ Gain</t>
        </is>
      </c>
    </row>
    <row r="98">
      <c r="A98" t="n">
        <v>209</v>
      </c>
      <c r="B98" t="inlineStr">
        <is>
          <t>COST</t>
        </is>
      </c>
      <c r="C98" t="inlineStr">
        <is>
          <t>Jul 31, 2025</t>
        </is>
      </c>
      <c r="D98" t="inlineStr">
        <is>
          <t>$890.00</t>
        </is>
      </c>
      <c r="E98" t="inlineStr">
        <is>
          <t>P</t>
        </is>
      </c>
      <c r="F98" t="inlineStr">
        <is>
          <t>Sep 19, 2025</t>
        </is>
      </c>
      <c r="G98" t="inlineStr">
        <is>
          <t>1</t>
        </is>
      </c>
      <c r="H98" t="inlineStr">
        <is>
          <t>Aug 01, 2025</t>
        </is>
      </c>
      <c r="I98" t="inlineStr">
        <is>
          <t>($130.00)</t>
        </is>
      </c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s="1">
        <f>IF(G108=0, ROUND(SUM(J101:J107)/3, 2), )</f>
        <v/>
      </c>
    </row>
    <row r="101">
      <c r="A101" t="inlineStr">
        <is>
          <t>Index</t>
        </is>
      </c>
      <c r="B101" t="inlineStr">
        <is>
          <t>Ticker</t>
        </is>
      </c>
      <c r="C101" t="inlineStr">
        <is>
          <t>Trade Enter</t>
        </is>
      </c>
      <c r="D101" t="inlineStr">
        <is>
          <t>Strike</t>
        </is>
      </c>
      <c r="E101" t="inlineStr">
        <is>
          <t>C/P</t>
        </is>
      </c>
      <c r="F101" t="inlineStr">
        <is>
          <t>Exp Date</t>
        </is>
      </c>
      <c r="G101" t="inlineStr">
        <is>
          <t>Initial Contracts</t>
        </is>
      </c>
      <c r="H101" t="inlineStr">
        <is>
          <t>Trade Exit</t>
        </is>
      </c>
      <c r="I101" t="inlineStr">
        <is>
          <t>$ Gain</t>
        </is>
      </c>
      <c r="J101" t="inlineStr">
        <is>
          <t>Amount</t>
        </is>
      </c>
      <c r="K101" t="inlineStr">
        <is>
          <t>Symbol</t>
        </is>
      </c>
    </row>
    <row r="102">
      <c r="A102" t="n">
        <v>950</v>
      </c>
      <c r="B102" t="inlineStr">
        <is>
          <t>COST</t>
        </is>
      </c>
      <c r="C102" t="inlineStr">
        <is>
          <t>Jul 31, 2025</t>
        </is>
      </c>
      <c r="D102" t="inlineStr">
        <is>
          <t>$890.00</t>
        </is>
      </c>
      <c r="E102" t="inlineStr">
        <is>
          <t>P</t>
        </is>
      </c>
      <c r="F102" t="inlineStr">
        <is>
          <t>Sep 19, 2025</t>
        </is>
      </c>
      <c r="G102" t="n">
        <v>1</v>
      </c>
      <c r="H102" t="inlineStr">
        <is>
          <t>NaN</t>
        </is>
      </c>
      <c r="I102" t="n">
        <v/>
      </c>
      <c r="J102" t="n">
        <v>-991.12</v>
      </c>
      <c r="K102" t="inlineStr">
        <is>
          <t>COST250919P00890000</t>
        </is>
      </c>
    </row>
    <row r="103">
      <c r="A103" t="n">
        <v>909</v>
      </c>
      <c r="B103" t="inlineStr">
        <is>
          <t>COST</t>
        </is>
      </c>
      <c r="C103" t="inlineStr">
        <is>
          <t>Jul 31, 2025</t>
        </is>
      </c>
      <c r="D103" t="inlineStr">
        <is>
          <t>$890.00</t>
        </is>
      </c>
      <c r="E103" t="inlineStr">
        <is>
          <t>P</t>
        </is>
      </c>
      <c r="F103" t="inlineStr">
        <is>
          <t>Sep 19, 2025</t>
        </is>
      </c>
      <c r="G103" t="n">
        <v>1</v>
      </c>
      <c r="H103" t="inlineStr">
        <is>
          <t>NaN</t>
        </is>
      </c>
      <c r="I103" t="n">
        <v/>
      </c>
      <c r="J103" t="n">
        <v>-975.12</v>
      </c>
      <c r="K103" t="inlineStr">
        <is>
          <t>COST250919P00890000</t>
        </is>
      </c>
    </row>
    <row r="104">
      <c r="A104" t="n">
        <v>896</v>
      </c>
      <c r="B104" t="inlineStr">
        <is>
          <t>COST</t>
        </is>
      </c>
      <c r="C104" t="inlineStr">
        <is>
          <t>Jul 31, 2025</t>
        </is>
      </c>
      <c r="D104" t="inlineStr">
        <is>
          <t>$890.00</t>
        </is>
      </c>
      <c r="E104" t="inlineStr">
        <is>
          <t>P</t>
        </is>
      </c>
      <c r="F104" t="inlineStr">
        <is>
          <t>Sep 19, 2025</t>
        </is>
      </c>
      <c r="G104" t="n">
        <v>1</v>
      </c>
      <c r="H104" t="inlineStr">
        <is>
          <t>NaN</t>
        </is>
      </c>
      <c r="I104" t="n">
        <v/>
      </c>
      <c r="J104" t="n">
        <v>-991.12</v>
      </c>
      <c r="K104" t="inlineStr">
        <is>
          <t>COST250919P00890000</t>
        </is>
      </c>
    </row>
    <row r="105">
      <c r="A105" t="n">
        <v>854</v>
      </c>
      <c r="B105" t="inlineStr">
        <is>
          <t>COST</t>
        </is>
      </c>
      <c r="C105" t="inlineStr">
        <is>
          <t>Aug 01, 2025</t>
        </is>
      </c>
      <c r="D105" t="inlineStr">
        <is>
          <t>$890.00</t>
        </is>
      </c>
      <c r="E105" t="inlineStr">
        <is>
          <t>P</t>
        </is>
      </c>
      <c r="F105" t="inlineStr">
        <is>
          <t>Sep 19, 2025</t>
        </is>
      </c>
      <c r="G105" t="n">
        <v>-1</v>
      </c>
      <c r="H105" t="inlineStr">
        <is>
          <t>Aug 01, 2025</t>
        </is>
      </c>
      <c r="I105" t="n">
        <v/>
      </c>
      <c r="J105" t="n">
        <v>845.88</v>
      </c>
      <c r="K105" t="inlineStr">
        <is>
          <t>COST250919P00890000</t>
        </is>
      </c>
    </row>
    <row r="106">
      <c r="A106" t="n">
        <v>830</v>
      </c>
      <c r="B106" t="inlineStr">
        <is>
          <t>COST</t>
        </is>
      </c>
      <c r="C106" t="inlineStr">
        <is>
          <t>Aug 01, 2025</t>
        </is>
      </c>
      <c r="D106" t="inlineStr">
        <is>
          <t>$890.00</t>
        </is>
      </c>
      <c r="E106" t="inlineStr">
        <is>
          <t>P</t>
        </is>
      </c>
      <c r="F106" t="inlineStr">
        <is>
          <t>Sep 19, 2025</t>
        </is>
      </c>
      <c r="G106" t="n">
        <v>-1</v>
      </c>
      <c r="H106" t="inlineStr">
        <is>
          <t>Aug 01, 2025</t>
        </is>
      </c>
      <c r="I106" t="n">
        <v/>
      </c>
      <c r="J106" t="n">
        <v>847.88</v>
      </c>
      <c r="K106" t="inlineStr">
        <is>
          <t>COST250919P00890000</t>
        </is>
      </c>
    </row>
    <row r="107">
      <c r="A107" t="n">
        <v>809</v>
      </c>
      <c r="B107" t="inlineStr">
        <is>
          <t>COST</t>
        </is>
      </c>
      <c r="C107" t="inlineStr">
        <is>
          <t>Aug 01, 2025</t>
        </is>
      </c>
      <c r="D107" t="inlineStr">
        <is>
          <t>$890.00</t>
        </is>
      </c>
      <c r="E107" t="inlineStr">
        <is>
          <t>P</t>
        </is>
      </c>
      <c r="F107" t="inlineStr">
        <is>
          <t>Sep 19, 2025</t>
        </is>
      </c>
      <c r="G107" t="n">
        <v>-1</v>
      </c>
      <c r="H107" t="inlineStr">
        <is>
          <t>Aug 01, 2025</t>
        </is>
      </c>
      <c r="I107" t="n">
        <v/>
      </c>
      <c r="J107" t="n">
        <v>841.88</v>
      </c>
      <c r="K107" t="inlineStr">
        <is>
          <t>COST250919P00890000</t>
        </is>
      </c>
    </row>
    <row r="108">
      <c r="A108" t="inlineStr"/>
      <c r="B108" t="inlineStr"/>
      <c r="C108" t="inlineStr"/>
      <c r="D108" t="inlineStr"/>
      <c r="E108" t="inlineStr"/>
      <c r="F108" t="inlineStr"/>
      <c r="G108" s="2">
        <f>SUM(G101:G107)</f>
        <v/>
      </c>
      <c r="H108" t="inlineStr"/>
      <c r="I108" t="inlineStr"/>
      <c r="J108" s="2">
        <f>SUM(J101:J107)</f>
        <v/>
      </c>
      <c r="K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>
        <is>
          <t>Total:</t>
        </is>
      </c>
      <c r="L111" s="1">
        <f>SUM(L1:L110)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2238</v>
      </c>
      <c r="B2" t="inlineStr">
        <is>
          <t>CVNA</t>
        </is>
      </c>
      <c r="C2" t="inlineStr">
        <is>
          <t>Jun 12, 2025</t>
        </is>
      </c>
      <c r="D2" t="inlineStr">
        <is>
          <t>$310.00</t>
        </is>
      </c>
      <c r="E2" t="inlineStr">
        <is>
          <t>P</t>
        </is>
      </c>
      <c r="F2" t="inlineStr">
        <is>
          <t>Jul 18, 2025</t>
        </is>
      </c>
      <c r="G2" t="n">
        <v>2</v>
      </c>
      <c r="H2" t="inlineStr">
        <is>
          <t>NaN</t>
        </is>
      </c>
      <c r="I2" t="n">
        <v/>
      </c>
      <c r="J2" t="n">
        <v>-2802.24</v>
      </c>
      <c r="K2" t="inlineStr">
        <is>
          <t>CVNA250718P00310000</t>
        </is>
      </c>
    </row>
    <row r="3">
      <c r="A3" t="n">
        <v>2201</v>
      </c>
      <c r="B3" t="inlineStr">
        <is>
          <t>CVNA</t>
        </is>
      </c>
      <c r="C3" t="inlineStr">
        <is>
          <t>Jun 13, 2025</t>
        </is>
      </c>
      <c r="D3" t="inlineStr">
        <is>
          <t>$310.00</t>
        </is>
      </c>
      <c r="E3" t="inlineStr">
        <is>
          <t>P</t>
        </is>
      </c>
      <c r="F3" t="inlineStr">
        <is>
          <t>Jul 18, 2025</t>
        </is>
      </c>
      <c r="G3" t="n">
        <v>-2</v>
      </c>
      <c r="H3" t="inlineStr">
        <is>
          <t>Jun 13, 2025</t>
        </is>
      </c>
      <c r="I3" t="n">
        <v/>
      </c>
      <c r="J3" t="n">
        <v>4867.75</v>
      </c>
      <c r="K3" t="inlineStr">
        <is>
          <t>CVNA250718P00310000</t>
        </is>
      </c>
    </row>
    <row r="4">
      <c r="A4" t="n">
        <v>2054</v>
      </c>
      <c r="B4" t="inlineStr">
        <is>
          <t>CVNA</t>
        </is>
      </c>
      <c r="C4" t="inlineStr">
        <is>
          <t>Jun 25, 2025</t>
        </is>
      </c>
      <c r="D4" t="inlineStr">
        <is>
          <t>$325.00</t>
        </is>
      </c>
      <c r="E4" t="inlineStr">
        <is>
          <t>P</t>
        </is>
      </c>
      <c r="F4" t="inlineStr">
        <is>
          <t>Jul 18, 2025</t>
        </is>
      </c>
      <c r="G4" t="n">
        <v>1</v>
      </c>
      <c r="H4" t="inlineStr">
        <is>
          <t>NaN</t>
        </is>
      </c>
      <c r="I4" t="n">
        <v/>
      </c>
      <c r="J4" t="n">
        <v>-1925.12</v>
      </c>
      <c r="K4" t="inlineStr">
        <is>
          <t>CVNA250718P00325000</t>
        </is>
      </c>
    </row>
    <row r="5">
      <c r="A5" t="n">
        <v>2052</v>
      </c>
      <c r="B5" t="inlineStr">
        <is>
          <t>CVNA</t>
        </is>
      </c>
      <c r="C5" t="inlineStr">
        <is>
          <t>Jun 25, 2025</t>
        </is>
      </c>
      <c r="D5" t="inlineStr">
        <is>
          <t>$325.00</t>
        </is>
      </c>
      <c r="E5" t="inlineStr">
        <is>
          <t>P</t>
        </is>
      </c>
      <c r="F5" t="inlineStr">
        <is>
          <t>Jul 18, 2025</t>
        </is>
      </c>
      <c r="G5" t="n">
        <v>1</v>
      </c>
      <c r="H5" t="inlineStr">
        <is>
          <t>NaN</t>
        </is>
      </c>
      <c r="I5" t="n">
        <v/>
      </c>
      <c r="J5" t="n">
        <v>-1905.12</v>
      </c>
      <c r="K5" t="inlineStr">
        <is>
          <t>CVNA250718P00325000</t>
        </is>
      </c>
    </row>
    <row r="6">
      <c r="A6" t="n">
        <v>1931</v>
      </c>
      <c r="B6" t="inlineStr">
        <is>
          <t>CVNA</t>
        </is>
      </c>
      <c r="C6" t="inlineStr">
        <is>
          <t>Jul 01, 2025</t>
        </is>
      </c>
      <c r="D6" t="inlineStr">
        <is>
          <t>$325.00</t>
        </is>
      </c>
      <c r="E6" t="inlineStr">
        <is>
          <t>P</t>
        </is>
      </c>
      <c r="F6" t="inlineStr">
        <is>
          <t>Jul 18, 2025</t>
        </is>
      </c>
      <c r="G6" t="n">
        <v>-1</v>
      </c>
      <c r="H6" t="inlineStr">
        <is>
          <t>Jul 01, 2025</t>
        </is>
      </c>
      <c r="I6" t="n">
        <v/>
      </c>
      <c r="J6" t="n">
        <v>825.87</v>
      </c>
      <c r="K6" t="inlineStr">
        <is>
          <t>CVNA250718P00325000</t>
        </is>
      </c>
    </row>
    <row r="7">
      <c r="A7" t="n">
        <v>1912</v>
      </c>
      <c r="B7" t="inlineStr">
        <is>
          <t>CVNA</t>
        </is>
      </c>
      <c r="C7" t="inlineStr">
        <is>
          <t>Jul 01, 2025</t>
        </is>
      </c>
      <c r="D7" t="inlineStr">
        <is>
          <t>$325.00</t>
        </is>
      </c>
      <c r="E7" t="inlineStr">
        <is>
          <t>P</t>
        </is>
      </c>
      <c r="F7" t="inlineStr">
        <is>
          <t>Jul 18, 2025</t>
        </is>
      </c>
      <c r="G7" t="n">
        <v>-1</v>
      </c>
      <c r="H7" t="inlineStr">
        <is>
          <t>Jul 01, 2025</t>
        </is>
      </c>
      <c r="I7" t="n">
        <v/>
      </c>
      <c r="J7" t="n">
        <v>809.87</v>
      </c>
      <c r="K7" t="inlineStr">
        <is>
          <t>CVNA250718P00325000</t>
        </is>
      </c>
    </row>
    <row r="8">
      <c r="A8" t="n">
        <v>1251</v>
      </c>
      <c r="B8" t="inlineStr">
        <is>
          <t>CVNA</t>
        </is>
      </c>
      <c r="C8" t="inlineStr">
        <is>
          <t>Jul 21, 2025</t>
        </is>
      </c>
      <c r="D8" t="inlineStr">
        <is>
          <t>$327.50</t>
        </is>
      </c>
      <c r="E8" t="inlineStr">
        <is>
          <t>P</t>
        </is>
      </c>
      <c r="F8" t="inlineStr">
        <is>
          <t>Aug 15, 2025</t>
        </is>
      </c>
      <c r="G8" t="n">
        <v>1</v>
      </c>
      <c r="H8" t="inlineStr">
        <is>
          <t>NaN</t>
        </is>
      </c>
      <c r="I8" t="n">
        <v/>
      </c>
      <c r="J8" t="n">
        <v>-2065.12</v>
      </c>
      <c r="K8" t="inlineStr">
        <is>
          <t>CVNA250815P00327500</t>
        </is>
      </c>
    </row>
    <row r="9">
      <c r="A9" t="n">
        <v>1249</v>
      </c>
      <c r="B9" t="inlineStr">
        <is>
          <t>CVNA</t>
        </is>
      </c>
      <c r="C9" t="inlineStr">
        <is>
          <t>Jul 21, 2025</t>
        </is>
      </c>
      <c r="D9" t="inlineStr">
        <is>
          <t>$327.50</t>
        </is>
      </c>
      <c r="E9" t="inlineStr">
        <is>
          <t>P</t>
        </is>
      </c>
      <c r="F9" t="inlineStr">
        <is>
          <t>Aug 15, 2025</t>
        </is>
      </c>
      <c r="G9" t="n">
        <v>1</v>
      </c>
      <c r="H9" t="inlineStr">
        <is>
          <t>NaN</t>
        </is>
      </c>
      <c r="I9" t="n">
        <v/>
      </c>
      <c r="J9" t="n">
        <v>-2023.12</v>
      </c>
      <c r="K9" t="inlineStr">
        <is>
          <t>CVNA250815P00327500</t>
        </is>
      </c>
    </row>
    <row r="10">
      <c r="A10" t="n">
        <v>1242</v>
      </c>
      <c r="B10" t="inlineStr">
        <is>
          <t>CVNA</t>
        </is>
      </c>
      <c r="C10" t="inlineStr">
        <is>
          <t>Jul 21, 2025</t>
        </is>
      </c>
      <c r="D10" t="inlineStr">
        <is>
          <t>$320.00</t>
        </is>
      </c>
      <c r="E10" t="inlineStr">
        <is>
          <t>P</t>
        </is>
      </c>
      <c r="F10" t="inlineStr">
        <is>
          <t>Aug 15, 2025</t>
        </is>
      </c>
      <c r="G10" t="n">
        <v>-1</v>
      </c>
      <c r="H10" t="inlineStr">
        <is>
          <t>Jul 21, 2025</t>
        </is>
      </c>
      <c r="I10" t="n">
        <v/>
      </c>
      <c r="J10" t="n">
        <v>1744.87</v>
      </c>
      <c r="K10" t="inlineStr">
        <is>
          <t>CVNA250815P00320000</t>
        </is>
      </c>
    </row>
    <row r="11">
      <c r="A11" t="n">
        <v>1241</v>
      </c>
      <c r="B11" t="inlineStr">
        <is>
          <t>CVNA</t>
        </is>
      </c>
      <c r="C11" t="inlineStr">
        <is>
          <t>Jul 21, 2025</t>
        </is>
      </c>
      <c r="D11" t="inlineStr">
        <is>
          <t>$342.50</t>
        </is>
      </c>
      <c r="E11" t="inlineStr">
        <is>
          <t>C</t>
        </is>
      </c>
      <c r="F11" t="inlineStr">
        <is>
          <t>Jul 25, 2025</t>
        </is>
      </c>
      <c r="G11" t="n">
        <v>1</v>
      </c>
      <c r="H11" t="inlineStr">
        <is>
          <t>NaN</t>
        </is>
      </c>
      <c r="I11" t="n">
        <v/>
      </c>
      <c r="J11" t="n">
        <v>-680.12</v>
      </c>
      <c r="K11" t="inlineStr">
        <is>
          <t>CVNA250725C00342500</t>
        </is>
      </c>
    </row>
    <row r="12">
      <c r="A12" t="n">
        <v>1240</v>
      </c>
      <c r="B12" t="inlineStr">
        <is>
          <t>CVNA</t>
        </is>
      </c>
      <c r="C12" t="inlineStr">
        <is>
          <t>Jul 21, 2025</t>
        </is>
      </c>
      <c r="D12" t="inlineStr">
        <is>
          <t>$320.00</t>
        </is>
      </c>
      <c r="E12" t="inlineStr">
        <is>
          <t>P</t>
        </is>
      </c>
      <c r="F12" t="inlineStr">
        <is>
          <t>Aug 15, 2025</t>
        </is>
      </c>
      <c r="G12" t="n">
        <v>-1</v>
      </c>
      <c r="H12" t="inlineStr">
        <is>
          <t>Jul 21, 2025</t>
        </is>
      </c>
      <c r="I12" t="n">
        <v/>
      </c>
      <c r="J12" t="n">
        <v>1739.87</v>
      </c>
      <c r="K12" t="inlineStr">
        <is>
          <t>CVNA250815P00320000</t>
        </is>
      </c>
    </row>
    <row r="13">
      <c r="A13" t="n">
        <v>1238</v>
      </c>
      <c r="B13" t="inlineStr">
        <is>
          <t>CVNA</t>
        </is>
      </c>
      <c r="C13" t="inlineStr">
        <is>
          <t>Jul 21, 2025</t>
        </is>
      </c>
      <c r="D13" t="inlineStr">
        <is>
          <t>$342.50</t>
        </is>
      </c>
      <c r="E13" t="inlineStr">
        <is>
          <t>C</t>
        </is>
      </c>
      <c r="F13" t="inlineStr">
        <is>
          <t>Jul 25, 2025</t>
        </is>
      </c>
      <c r="G13" t="n">
        <v>1</v>
      </c>
      <c r="H13" t="inlineStr">
        <is>
          <t>NaN</t>
        </is>
      </c>
      <c r="I13" t="n">
        <v/>
      </c>
      <c r="J13" t="n">
        <v>-675.12</v>
      </c>
      <c r="K13" t="inlineStr">
        <is>
          <t>CVNA250725C00342500</t>
        </is>
      </c>
    </row>
    <row r="14">
      <c r="A14" t="n">
        <v>1237</v>
      </c>
      <c r="B14" t="inlineStr">
        <is>
          <t>CVNA</t>
        </is>
      </c>
      <c r="C14" t="inlineStr">
        <is>
          <t>Jul 21, 2025</t>
        </is>
      </c>
      <c r="D14" t="inlineStr">
        <is>
          <t>$327.50</t>
        </is>
      </c>
      <c r="E14" t="inlineStr">
        <is>
          <t>P</t>
        </is>
      </c>
      <c r="F14" t="inlineStr">
        <is>
          <t>Aug 15, 2025</t>
        </is>
      </c>
      <c r="G14" t="n">
        <v>1</v>
      </c>
      <c r="H14" t="inlineStr">
        <is>
          <t>NaN</t>
        </is>
      </c>
      <c r="I14" t="n">
        <v/>
      </c>
      <c r="J14" t="n">
        <v>-2050.12</v>
      </c>
      <c r="K14" t="inlineStr">
        <is>
          <t>CVNA250815P00327500</t>
        </is>
      </c>
    </row>
    <row r="15">
      <c r="A15" t="n">
        <v>1232</v>
      </c>
      <c r="B15" t="inlineStr">
        <is>
          <t>CVNA</t>
        </is>
      </c>
      <c r="C15" t="inlineStr">
        <is>
          <t>Jul 21, 2025</t>
        </is>
      </c>
      <c r="D15" t="inlineStr">
        <is>
          <t>$327.50</t>
        </is>
      </c>
      <c r="E15" t="inlineStr">
        <is>
          <t>P</t>
        </is>
      </c>
      <c r="F15" t="inlineStr">
        <is>
          <t>Aug 15, 2025</t>
        </is>
      </c>
      <c r="G15" t="n">
        <v>1</v>
      </c>
      <c r="H15" t="inlineStr">
        <is>
          <t>NaN</t>
        </is>
      </c>
      <c r="I15" t="n">
        <v/>
      </c>
      <c r="J15" t="n">
        <v>-2032.12</v>
      </c>
      <c r="K15" t="inlineStr">
        <is>
          <t>CVNA250815P00327500</t>
        </is>
      </c>
    </row>
    <row r="16">
      <c r="A16" t="n">
        <v>1229</v>
      </c>
      <c r="B16" t="inlineStr">
        <is>
          <t>CVNA</t>
        </is>
      </c>
      <c r="C16" t="inlineStr">
        <is>
          <t>Jul 21, 2025</t>
        </is>
      </c>
      <c r="D16" t="inlineStr">
        <is>
          <t>$320.00</t>
        </is>
      </c>
      <c r="E16" t="inlineStr">
        <is>
          <t>P</t>
        </is>
      </c>
      <c r="F16" t="inlineStr">
        <is>
          <t>Aug 15, 2025</t>
        </is>
      </c>
      <c r="G16" t="n">
        <v>-1</v>
      </c>
      <c r="H16" t="inlineStr">
        <is>
          <t>Jul 21, 2025</t>
        </is>
      </c>
      <c r="I16" t="n">
        <v/>
      </c>
      <c r="J16" t="n">
        <v>1744.87</v>
      </c>
      <c r="K16" t="inlineStr">
        <is>
          <t>CVNA250815P00320000</t>
        </is>
      </c>
    </row>
    <row r="17">
      <c r="A17" t="n">
        <v>1226</v>
      </c>
      <c r="B17" t="inlineStr">
        <is>
          <t>CVNA</t>
        </is>
      </c>
      <c r="C17" t="inlineStr">
        <is>
          <t>Jul 21, 2025</t>
        </is>
      </c>
      <c r="D17" t="inlineStr">
        <is>
          <t>$342.50</t>
        </is>
      </c>
      <c r="E17" t="inlineStr">
        <is>
          <t>C</t>
        </is>
      </c>
      <c r="F17" t="inlineStr">
        <is>
          <t>Jul 25, 2025</t>
        </is>
      </c>
      <c r="G17" t="n">
        <v>1</v>
      </c>
      <c r="H17" t="inlineStr">
        <is>
          <t>NaN</t>
        </is>
      </c>
      <c r="I17" t="n">
        <v/>
      </c>
      <c r="J17" t="n">
        <v>-669.12</v>
      </c>
      <c r="K17" t="inlineStr">
        <is>
          <t>CVNA250725C00342500</t>
        </is>
      </c>
    </row>
    <row r="18">
      <c r="A18" t="n">
        <v>1220</v>
      </c>
      <c r="B18" t="inlineStr">
        <is>
          <t>CVNA</t>
        </is>
      </c>
      <c r="C18" t="inlineStr">
        <is>
          <t>Jul 21, 2025</t>
        </is>
      </c>
      <c r="D18" t="inlineStr">
        <is>
          <t>$320.00</t>
        </is>
      </c>
      <c r="E18" t="inlineStr">
        <is>
          <t>P</t>
        </is>
      </c>
      <c r="F18" t="inlineStr">
        <is>
          <t>Aug 15, 2025</t>
        </is>
      </c>
      <c r="G18" t="n">
        <v>1</v>
      </c>
      <c r="H18" t="inlineStr">
        <is>
          <t>NaN</t>
        </is>
      </c>
      <c r="I18" t="n">
        <v/>
      </c>
      <c r="J18" t="n">
        <v>-1741.12</v>
      </c>
      <c r="K18" t="inlineStr">
        <is>
          <t>CVNA250815P00320000</t>
        </is>
      </c>
    </row>
    <row r="19">
      <c r="A19" t="n">
        <v>1214</v>
      </c>
      <c r="B19" t="inlineStr">
        <is>
          <t>CVNA</t>
        </is>
      </c>
      <c r="C19" t="inlineStr">
        <is>
          <t>Jul 21, 2025</t>
        </is>
      </c>
      <c r="D19" t="inlineStr">
        <is>
          <t>$320.00</t>
        </is>
      </c>
      <c r="E19" t="inlineStr">
        <is>
          <t>P</t>
        </is>
      </c>
      <c r="F19" t="inlineStr">
        <is>
          <t>Aug 15, 2025</t>
        </is>
      </c>
      <c r="G19" t="n">
        <v>1</v>
      </c>
      <c r="H19" t="inlineStr">
        <is>
          <t>NaN</t>
        </is>
      </c>
      <c r="I19" t="n">
        <v/>
      </c>
      <c r="J19" t="n">
        <v>-1740.12</v>
      </c>
      <c r="K19" t="inlineStr">
        <is>
          <t>CVNA250815P00320000</t>
        </is>
      </c>
    </row>
    <row r="20">
      <c r="A20" t="n">
        <v>1219</v>
      </c>
      <c r="B20" t="inlineStr">
        <is>
          <t>CVNA</t>
        </is>
      </c>
      <c r="C20" t="inlineStr">
        <is>
          <t>Jul 21, 2025</t>
        </is>
      </c>
      <c r="D20" t="inlineStr">
        <is>
          <t>$320.00</t>
        </is>
      </c>
      <c r="E20" t="inlineStr">
        <is>
          <t>P</t>
        </is>
      </c>
      <c r="F20" t="inlineStr">
        <is>
          <t>Aug 15, 2025</t>
        </is>
      </c>
      <c r="G20" t="n">
        <v>1</v>
      </c>
      <c r="H20" t="inlineStr">
        <is>
          <t>NaN</t>
        </is>
      </c>
      <c r="I20" t="n">
        <v/>
      </c>
      <c r="J20" t="n">
        <v>-1736.12</v>
      </c>
      <c r="K20" t="inlineStr">
        <is>
          <t>CVNA250815P00320000</t>
        </is>
      </c>
    </row>
    <row r="21">
      <c r="A21" t="n">
        <v>1146</v>
      </c>
      <c r="B21" t="inlineStr">
        <is>
          <t>CVNA</t>
        </is>
      </c>
      <c r="C21" t="inlineStr">
        <is>
          <t>Jul 24, 2025</t>
        </is>
      </c>
      <c r="D21" t="inlineStr">
        <is>
          <t>$342.50</t>
        </is>
      </c>
      <c r="E21" t="inlineStr">
        <is>
          <t>C</t>
        </is>
      </c>
      <c r="F21" t="inlineStr">
        <is>
          <t>Jul 25, 2025</t>
        </is>
      </c>
      <c r="G21" t="n">
        <v>-1</v>
      </c>
      <c r="H21" t="inlineStr">
        <is>
          <t>Jul 24, 2025</t>
        </is>
      </c>
      <c r="I21" t="n">
        <v/>
      </c>
      <c r="J21" t="n">
        <v>248.87</v>
      </c>
      <c r="K21" t="inlineStr">
        <is>
          <t>CVNA250725C00342500</t>
        </is>
      </c>
    </row>
    <row r="22">
      <c r="A22" t="n">
        <v>1139</v>
      </c>
      <c r="B22" t="inlineStr">
        <is>
          <t>CVNA</t>
        </is>
      </c>
      <c r="C22" t="inlineStr">
        <is>
          <t>Jul 24, 2025</t>
        </is>
      </c>
      <c r="D22" t="inlineStr">
        <is>
          <t>$342.50</t>
        </is>
      </c>
      <c r="E22" t="inlineStr">
        <is>
          <t>C</t>
        </is>
      </c>
      <c r="F22" t="inlineStr">
        <is>
          <t>Jul 25, 2025</t>
        </is>
      </c>
      <c r="G22" t="n">
        <v>-1</v>
      </c>
      <c r="H22" t="inlineStr">
        <is>
          <t>Jul 24, 2025</t>
        </is>
      </c>
      <c r="I22" t="n">
        <v/>
      </c>
      <c r="J22" t="n">
        <v>259.87</v>
      </c>
      <c r="K22" t="inlineStr">
        <is>
          <t>CVNA250725C00342500</t>
        </is>
      </c>
    </row>
    <row r="23">
      <c r="A23" t="n">
        <v>1133</v>
      </c>
      <c r="B23" t="inlineStr">
        <is>
          <t>CVNA</t>
        </is>
      </c>
      <c r="C23" t="inlineStr">
        <is>
          <t>Jul 24, 2025</t>
        </is>
      </c>
      <c r="D23" t="inlineStr">
        <is>
          <t>$342.50</t>
        </is>
      </c>
      <c r="E23" t="inlineStr">
        <is>
          <t>C</t>
        </is>
      </c>
      <c r="F23" t="inlineStr">
        <is>
          <t>Jul 25, 2025</t>
        </is>
      </c>
      <c r="G23" t="n">
        <v>-1</v>
      </c>
      <c r="H23" t="inlineStr">
        <is>
          <t>Jul 24, 2025</t>
        </is>
      </c>
      <c r="I23" t="n">
        <v/>
      </c>
      <c r="J23" t="n">
        <v>244.87</v>
      </c>
      <c r="K23" t="inlineStr">
        <is>
          <t>CVNA250725C00342500</t>
        </is>
      </c>
    </row>
    <row r="24">
      <c r="A24" t="n">
        <v>1122</v>
      </c>
      <c r="B24" t="inlineStr">
        <is>
          <t>CVNA</t>
        </is>
      </c>
      <c r="C24" t="inlineStr">
        <is>
          <t>Jul 25, 2025</t>
        </is>
      </c>
      <c r="D24" t="inlineStr">
        <is>
          <t>$327.50</t>
        </is>
      </c>
      <c r="E24" t="inlineStr">
        <is>
          <t>P</t>
        </is>
      </c>
      <c r="F24" t="inlineStr">
        <is>
          <t>Aug 15, 2025</t>
        </is>
      </c>
      <c r="G24" t="n">
        <v>-1</v>
      </c>
      <c r="H24" t="inlineStr">
        <is>
          <t>Jul 25, 2025</t>
        </is>
      </c>
      <c r="I24" t="n">
        <v/>
      </c>
      <c r="J24" t="n">
        <v>2279.87</v>
      </c>
      <c r="K24" t="inlineStr">
        <is>
          <t>CVNA250815P00327500</t>
        </is>
      </c>
    </row>
    <row r="25">
      <c r="A25" t="n">
        <v>1117</v>
      </c>
      <c r="B25" t="inlineStr">
        <is>
          <t>CVNA</t>
        </is>
      </c>
      <c r="C25" t="inlineStr">
        <is>
          <t>Jul 25, 2025</t>
        </is>
      </c>
      <c r="D25" t="inlineStr">
        <is>
          <t>$327.50</t>
        </is>
      </c>
      <c r="E25" t="inlineStr">
        <is>
          <t>P</t>
        </is>
      </c>
      <c r="F25" t="inlineStr">
        <is>
          <t>Aug 15, 2025</t>
        </is>
      </c>
      <c r="G25" t="n">
        <v>-1</v>
      </c>
      <c r="H25" t="inlineStr">
        <is>
          <t>Jul 25, 2025</t>
        </is>
      </c>
      <c r="I25" t="n">
        <v/>
      </c>
      <c r="J25" t="n">
        <v>2279.87</v>
      </c>
      <c r="K25" t="inlineStr">
        <is>
          <t>CVNA250815P00327500</t>
        </is>
      </c>
    </row>
    <row r="26">
      <c r="A26" t="n">
        <v>1113</v>
      </c>
      <c r="B26" t="inlineStr">
        <is>
          <t>CVNA</t>
        </is>
      </c>
      <c r="C26" t="inlineStr">
        <is>
          <t>Jul 25, 2025</t>
        </is>
      </c>
      <c r="D26" t="inlineStr">
        <is>
          <t>$327.50</t>
        </is>
      </c>
      <c r="E26" t="inlineStr">
        <is>
          <t>P</t>
        </is>
      </c>
      <c r="F26" t="inlineStr">
        <is>
          <t>Aug 15, 2025</t>
        </is>
      </c>
      <c r="G26" t="n">
        <v>-1</v>
      </c>
      <c r="H26" t="inlineStr">
        <is>
          <t>Jul 25, 2025</t>
        </is>
      </c>
      <c r="I26" t="n">
        <v/>
      </c>
      <c r="J26" t="n">
        <v>2290.87</v>
      </c>
      <c r="K26" t="inlineStr">
        <is>
          <t>CVNA250815P00327500</t>
        </is>
      </c>
    </row>
    <row r="27">
      <c r="A27" t="n">
        <v>1029</v>
      </c>
      <c r="B27" t="inlineStr">
        <is>
          <t>CVNA</t>
        </is>
      </c>
      <c r="C27" t="inlineStr">
        <is>
          <t>Jul 28, 2025</t>
        </is>
      </c>
      <c r="D27" t="inlineStr">
        <is>
          <t>$327.50</t>
        </is>
      </c>
      <c r="E27" t="inlineStr">
        <is>
          <t>P</t>
        </is>
      </c>
      <c r="F27" t="inlineStr">
        <is>
          <t>Aug 15, 2025</t>
        </is>
      </c>
      <c r="G27" t="n">
        <v>-1</v>
      </c>
      <c r="H27" t="inlineStr">
        <is>
          <t>Jul 28, 2025</t>
        </is>
      </c>
      <c r="I27" t="n">
        <v/>
      </c>
      <c r="J27" t="n">
        <v>1899.87</v>
      </c>
      <c r="K27" t="inlineStr">
        <is>
          <t>CVNA250815P00327500</t>
        </is>
      </c>
    </row>
    <row r="28">
      <c r="A28" t="n">
        <v>63</v>
      </c>
      <c r="B28" t="inlineStr">
        <is>
          <t>CVNA</t>
        </is>
      </c>
      <c r="C28" t="inlineStr">
        <is>
          <t>Aug 21, 2025</t>
        </is>
      </c>
      <c r="D28" t="inlineStr">
        <is>
          <t>$350.00</t>
        </is>
      </c>
      <c r="E28" t="inlineStr">
        <is>
          <t>P</t>
        </is>
      </c>
      <c r="F28" t="inlineStr">
        <is>
          <t>Sep 19, 2025</t>
        </is>
      </c>
      <c r="G28" t="n">
        <v>1</v>
      </c>
      <c r="H28" t="inlineStr">
        <is>
          <t>NaN</t>
        </is>
      </c>
      <c r="I28" t="n">
        <v/>
      </c>
      <c r="J28" t="n">
        <v>-2450.11</v>
      </c>
      <c r="K28" t="inlineStr">
        <is>
          <t>CVNA250919P00350000</t>
        </is>
      </c>
    </row>
    <row r="29">
      <c r="A29" t="n">
        <v>61</v>
      </c>
      <c r="B29" t="inlineStr">
        <is>
          <t>CVNA</t>
        </is>
      </c>
      <c r="C29" t="inlineStr">
        <is>
          <t>Aug 21, 2025</t>
        </is>
      </c>
      <c r="D29" t="inlineStr">
        <is>
          <t>$350.00</t>
        </is>
      </c>
      <c r="E29" t="inlineStr">
        <is>
          <t>P</t>
        </is>
      </c>
      <c r="F29" t="inlineStr">
        <is>
          <t>Sep 19, 2025</t>
        </is>
      </c>
      <c r="G29" t="n">
        <v>1</v>
      </c>
      <c r="H29" t="inlineStr">
        <is>
          <t>NaN</t>
        </is>
      </c>
      <c r="I29" t="n">
        <v/>
      </c>
      <c r="J29" t="n">
        <v>-2450.11</v>
      </c>
      <c r="K29" t="inlineStr">
        <is>
          <t>CVNA250919P00350000</t>
        </is>
      </c>
    </row>
    <row r="30">
      <c r="A30" t="n">
        <v>52</v>
      </c>
      <c r="B30" t="inlineStr">
        <is>
          <t>CVNA</t>
        </is>
      </c>
      <c r="C30" t="inlineStr">
        <is>
          <t>Aug 21, 2025</t>
        </is>
      </c>
      <c r="D30" t="inlineStr">
        <is>
          <t>$350.00</t>
        </is>
      </c>
      <c r="E30" t="inlineStr">
        <is>
          <t>P</t>
        </is>
      </c>
      <c r="F30" t="inlineStr">
        <is>
          <t>Sep 19, 2025</t>
        </is>
      </c>
      <c r="G30" t="n">
        <v>1</v>
      </c>
      <c r="H30" t="inlineStr">
        <is>
          <t>NaN</t>
        </is>
      </c>
      <c r="I30" t="n">
        <v/>
      </c>
      <c r="J30" t="n">
        <v>-2431.11</v>
      </c>
      <c r="K30" t="inlineStr">
        <is>
          <t>CVNA250919P00350000</t>
        </is>
      </c>
    </row>
    <row r="31">
      <c r="A31" t="n">
        <v>37</v>
      </c>
      <c r="B31" t="inlineStr">
        <is>
          <t>CVNA</t>
        </is>
      </c>
      <c r="C31" t="inlineStr">
        <is>
          <t>Aug 22, 2025</t>
        </is>
      </c>
      <c r="D31" t="inlineStr">
        <is>
          <t>$350.00</t>
        </is>
      </c>
      <c r="E31" t="inlineStr">
        <is>
          <t>P</t>
        </is>
      </c>
      <c r="F31" t="inlineStr">
        <is>
          <t>Sep 19, 2025</t>
        </is>
      </c>
      <c r="G31" t="n">
        <v>-1</v>
      </c>
      <c r="H31" t="inlineStr">
        <is>
          <t>Aug 22, 2025</t>
        </is>
      </c>
      <c r="I31" t="n">
        <v/>
      </c>
      <c r="J31" t="n">
        <v>1569.88</v>
      </c>
      <c r="K31" t="inlineStr">
        <is>
          <t>CVNA250919P00350000</t>
        </is>
      </c>
    </row>
    <row r="32">
      <c r="A32" t="n">
        <v>23</v>
      </c>
      <c r="B32" t="inlineStr">
        <is>
          <t>CVNA</t>
        </is>
      </c>
      <c r="C32" t="inlineStr">
        <is>
          <t>Aug 22, 2025</t>
        </is>
      </c>
      <c r="D32" t="inlineStr">
        <is>
          <t>$350.00</t>
        </is>
      </c>
      <c r="E32" t="inlineStr">
        <is>
          <t>P</t>
        </is>
      </c>
      <c r="F32" t="inlineStr">
        <is>
          <t>Sep 19, 2025</t>
        </is>
      </c>
      <c r="G32" t="n">
        <v>-1</v>
      </c>
      <c r="H32" t="inlineStr">
        <is>
          <t>Aug 22, 2025</t>
        </is>
      </c>
      <c r="I32" t="n">
        <v/>
      </c>
      <c r="J32" t="n">
        <v>1609.88</v>
      </c>
      <c r="K32" t="inlineStr">
        <is>
          <t>CVNA250919P00350000</t>
        </is>
      </c>
    </row>
    <row r="33">
      <c r="A33" t="n">
        <v>20</v>
      </c>
      <c r="B33" t="inlineStr">
        <is>
          <t>CVNA</t>
        </is>
      </c>
      <c r="C33" t="inlineStr">
        <is>
          <t>Aug 22, 2025</t>
        </is>
      </c>
      <c r="D33" t="inlineStr">
        <is>
          <t>$350.00</t>
        </is>
      </c>
      <c r="E33" t="inlineStr">
        <is>
          <t>P</t>
        </is>
      </c>
      <c r="F33" t="inlineStr">
        <is>
          <t>Sep 19, 2025</t>
        </is>
      </c>
      <c r="G33" t="n">
        <v>-1</v>
      </c>
      <c r="H33" t="inlineStr">
        <is>
          <t>Aug 22, 2025</t>
        </is>
      </c>
      <c r="I33" t="n">
        <v/>
      </c>
      <c r="J33" t="n">
        <v>1598.88</v>
      </c>
      <c r="K33" t="inlineStr">
        <is>
          <t>CVNA250919P00350000</t>
        </is>
      </c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</row>
    <row r="36">
      <c r="A36" t="inlineStr">
        <is>
          <t>Index</t>
        </is>
      </c>
      <c r="B36" t="inlineStr">
        <is>
          <t>Ticker</t>
        </is>
      </c>
      <c r="C36" t="inlineStr">
        <is>
          <t>Trade Enter</t>
        </is>
      </c>
      <c r="D36" t="inlineStr">
        <is>
          <t>Strike</t>
        </is>
      </c>
      <c r="E36" t="inlineStr">
        <is>
          <t>C/P</t>
        </is>
      </c>
      <c r="F36" t="inlineStr">
        <is>
          <t>Exp Date</t>
        </is>
      </c>
      <c r="G36" t="inlineStr">
        <is>
          <t>Initial Contracts</t>
        </is>
      </c>
      <c r="H36" t="inlineStr">
        <is>
          <t>Trade Exit</t>
        </is>
      </c>
      <c r="I36" t="inlineStr">
        <is>
          <t>$ Gain</t>
        </is>
      </c>
      <c r="J36" t="inlineStr">
        <is>
          <t>Total Gain</t>
        </is>
      </c>
      <c r="K36" t="inlineStr">
        <is>
          <t>Calculated $ Gain/25k share</t>
        </is>
      </c>
    </row>
    <row r="37">
      <c r="A37" t="n">
        <v>58</v>
      </c>
      <c r="B37" t="inlineStr">
        <is>
          <t>CVNA</t>
        </is>
      </c>
      <c r="C37" t="inlineStr">
        <is>
          <t>Jun 12, 2025</t>
        </is>
      </c>
      <c r="D37" t="inlineStr">
        <is>
          <t>$310.00</t>
        </is>
      </c>
      <c r="E37" t="inlineStr">
        <is>
          <t>P</t>
        </is>
      </c>
      <c r="F37" t="inlineStr">
        <is>
          <t>Jul 18, 2025</t>
        </is>
      </c>
      <c r="G37" t="inlineStr">
        <is>
          <t>1</t>
        </is>
      </c>
      <c r="H37" t="inlineStr">
        <is>
          <t>NaN</t>
        </is>
      </c>
      <c r="I37" t="inlineStr">
        <is>
          <t xml:space="preserve">$970.00 </t>
        </is>
      </c>
      <c r="J37">
        <f>SUM(J49:J51)</f>
        <v/>
      </c>
      <c r="K37">
        <f>L48*1</f>
        <v/>
      </c>
    </row>
    <row r="38">
      <c r="A38" t="n">
        <v>83</v>
      </c>
      <c r="B38" t="inlineStr">
        <is>
          <t>CVNA</t>
        </is>
      </c>
      <c r="C38" t="inlineStr">
        <is>
          <t>Jun 25, 2025</t>
        </is>
      </c>
      <c r="D38" t="inlineStr">
        <is>
          <t>$325.00</t>
        </is>
      </c>
      <c r="E38" t="inlineStr">
        <is>
          <t>P</t>
        </is>
      </c>
      <c r="F38" t="inlineStr">
        <is>
          <t>Jul 18, 2025</t>
        </is>
      </c>
      <c r="G38" t="inlineStr">
        <is>
          <t>1</t>
        </is>
      </c>
      <c r="H38" t="inlineStr">
        <is>
          <t>Jul 01, 2025</t>
        </is>
      </c>
      <c r="I38" t="inlineStr">
        <is>
          <t>($1,070.00)</t>
        </is>
      </c>
      <c r="J38">
        <f>SUM(J60:J64)</f>
        <v/>
      </c>
      <c r="K38">
        <f>L59*1</f>
        <v/>
      </c>
    </row>
    <row r="39">
      <c r="A39" t="n">
        <v>169</v>
      </c>
      <c r="B39" t="inlineStr">
        <is>
          <t>CVNA</t>
        </is>
      </c>
      <c r="C39" t="inlineStr">
        <is>
          <t>Jul 21, 2025</t>
        </is>
      </c>
      <c r="D39" t="inlineStr">
        <is>
          <t>$327.50</t>
        </is>
      </c>
      <c r="E39" t="inlineStr">
        <is>
          <t>P</t>
        </is>
      </c>
      <c r="F39" t="inlineStr">
        <is>
          <t>Aug 15, 2025</t>
        </is>
      </c>
      <c r="G39" t="inlineStr">
        <is>
          <t>1</t>
        </is>
      </c>
      <c r="H39" t="inlineStr">
        <is>
          <t>Jul 28, 2025</t>
        </is>
      </c>
      <c r="I39" t="inlineStr">
        <is>
          <t>($117.50)</t>
        </is>
      </c>
      <c r="J39">
        <f>SUM(J73:J81)</f>
        <v/>
      </c>
      <c r="K39">
        <f>L72*1</f>
        <v/>
      </c>
    </row>
    <row r="40">
      <c r="A40" t="n">
        <v>171</v>
      </c>
      <c r="B40" t="inlineStr">
        <is>
          <t>CVNA</t>
        </is>
      </c>
      <c r="C40" t="inlineStr">
        <is>
          <t>Jul 21, 2025</t>
        </is>
      </c>
      <c r="D40" t="inlineStr">
        <is>
          <t>$342.50</t>
        </is>
      </c>
      <c r="E40" t="inlineStr">
        <is>
          <t>C</t>
        </is>
      </c>
      <c r="F40" t="inlineStr">
        <is>
          <t>Jul 25, 2025</t>
        </is>
      </c>
      <c r="G40" t="inlineStr">
        <is>
          <t>1</t>
        </is>
      </c>
      <c r="H40" t="inlineStr">
        <is>
          <t>Jul 24, 2025</t>
        </is>
      </c>
      <c r="I40" t="inlineStr">
        <is>
          <t>($445.00)</t>
        </is>
      </c>
      <c r="J40">
        <f>SUM(J90:J96)</f>
        <v/>
      </c>
      <c r="K40">
        <f>L89*1</f>
        <v/>
      </c>
    </row>
    <row r="41">
      <c r="A41" t="n">
        <v>41</v>
      </c>
      <c r="B41" t="inlineStr">
        <is>
          <t>CVNA</t>
        </is>
      </c>
      <c r="C41" t="inlineStr">
        <is>
          <t>Aug 21, 2025</t>
        </is>
      </c>
      <c r="D41" t="inlineStr">
        <is>
          <t>$350.00</t>
        </is>
      </c>
      <c r="E41" t="inlineStr">
        <is>
          <t>P</t>
        </is>
      </c>
      <c r="F41" t="inlineStr">
        <is>
          <t>Sep 19, 2025</t>
        </is>
      </c>
      <c r="G41" t="n">
        <v>1</v>
      </c>
      <c r="H41" t="inlineStr">
        <is>
          <t>Aug 22, 2025</t>
        </is>
      </c>
      <c r="I41" t="inlineStr">
        <is>
          <t>($820.00)</t>
        </is>
      </c>
      <c r="J41">
        <f>SUM(J105:J111)</f>
        <v/>
      </c>
      <c r="K41">
        <f>L104*1</f>
        <v/>
      </c>
    </row>
    <row r="42">
      <c r="I42" s="2" t="n">
        <v>-1482.5</v>
      </c>
      <c r="J42" s="2">
        <f>ROUND(SUM(J37:J41),2)</f>
        <v/>
      </c>
      <c r="K42" s="2">
        <f>ROUND(SUM(K37:K41),2)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</row>
    <row r="45">
      <c r="A45" t="inlineStr">
        <is>
          <t>Index</t>
        </is>
      </c>
      <c r="B45" t="inlineStr">
        <is>
          <t>Ticker</t>
        </is>
      </c>
      <c r="C45" t="inlineStr">
        <is>
          <t>Trade Enter</t>
        </is>
      </c>
      <c r="D45" t="inlineStr">
        <is>
          <t>Strike</t>
        </is>
      </c>
      <c r="E45" t="inlineStr">
        <is>
          <t>C/P</t>
        </is>
      </c>
      <c r="F45" t="inlineStr">
        <is>
          <t>Exp Date</t>
        </is>
      </c>
      <c r="G45" t="inlineStr">
        <is>
          <t>Initial Contracts</t>
        </is>
      </c>
      <c r="H45" t="inlineStr">
        <is>
          <t>Trade Exit</t>
        </is>
      </c>
      <c r="I45" t="inlineStr">
        <is>
          <t>$ Gain</t>
        </is>
      </c>
    </row>
    <row r="46">
      <c r="A46" t="n">
        <v>58</v>
      </c>
      <c r="B46" t="inlineStr">
        <is>
          <t>CVNA</t>
        </is>
      </c>
      <c r="C46" t="inlineStr">
        <is>
          <t>Jun 12, 2025</t>
        </is>
      </c>
      <c r="D46" t="inlineStr">
        <is>
          <t>$310.00</t>
        </is>
      </c>
      <c r="E46" t="inlineStr">
        <is>
          <t>P</t>
        </is>
      </c>
      <c r="F46" t="inlineStr">
        <is>
          <t>Jul 18, 2025</t>
        </is>
      </c>
      <c r="G46" t="inlineStr">
        <is>
          <t>1</t>
        </is>
      </c>
      <c r="H46" t="inlineStr">
        <is>
          <t>NaN</t>
        </is>
      </c>
      <c r="I46" t="inlineStr">
        <is>
          <t xml:space="preserve">$970.00 </t>
        </is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1">
        <f>IF(G52=0, ROUND(SUM(J49:J51)/2, 2), )</f>
        <v/>
      </c>
    </row>
    <row r="49">
      <c r="A49" t="inlineStr">
        <is>
          <t>Index</t>
        </is>
      </c>
      <c r="B49" t="inlineStr">
        <is>
          <t>Ticker</t>
        </is>
      </c>
      <c r="C49" t="inlineStr">
        <is>
          <t>Trade Enter</t>
        </is>
      </c>
      <c r="D49" t="inlineStr">
        <is>
          <t>Strike</t>
        </is>
      </c>
      <c r="E49" t="inlineStr">
        <is>
          <t>C/P</t>
        </is>
      </c>
      <c r="F49" t="inlineStr">
        <is>
          <t>Exp Date</t>
        </is>
      </c>
      <c r="G49" t="inlineStr">
        <is>
          <t>Initial Contracts</t>
        </is>
      </c>
      <c r="H49" t="inlineStr">
        <is>
          <t>Trade Exit</t>
        </is>
      </c>
      <c r="I49" t="inlineStr">
        <is>
          <t>$ Gain</t>
        </is>
      </c>
      <c r="J49" t="inlineStr">
        <is>
          <t>Amount</t>
        </is>
      </c>
      <c r="K49" t="inlineStr">
        <is>
          <t>Symbol</t>
        </is>
      </c>
    </row>
    <row r="50">
      <c r="A50" t="n">
        <v>2238</v>
      </c>
      <c r="B50" t="inlineStr">
        <is>
          <t>CVNA</t>
        </is>
      </c>
      <c r="C50" t="inlineStr">
        <is>
          <t>Jun 12, 2025</t>
        </is>
      </c>
      <c r="D50" t="inlineStr">
        <is>
          <t>$310.00</t>
        </is>
      </c>
      <c r="E50" t="inlineStr">
        <is>
          <t>P</t>
        </is>
      </c>
      <c r="F50" t="inlineStr">
        <is>
          <t>Jul 18, 2025</t>
        </is>
      </c>
      <c r="G50" t="n">
        <v>2</v>
      </c>
      <c r="H50" t="inlineStr">
        <is>
          <t>NaN</t>
        </is>
      </c>
      <c r="I50" t="n">
        <v/>
      </c>
      <c r="J50" t="n">
        <v>-2802.24</v>
      </c>
      <c r="K50" t="inlineStr">
        <is>
          <t>CVNA250718P00310000</t>
        </is>
      </c>
    </row>
    <row r="51">
      <c r="A51" t="n">
        <v>2201</v>
      </c>
      <c r="B51" t="inlineStr">
        <is>
          <t>CVNA</t>
        </is>
      </c>
      <c r="C51" t="inlineStr">
        <is>
          <t>Jun 13, 2025</t>
        </is>
      </c>
      <c r="D51" t="inlineStr">
        <is>
          <t>$310.00</t>
        </is>
      </c>
      <c r="E51" t="inlineStr">
        <is>
          <t>P</t>
        </is>
      </c>
      <c r="F51" t="inlineStr">
        <is>
          <t>Jul 18, 2025</t>
        </is>
      </c>
      <c r="G51" t="n">
        <v>-2</v>
      </c>
      <c r="H51" t="inlineStr">
        <is>
          <t>Jun 13, 2025</t>
        </is>
      </c>
      <c r="I51" t="n">
        <v/>
      </c>
      <c r="J51" t="n">
        <v>4867.75</v>
      </c>
      <c r="K51" t="inlineStr">
        <is>
          <t>CVNA250718P00310000</t>
        </is>
      </c>
    </row>
    <row r="52">
      <c r="A52" t="inlineStr"/>
      <c r="B52" t="inlineStr"/>
      <c r="C52" t="inlineStr"/>
      <c r="D52" t="inlineStr"/>
      <c r="E52" t="inlineStr"/>
      <c r="F52" t="inlineStr"/>
      <c r="G52" s="2">
        <f>SUM(G49:G51)</f>
        <v/>
      </c>
      <c r="H52" t="inlineStr"/>
      <c r="I52" t="inlineStr"/>
      <c r="J52" s="2">
        <f>SUM(J49:J51)</f>
        <v/>
      </c>
      <c r="K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</row>
    <row r="56">
      <c r="A56" t="inlineStr">
        <is>
          <t>Index</t>
        </is>
      </c>
      <c r="B56" t="inlineStr">
        <is>
          <t>Ticker</t>
        </is>
      </c>
      <c r="C56" t="inlineStr">
        <is>
          <t>Trade Enter</t>
        </is>
      </c>
      <c r="D56" t="inlineStr">
        <is>
          <t>Strike</t>
        </is>
      </c>
      <c r="E56" t="inlineStr">
        <is>
          <t>C/P</t>
        </is>
      </c>
      <c r="F56" t="inlineStr">
        <is>
          <t>Exp Date</t>
        </is>
      </c>
      <c r="G56" t="inlineStr">
        <is>
          <t>Initial Contracts</t>
        </is>
      </c>
      <c r="H56" t="inlineStr">
        <is>
          <t>Trade Exit</t>
        </is>
      </c>
      <c r="I56" t="inlineStr">
        <is>
          <t>$ Gain</t>
        </is>
      </c>
    </row>
    <row r="57">
      <c r="A57" t="n">
        <v>83</v>
      </c>
      <c r="B57" t="inlineStr">
        <is>
          <t>CVNA</t>
        </is>
      </c>
      <c r="C57" t="inlineStr">
        <is>
          <t>Jun 25, 2025</t>
        </is>
      </c>
      <c r="D57" t="inlineStr">
        <is>
          <t>$325.00</t>
        </is>
      </c>
      <c r="E57" t="inlineStr">
        <is>
          <t>P</t>
        </is>
      </c>
      <c r="F57" t="inlineStr">
        <is>
          <t>Jul 18, 2025</t>
        </is>
      </c>
      <c r="G57" t="inlineStr">
        <is>
          <t>1</t>
        </is>
      </c>
      <c r="H57" t="inlineStr">
        <is>
          <t>Jul 01, 2025</t>
        </is>
      </c>
      <c r="I57" t="inlineStr">
        <is>
          <t>($1,070.00)</t>
        </is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s="1">
        <f>IF(G65=0, ROUND(SUM(J60:J64)/2, 2), )</f>
        <v/>
      </c>
    </row>
    <row r="60">
      <c r="A60" t="inlineStr">
        <is>
          <t>Index</t>
        </is>
      </c>
      <c r="B60" t="inlineStr">
        <is>
          <t>Ticker</t>
        </is>
      </c>
      <c r="C60" t="inlineStr">
        <is>
          <t>Trade Enter</t>
        </is>
      </c>
      <c r="D60" t="inlineStr">
        <is>
          <t>Strike</t>
        </is>
      </c>
      <c r="E60" t="inlineStr">
        <is>
          <t>C/P</t>
        </is>
      </c>
      <c r="F60" t="inlineStr">
        <is>
          <t>Exp Date</t>
        </is>
      </c>
      <c r="G60" t="inlineStr">
        <is>
          <t>Initial Contracts</t>
        </is>
      </c>
      <c r="H60" t="inlineStr">
        <is>
          <t>Trade Exit</t>
        </is>
      </c>
      <c r="I60" t="inlineStr">
        <is>
          <t>$ Gain</t>
        </is>
      </c>
      <c r="J60" t="inlineStr">
        <is>
          <t>Amount</t>
        </is>
      </c>
      <c r="K60" t="inlineStr">
        <is>
          <t>Symbol</t>
        </is>
      </c>
    </row>
    <row r="61">
      <c r="A61" t="n">
        <v>2054</v>
      </c>
      <c r="B61" t="inlineStr">
        <is>
          <t>CVNA</t>
        </is>
      </c>
      <c r="C61" t="inlineStr">
        <is>
          <t>Jun 25, 2025</t>
        </is>
      </c>
      <c r="D61" t="inlineStr">
        <is>
          <t>$325.00</t>
        </is>
      </c>
      <c r="E61" t="inlineStr">
        <is>
          <t>P</t>
        </is>
      </c>
      <c r="F61" t="inlineStr">
        <is>
          <t>Jul 18, 2025</t>
        </is>
      </c>
      <c r="G61" t="n">
        <v>1</v>
      </c>
      <c r="H61" t="inlineStr">
        <is>
          <t>NaN</t>
        </is>
      </c>
      <c r="I61" t="n">
        <v/>
      </c>
      <c r="J61" t="n">
        <v>-1925.12</v>
      </c>
      <c r="K61" t="inlineStr">
        <is>
          <t>CVNA250718P00325000</t>
        </is>
      </c>
    </row>
    <row r="62">
      <c r="A62" t="n">
        <v>2052</v>
      </c>
      <c r="B62" t="inlineStr">
        <is>
          <t>CVNA</t>
        </is>
      </c>
      <c r="C62" t="inlineStr">
        <is>
          <t>Jun 25, 2025</t>
        </is>
      </c>
      <c r="D62" t="inlineStr">
        <is>
          <t>$325.00</t>
        </is>
      </c>
      <c r="E62" t="inlineStr">
        <is>
          <t>P</t>
        </is>
      </c>
      <c r="F62" t="inlineStr">
        <is>
          <t>Jul 18, 2025</t>
        </is>
      </c>
      <c r="G62" t="n">
        <v>1</v>
      </c>
      <c r="H62" t="inlineStr">
        <is>
          <t>NaN</t>
        </is>
      </c>
      <c r="I62" t="n">
        <v/>
      </c>
      <c r="J62" t="n">
        <v>-1905.12</v>
      </c>
      <c r="K62" t="inlineStr">
        <is>
          <t>CVNA250718P00325000</t>
        </is>
      </c>
    </row>
    <row r="63">
      <c r="A63" t="n">
        <v>1931</v>
      </c>
      <c r="B63" t="inlineStr">
        <is>
          <t>CVNA</t>
        </is>
      </c>
      <c r="C63" t="inlineStr">
        <is>
          <t>Jul 01, 2025</t>
        </is>
      </c>
      <c r="D63" t="inlineStr">
        <is>
          <t>$325.00</t>
        </is>
      </c>
      <c r="E63" t="inlineStr">
        <is>
          <t>P</t>
        </is>
      </c>
      <c r="F63" t="inlineStr">
        <is>
          <t>Jul 18, 2025</t>
        </is>
      </c>
      <c r="G63" t="n">
        <v>-1</v>
      </c>
      <c r="H63" t="inlineStr">
        <is>
          <t>Jul 01, 2025</t>
        </is>
      </c>
      <c r="I63" t="n">
        <v/>
      </c>
      <c r="J63" t="n">
        <v>825.87</v>
      </c>
      <c r="K63" t="inlineStr">
        <is>
          <t>CVNA250718P00325000</t>
        </is>
      </c>
    </row>
    <row r="64">
      <c r="A64" t="n">
        <v>1912</v>
      </c>
      <c r="B64" t="inlineStr">
        <is>
          <t>CVNA</t>
        </is>
      </c>
      <c r="C64" t="inlineStr">
        <is>
          <t>Jul 01, 2025</t>
        </is>
      </c>
      <c r="D64" t="inlineStr">
        <is>
          <t>$325.00</t>
        </is>
      </c>
      <c r="E64" t="inlineStr">
        <is>
          <t>P</t>
        </is>
      </c>
      <c r="F64" t="inlineStr">
        <is>
          <t>Jul 18, 2025</t>
        </is>
      </c>
      <c r="G64" t="n">
        <v>-1</v>
      </c>
      <c r="H64" t="inlineStr">
        <is>
          <t>Jul 01, 2025</t>
        </is>
      </c>
      <c r="I64" t="n">
        <v/>
      </c>
      <c r="J64" t="n">
        <v>809.87</v>
      </c>
      <c r="K64" t="inlineStr">
        <is>
          <t>CVNA250718P00325000</t>
        </is>
      </c>
    </row>
    <row r="65">
      <c r="A65" t="inlineStr"/>
      <c r="B65" t="inlineStr"/>
      <c r="C65" t="inlineStr"/>
      <c r="D65" t="inlineStr"/>
      <c r="E65" t="inlineStr"/>
      <c r="F65" t="inlineStr"/>
      <c r="G65" s="2">
        <f>SUM(G60:G64)</f>
        <v/>
      </c>
      <c r="H65" t="inlineStr"/>
      <c r="I65" t="inlineStr"/>
      <c r="J65" s="2">
        <f>SUM(J60:J64)</f>
        <v/>
      </c>
      <c r="K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</row>
    <row r="69">
      <c r="A69" t="inlineStr">
        <is>
          <t>Index</t>
        </is>
      </c>
      <c r="B69" t="inlineStr">
        <is>
          <t>Ticker</t>
        </is>
      </c>
      <c r="C69" t="inlineStr">
        <is>
          <t>Trade Enter</t>
        </is>
      </c>
      <c r="D69" t="inlineStr">
        <is>
          <t>Strike</t>
        </is>
      </c>
      <c r="E69" t="inlineStr">
        <is>
          <t>C/P</t>
        </is>
      </c>
      <c r="F69" t="inlineStr">
        <is>
          <t>Exp Date</t>
        </is>
      </c>
      <c r="G69" t="inlineStr">
        <is>
          <t>Initial Contracts</t>
        </is>
      </c>
      <c r="H69" t="inlineStr">
        <is>
          <t>Trade Exit</t>
        </is>
      </c>
      <c r="I69" t="inlineStr">
        <is>
          <t>$ Gain</t>
        </is>
      </c>
    </row>
    <row r="70">
      <c r="A70" t="n">
        <v>169</v>
      </c>
      <c r="B70" t="inlineStr">
        <is>
          <t>CVNA</t>
        </is>
      </c>
      <c r="C70" t="inlineStr">
        <is>
          <t>Jul 21, 2025</t>
        </is>
      </c>
      <c r="D70" t="inlineStr">
        <is>
          <t>$327.50</t>
        </is>
      </c>
      <c r="E70" t="inlineStr">
        <is>
          <t>P</t>
        </is>
      </c>
      <c r="F70" t="inlineStr">
        <is>
          <t>Aug 15, 2025</t>
        </is>
      </c>
      <c r="G70" t="inlineStr">
        <is>
          <t>1</t>
        </is>
      </c>
      <c r="H70" t="inlineStr">
        <is>
          <t>Jul 28, 2025</t>
        </is>
      </c>
      <c r="I70" t="inlineStr">
        <is>
          <t>($117.50)</t>
        </is>
      </c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s="1">
        <f>IF(G82=0, ROUND(SUM(J73:J81)/4, 2), )</f>
        <v/>
      </c>
    </row>
    <row r="73">
      <c r="A73" t="inlineStr">
        <is>
          <t>Index</t>
        </is>
      </c>
      <c r="B73" t="inlineStr">
        <is>
          <t>Ticker</t>
        </is>
      </c>
      <c r="C73" t="inlineStr">
        <is>
          <t>Trade Enter</t>
        </is>
      </c>
      <c r="D73" t="inlineStr">
        <is>
          <t>Strike</t>
        </is>
      </c>
      <c r="E73" t="inlineStr">
        <is>
          <t>C/P</t>
        </is>
      </c>
      <c r="F73" t="inlineStr">
        <is>
          <t>Exp Date</t>
        </is>
      </c>
      <c r="G73" t="inlineStr">
        <is>
          <t>Initial Contracts</t>
        </is>
      </c>
      <c r="H73" t="inlineStr">
        <is>
          <t>Trade Exit</t>
        </is>
      </c>
      <c r="I73" t="inlineStr">
        <is>
          <t>$ Gain</t>
        </is>
      </c>
      <c r="J73" t="inlineStr">
        <is>
          <t>Amount</t>
        </is>
      </c>
      <c r="K73" t="inlineStr">
        <is>
          <t>Symbol</t>
        </is>
      </c>
    </row>
    <row r="74">
      <c r="A74" t="n">
        <v>1251</v>
      </c>
      <c r="B74" t="inlineStr">
        <is>
          <t>CVNA</t>
        </is>
      </c>
      <c r="C74" t="inlineStr">
        <is>
          <t>Jul 21, 2025</t>
        </is>
      </c>
      <c r="D74" t="inlineStr">
        <is>
          <t>$327.50</t>
        </is>
      </c>
      <c r="E74" t="inlineStr">
        <is>
          <t>P</t>
        </is>
      </c>
      <c r="F74" t="inlineStr">
        <is>
          <t>Aug 15, 2025</t>
        </is>
      </c>
      <c r="G74" t="n">
        <v>1</v>
      </c>
      <c r="H74" t="inlineStr">
        <is>
          <t>NaN</t>
        </is>
      </c>
      <c r="I74" t="n">
        <v/>
      </c>
      <c r="J74" t="n">
        <v>-2065.12</v>
      </c>
      <c r="K74" t="inlineStr">
        <is>
          <t>CVNA250815P00327500</t>
        </is>
      </c>
    </row>
    <row r="75">
      <c r="A75" t="n">
        <v>1249</v>
      </c>
      <c r="B75" t="inlineStr">
        <is>
          <t>CVNA</t>
        </is>
      </c>
      <c r="C75" t="inlineStr">
        <is>
          <t>Jul 21, 2025</t>
        </is>
      </c>
      <c r="D75" t="inlineStr">
        <is>
          <t>$327.50</t>
        </is>
      </c>
      <c r="E75" t="inlineStr">
        <is>
          <t>P</t>
        </is>
      </c>
      <c r="F75" t="inlineStr">
        <is>
          <t>Aug 15, 2025</t>
        </is>
      </c>
      <c r="G75" t="n">
        <v>1</v>
      </c>
      <c r="H75" t="inlineStr">
        <is>
          <t>NaN</t>
        </is>
      </c>
      <c r="I75" t="n">
        <v/>
      </c>
      <c r="J75" t="n">
        <v>-2023.12</v>
      </c>
      <c r="K75" t="inlineStr">
        <is>
          <t>CVNA250815P00327500</t>
        </is>
      </c>
    </row>
    <row r="76">
      <c r="A76" t="n">
        <v>1237</v>
      </c>
      <c r="B76" t="inlineStr">
        <is>
          <t>CVNA</t>
        </is>
      </c>
      <c r="C76" t="inlineStr">
        <is>
          <t>Jul 21, 2025</t>
        </is>
      </c>
      <c r="D76" t="inlineStr">
        <is>
          <t>$327.50</t>
        </is>
      </c>
      <c r="E76" t="inlineStr">
        <is>
          <t>P</t>
        </is>
      </c>
      <c r="F76" t="inlineStr">
        <is>
          <t>Aug 15, 2025</t>
        </is>
      </c>
      <c r="G76" t="n">
        <v>1</v>
      </c>
      <c r="H76" t="inlineStr">
        <is>
          <t>NaN</t>
        </is>
      </c>
      <c r="I76" t="n">
        <v/>
      </c>
      <c r="J76" t="n">
        <v>-2050.12</v>
      </c>
      <c r="K76" t="inlineStr">
        <is>
          <t>CVNA250815P00327500</t>
        </is>
      </c>
    </row>
    <row r="77">
      <c r="A77" t="n">
        <v>1232</v>
      </c>
      <c r="B77" t="inlineStr">
        <is>
          <t>CVNA</t>
        </is>
      </c>
      <c r="C77" t="inlineStr">
        <is>
          <t>Jul 21, 2025</t>
        </is>
      </c>
      <c r="D77" t="inlineStr">
        <is>
          <t>$327.50</t>
        </is>
      </c>
      <c r="E77" t="inlineStr">
        <is>
          <t>P</t>
        </is>
      </c>
      <c r="F77" t="inlineStr">
        <is>
          <t>Aug 15, 2025</t>
        </is>
      </c>
      <c r="G77" t="n">
        <v>1</v>
      </c>
      <c r="H77" t="inlineStr">
        <is>
          <t>NaN</t>
        </is>
      </c>
      <c r="I77" t="n">
        <v/>
      </c>
      <c r="J77" t="n">
        <v>-2032.12</v>
      </c>
      <c r="K77" t="inlineStr">
        <is>
          <t>CVNA250815P00327500</t>
        </is>
      </c>
    </row>
    <row r="78">
      <c r="A78" t="n">
        <v>1122</v>
      </c>
      <c r="B78" t="inlineStr">
        <is>
          <t>CVNA</t>
        </is>
      </c>
      <c r="C78" t="inlineStr">
        <is>
          <t>Jul 25, 2025</t>
        </is>
      </c>
      <c r="D78" t="inlineStr">
        <is>
          <t>$327.50</t>
        </is>
      </c>
      <c r="E78" t="inlineStr">
        <is>
          <t>P</t>
        </is>
      </c>
      <c r="F78" t="inlineStr">
        <is>
          <t>Aug 15, 2025</t>
        </is>
      </c>
      <c r="G78" t="n">
        <v>-1</v>
      </c>
      <c r="H78" t="inlineStr">
        <is>
          <t>Jul 25, 2025</t>
        </is>
      </c>
      <c r="I78" t="n">
        <v/>
      </c>
      <c r="J78" t="n">
        <v>2279.87</v>
      </c>
      <c r="K78" t="inlineStr">
        <is>
          <t>CVNA250815P00327500</t>
        </is>
      </c>
    </row>
    <row r="79">
      <c r="A79" t="n">
        <v>1117</v>
      </c>
      <c r="B79" t="inlineStr">
        <is>
          <t>CVNA</t>
        </is>
      </c>
      <c r="C79" t="inlineStr">
        <is>
          <t>Jul 25, 2025</t>
        </is>
      </c>
      <c r="D79" t="inlineStr">
        <is>
          <t>$327.50</t>
        </is>
      </c>
      <c r="E79" t="inlineStr">
        <is>
          <t>P</t>
        </is>
      </c>
      <c r="F79" t="inlineStr">
        <is>
          <t>Aug 15, 2025</t>
        </is>
      </c>
      <c r="G79" t="n">
        <v>-1</v>
      </c>
      <c r="H79" t="inlineStr">
        <is>
          <t>Jul 25, 2025</t>
        </is>
      </c>
      <c r="I79" t="n">
        <v/>
      </c>
      <c r="J79" t="n">
        <v>2279.87</v>
      </c>
      <c r="K79" t="inlineStr">
        <is>
          <t>CVNA250815P00327500</t>
        </is>
      </c>
    </row>
    <row r="80">
      <c r="A80" t="n">
        <v>1113</v>
      </c>
      <c r="B80" t="inlineStr">
        <is>
          <t>CVNA</t>
        </is>
      </c>
      <c r="C80" t="inlineStr">
        <is>
          <t>Jul 25, 2025</t>
        </is>
      </c>
      <c r="D80" t="inlineStr">
        <is>
          <t>$327.50</t>
        </is>
      </c>
      <c r="E80" t="inlineStr">
        <is>
          <t>P</t>
        </is>
      </c>
      <c r="F80" t="inlineStr">
        <is>
          <t>Aug 15, 2025</t>
        </is>
      </c>
      <c r="G80" t="n">
        <v>-1</v>
      </c>
      <c r="H80" t="inlineStr">
        <is>
          <t>Jul 25, 2025</t>
        </is>
      </c>
      <c r="I80" t="n">
        <v/>
      </c>
      <c r="J80" t="n">
        <v>2290.87</v>
      </c>
      <c r="K80" t="inlineStr">
        <is>
          <t>CVNA250815P00327500</t>
        </is>
      </c>
    </row>
    <row r="81">
      <c r="A81" t="n">
        <v>1029</v>
      </c>
      <c r="B81" t="inlineStr">
        <is>
          <t>CVNA</t>
        </is>
      </c>
      <c r="C81" t="inlineStr">
        <is>
          <t>Jul 28, 2025</t>
        </is>
      </c>
      <c r="D81" t="inlineStr">
        <is>
          <t>$327.50</t>
        </is>
      </c>
      <c r="E81" t="inlineStr">
        <is>
          <t>P</t>
        </is>
      </c>
      <c r="F81" t="inlineStr">
        <is>
          <t>Aug 15, 2025</t>
        </is>
      </c>
      <c r="G81" t="n">
        <v>-1</v>
      </c>
      <c r="H81" t="inlineStr">
        <is>
          <t>Jul 28, 2025</t>
        </is>
      </c>
      <c r="I81" t="n">
        <v/>
      </c>
      <c r="J81" t="n">
        <v>1899.87</v>
      </c>
      <c r="K81" t="inlineStr">
        <is>
          <t>CVNA250815P00327500</t>
        </is>
      </c>
    </row>
    <row r="82">
      <c r="A82" t="inlineStr"/>
      <c r="B82" t="inlineStr"/>
      <c r="C82" t="inlineStr"/>
      <c r="D82" t="inlineStr"/>
      <c r="E82" t="inlineStr"/>
      <c r="F82" t="inlineStr"/>
      <c r="G82" s="2">
        <f>SUM(G73:G81)</f>
        <v/>
      </c>
      <c r="H82" t="inlineStr"/>
      <c r="I82" t="inlineStr"/>
      <c r="J82" s="2">
        <f>SUM(J73:J81)</f>
        <v/>
      </c>
      <c r="K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</row>
    <row r="86">
      <c r="A86" t="inlineStr">
        <is>
          <t>Index</t>
        </is>
      </c>
      <c r="B86" t="inlineStr">
        <is>
          <t>Ticker</t>
        </is>
      </c>
      <c r="C86" t="inlineStr">
        <is>
          <t>Trade Enter</t>
        </is>
      </c>
      <c r="D86" t="inlineStr">
        <is>
          <t>Strike</t>
        </is>
      </c>
      <c r="E86" t="inlineStr">
        <is>
          <t>C/P</t>
        </is>
      </c>
      <c r="F86" t="inlineStr">
        <is>
          <t>Exp Date</t>
        </is>
      </c>
      <c r="G86" t="inlineStr">
        <is>
          <t>Initial Contracts</t>
        </is>
      </c>
      <c r="H86" t="inlineStr">
        <is>
          <t>Trade Exit</t>
        </is>
      </c>
      <c r="I86" t="inlineStr">
        <is>
          <t>$ Gain</t>
        </is>
      </c>
    </row>
    <row r="87">
      <c r="A87" t="n">
        <v>171</v>
      </c>
      <c r="B87" t="inlineStr">
        <is>
          <t>CVNA</t>
        </is>
      </c>
      <c r="C87" t="inlineStr">
        <is>
          <t>Jul 21, 2025</t>
        </is>
      </c>
      <c r="D87" t="inlineStr">
        <is>
          <t>$342.50</t>
        </is>
      </c>
      <c r="E87" t="inlineStr">
        <is>
          <t>C</t>
        </is>
      </c>
      <c r="F87" t="inlineStr">
        <is>
          <t>Jul 25, 2025</t>
        </is>
      </c>
      <c r="G87" t="inlineStr">
        <is>
          <t>1</t>
        </is>
      </c>
      <c r="H87" t="inlineStr">
        <is>
          <t>Jul 24, 2025</t>
        </is>
      </c>
      <c r="I87" t="inlineStr">
        <is>
          <t>($445.00)</t>
        </is>
      </c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s="1">
        <f>IF(G97=0, ROUND(SUM(J90:J96)/3, 2), )</f>
        <v/>
      </c>
    </row>
    <row r="90">
      <c r="A90" t="inlineStr">
        <is>
          <t>Index</t>
        </is>
      </c>
      <c r="B90" t="inlineStr">
        <is>
          <t>Ticker</t>
        </is>
      </c>
      <c r="C90" t="inlineStr">
        <is>
          <t>Trade Enter</t>
        </is>
      </c>
      <c r="D90" t="inlineStr">
        <is>
          <t>Strike</t>
        </is>
      </c>
      <c r="E90" t="inlineStr">
        <is>
          <t>C/P</t>
        </is>
      </c>
      <c r="F90" t="inlineStr">
        <is>
          <t>Exp Date</t>
        </is>
      </c>
      <c r="G90" t="inlineStr">
        <is>
          <t>Initial Contracts</t>
        </is>
      </c>
      <c r="H90" t="inlineStr">
        <is>
          <t>Trade Exit</t>
        </is>
      </c>
      <c r="I90" t="inlineStr">
        <is>
          <t>$ Gain</t>
        </is>
      </c>
      <c r="J90" t="inlineStr">
        <is>
          <t>Amount</t>
        </is>
      </c>
      <c r="K90" t="inlineStr">
        <is>
          <t>Symbol</t>
        </is>
      </c>
    </row>
    <row r="91">
      <c r="A91" t="n">
        <v>1241</v>
      </c>
      <c r="B91" t="inlineStr">
        <is>
          <t>CVNA</t>
        </is>
      </c>
      <c r="C91" t="inlineStr">
        <is>
          <t>Jul 21, 2025</t>
        </is>
      </c>
      <c r="D91" t="inlineStr">
        <is>
          <t>$342.50</t>
        </is>
      </c>
      <c r="E91" t="inlineStr">
        <is>
          <t>C</t>
        </is>
      </c>
      <c r="F91" t="inlineStr">
        <is>
          <t>Jul 25, 2025</t>
        </is>
      </c>
      <c r="G91" t="n">
        <v>1</v>
      </c>
      <c r="H91" t="inlineStr">
        <is>
          <t>NaN</t>
        </is>
      </c>
      <c r="I91" t="n">
        <v/>
      </c>
      <c r="J91" t="n">
        <v>-680.12</v>
      </c>
      <c r="K91" t="inlineStr">
        <is>
          <t>CVNA250725C00342500</t>
        </is>
      </c>
    </row>
    <row r="92">
      <c r="A92" t="n">
        <v>1238</v>
      </c>
      <c r="B92" t="inlineStr">
        <is>
          <t>CVNA</t>
        </is>
      </c>
      <c r="C92" t="inlineStr">
        <is>
          <t>Jul 21, 2025</t>
        </is>
      </c>
      <c r="D92" t="inlineStr">
        <is>
          <t>$342.50</t>
        </is>
      </c>
      <c r="E92" t="inlineStr">
        <is>
          <t>C</t>
        </is>
      </c>
      <c r="F92" t="inlineStr">
        <is>
          <t>Jul 25, 2025</t>
        </is>
      </c>
      <c r="G92" t="n">
        <v>1</v>
      </c>
      <c r="H92" t="inlineStr">
        <is>
          <t>NaN</t>
        </is>
      </c>
      <c r="I92" t="n">
        <v/>
      </c>
      <c r="J92" t="n">
        <v>-675.12</v>
      </c>
      <c r="K92" t="inlineStr">
        <is>
          <t>CVNA250725C00342500</t>
        </is>
      </c>
    </row>
    <row r="93">
      <c r="A93" t="n">
        <v>1226</v>
      </c>
      <c r="B93" t="inlineStr">
        <is>
          <t>CVNA</t>
        </is>
      </c>
      <c r="C93" t="inlineStr">
        <is>
          <t>Jul 21, 2025</t>
        </is>
      </c>
      <c r="D93" t="inlineStr">
        <is>
          <t>$342.50</t>
        </is>
      </c>
      <c r="E93" t="inlineStr">
        <is>
          <t>C</t>
        </is>
      </c>
      <c r="F93" t="inlineStr">
        <is>
          <t>Jul 25, 2025</t>
        </is>
      </c>
      <c r="G93" t="n">
        <v>1</v>
      </c>
      <c r="H93" t="inlineStr">
        <is>
          <t>NaN</t>
        </is>
      </c>
      <c r="I93" t="n">
        <v/>
      </c>
      <c r="J93" t="n">
        <v>-669.12</v>
      </c>
      <c r="K93" t="inlineStr">
        <is>
          <t>CVNA250725C00342500</t>
        </is>
      </c>
    </row>
    <row r="94">
      <c r="A94" t="n">
        <v>1146</v>
      </c>
      <c r="B94" t="inlineStr">
        <is>
          <t>CVNA</t>
        </is>
      </c>
      <c r="C94" t="inlineStr">
        <is>
          <t>Jul 24, 2025</t>
        </is>
      </c>
      <c r="D94" t="inlineStr">
        <is>
          <t>$342.50</t>
        </is>
      </c>
      <c r="E94" t="inlineStr">
        <is>
          <t>C</t>
        </is>
      </c>
      <c r="F94" t="inlineStr">
        <is>
          <t>Jul 25, 2025</t>
        </is>
      </c>
      <c r="G94" t="n">
        <v>-1</v>
      </c>
      <c r="H94" t="inlineStr">
        <is>
          <t>Jul 24, 2025</t>
        </is>
      </c>
      <c r="I94" t="n">
        <v/>
      </c>
      <c r="J94" t="n">
        <v>248.87</v>
      </c>
      <c r="K94" t="inlineStr">
        <is>
          <t>CVNA250725C00342500</t>
        </is>
      </c>
    </row>
    <row r="95">
      <c r="A95" t="n">
        <v>1139</v>
      </c>
      <c r="B95" t="inlineStr">
        <is>
          <t>CVNA</t>
        </is>
      </c>
      <c r="C95" t="inlineStr">
        <is>
          <t>Jul 24, 2025</t>
        </is>
      </c>
      <c r="D95" t="inlineStr">
        <is>
          <t>$342.50</t>
        </is>
      </c>
      <c r="E95" t="inlineStr">
        <is>
          <t>C</t>
        </is>
      </c>
      <c r="F95" t="inlineStr">
        <is>
          <t>Jul 25, 2025</t>
        </is>
      </c>
      <c r="G95" t="n">
        <v>-1</v>
      </c>
      <c r="H95" t="inlineStr">
        <is>
          <t>Jul 24, 2025</t>
        </is>
      </c>
      <c r="I95" t="n">
        <v/>
      </c>
      <c r="J95" t="n">
        <v>259.87</v>
      </c>
      <c r="K95" t="inlineStr">
        <is>
          <t>CVNA250725C00342500</t>
        </is>
      </c>
    </row>
    <row r="96">
      <c r="A96" t="n">
        <v>1133</v>
      </c>
      <c r="B96" t="inlineStr">
        <is>
          <t>CVNA</t>
        </is>
      </c>
      <c r="C96" t="inlineStr">
        <is>
          <t>Jul 24, 2025</t>
        </is>
      </c>
      <c r="D96" t="inlineStr">
        <is>
          <t>$342.50</t>
        </is>
      </c>
      <c r="E96" t="inlineStr">
        <is>
          <t>C</t>
        </is>
      </c>
      <c r="F96" t="inlineStr">
        <is>
          <t>Jul 25, 2025</t>
        </is>
      </c>
      <c r="G96" t="n">
        <v>-1</v>
      </c>
      <c r="H96" t="inlineStr">
        <is>
          <t>Jul 24, 2025</t>
        </is>
      </c>
      <c r="I96" t="n">
        <v/>
      </c>
      <c r="J96" t="n">
        <v>244.87</v>
      </c>
      <c r="K96" t="inlineStr">
        <is>
          <t>CVNA250725C00342500</t>
        </is>
      </c>
    </row>
    <row r="97">
      <c r="A97" t="inlineStr"/>
      <c r="B97" t="inlineStr"/>
      <c r="C97" t="inlineStr"/>
      <c r="D97" t="inlineStr"/>
      <c r="E97" t="inlineStr"/>
      <c r="F97" t="inlineStr"/>
      <c r="G97" s="2">
        <f>SUM(G90:G96)</f>
        <v/>
      </c>
      <c r="H97" t="inlineStr"/>
      <c r="I97" t="inlineStr"/>
      <c r="J97" s="2">
        <f>SUM(J90:J96)</f>
        <v/>
      </c>
      <c r="K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</row>
    <row r="101">
      <c r="A101" t="inlineStr">
        <is>
          <t>Index</t>
        </is>
      </c>
      <c r="B101" t="inlineStr">
        <is>
          <t>Ticker</t>
        </is>
      </c>
      <c r="C101" t="inlineStr">
        <is>
          <t>Trade Enter</t>
        </is>
      </c>
      <c r="D101" t="inlineStr">
        <is>
          <t>Strike</t>
        </is>
      </c>
      <c r="E101" t="inlineStr">
        <is>
          <t>C/P</t>
        </is>
      </c>
      <c r="F101" t="inlineStr">
        <is>
          <t>Exp Date</t>
        </is>
      </c>
      <c r="G101" t="inlineStr">
        <is>
          <t>Initial Contracts</t>
        </is>
      </c>
      <c r="H101" t="inlineStr">
        <is>
          <t>Trade Exit</t>
        </is>
      </c>
      <c r="I101" t="inlineStr">
        <is>
          <t>$ Gain</t>
        </is>
      </c>
    </row>
    <row r="102">
      <c r="A102" t="n">
        <v>41</v>
      </c>
      <c r="B102" t="inlineStr">
        <is>
          <t>CVNA</t>
        </is>
      </c>
      <c r="C102" t="inlineStr">
        <is>
          <t>Aug 21, 2025</t>
        </is>
      </c>
      <c r="D102" t="inlineStr">
        <is>
          <t>$350.00</t>
        </is>
      </c>
      <c r="E102" t="inlineStr">
        <is>
          <t>P</t>
        </is>
      </c>
      <c r="F102" t="inlineStr">
        <is>
          <t>Sep 19, 2025</t>
        </is>
      </c>
      <c r="G102" t="n">
        <v>1</v>
      </c>
      <c r="H102" t="inlineStr">
        <is>
          <t>Aug 22, 2025</t>
        </is>
      </c>
      <c r="I102" t="inlineStr">
        <is>
          <t>($820.00)</t>
        </is>
      </c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s="1">
        <f>IF(G112=0, ROUND(SUM(J105:J111)/3, 2), )</f>
        <v/>
      </c>
    </row>
    <row r="105">
      <c r="A105" t="inlineStr">
        <is>
          <t>Index</t>
        </is>
      </c>
      <c r="B105" t="inlineStr">
        <is>
          <t>Ticker</t>
        </is>
      </c>
      <c r="C105" t="inlineStr">
        <is>
          <t>Trade Enter</t>
        </is>
      </c>
      <c r="D105" t="inlineStr">
        <is>
          <t>Strike</t>
        </is>
      </c>
      <c r="E105" t="inlineStr">
        <is>
          <t>C/P</t>
        </is>
      </c>
      <c r="F105" t="inlineStr">
        <is>
          <t>Exp Date</t>
        </is>
      </c>
      <c r="G105" t="inlineStr">
        <is>
          <t>Initial Contracts</t>
        </is>
      </c>
      <c r="H105" t="inlineStr">
        <is>
          <t>Trade Exit</t>
        </is>
      </c>
      <c r="I105" t="inlineStr">
        <is>
          <t>$ Gain</t>
        </is>
      </c>
      <c r="J105" t="inlineStr">
        <is>
          <t>Amount</t>
        </is>
      </c>
      <c r="K105" t="inlineStr">
        <is>
          <t>Symbol</t>
        </is>
      </c>
    </row>
    <row r="106">
      <c r="A106" t="n">
        <v>63</v>
      </c>
      <c r="B106" t="inlineStr">
        <is>
          <t>CVNA</t>
        </is>
      </c>
      <c r="C106" t="inlineStr">
        <is>
          <t>Aug 21, 2025</t>
        </is>
      </c>
      <c r="D106" t="inlineStr">
        <is>
          <t>$350.00</t>
        </is>
      </c>
      <c r="E106" t="inlineStr">
        <is>
          <t>P</t>
        </is>
      </c>
      <c r="F106" t="inlineStr">
        <is>
          <t>Sep 19, 2025</t>
        </is>
      </c>
      <c r="G106" t="n">
        <v>1</v>
      </c>
      <c r="H106" t="inlineStr">
        <is>
          <t>NaN</t>
        </is>
      </c>
      <c r="I106" t="n">
        <v/>
      </c>
      <c r="J106" t="n">
        <v>-2450.11</v>
      </c>
      <c r="K106" t="inlineStr">
        <is>
          <t>CVNA250919P00350000</t>
        </is>
      </c>
    </row>
    <row r="107">
      <c r="A107" t="n">
        <v>61</v>
      </c>
      <c r="B107" t="inlineStr">
        <is>
          <t>CVNA</t>
        </is>
      </c>
      <c r="C107" t="inlineStr">
        <is>
          <t>Aug 21, 2025</t>
        </is>
      </c>
      <c r="D107" t="inlineStr">
        <is>
          <t>$350.00</t>
        </is>
      </c>
      <c r="E107" t="inlineStr">
        <is>
          <t>P</t>
        </is>
      </c>
      <c r="F107" t="inlineStr">
        <is>
          <t>Sep 19, 2025</t>
        </is>
      </c>
      <c r="G107" t="n">
        <v>1</v>
      </c>
      <c r="H107" t="inlineStr">
        <is>
          <t>NaN</t>
        </is>
      </c>
      <c r="I107" t="n">
        <v/>
      </c>
      <c r="J107" t="n">
        <v>-2450.11</v>
      </c>
      <c r="K107" t="inlineStr">
        <is>
          <t>CVNA250919P00350000</t>
        </is>
      </c>
    </row>
    <row r="108">
      <c r="A108" t="n">
        <v>52</v>
      </c>
      <c r="B108" t="inlineStr">
        <is>
          <t>CVNA</t>
        </is>
      </c>
      <c r="C108" t="inlineStr">
        <is>
          <t>Aug 21, 2025</t>
        </is>
      </c>
      <c r="D108" t="inlineStr">
        <is>
          <t>$350.00</t>
        </is>
      </c>
      <c r="E108" t="inlineStr">
        <is>
          <t>P</t>
        </is>
      </c>
      <c r="F108" t="inlineStr">
        <is>
          <t>Sep 19, 2025</t>
        </is>
      </c>
      <c r="G108" t="n">
        <v>1</v>
      </c>
      <c r="H108" t="inlineStr">
        <is>
          <t>NaN</t>
        </is>
      </c>
      <c r="I108" t="n">
        <v/>
      </c>
      <c r="J108" t="n">
        <v>-2431.11</v>
      </c>
      <c r="K108" t="inlineStr">
        <is>
          <t>CVNA250919P00350000</t>
        </is>
      </c>
    </row>
    <row r="109">
      <c r="A109" t="n">
        <v>37</v>
      </c>
      <c r="B109" t="inlineStr">
        <is>
          <t>CVNA</t>
        </is>
      </c>
      <c r="C109" t="inlineStr">
        <is>
          <t>Aug 22, 2025</t>
        </is>
      </c>
      <c r="D109" t="inlineStr">
        <is>
          <t>$350.00</t>
        </is>
      </c>
      <c r="E109" t="inlineStr">
        <is>
          <t>P</t>
        </is>
      </c>
      <c r="F109" t="inlineStr">
        <is>
          <t>Sep 19, 2025</t>
        </is>
      </c>
      <c r="G109" t="n">
        <v>-1</v>
      </c>
      <c r="H109" t="inlineStr">
        <is>
          <t>Aug 22, 2025</t>
        </is>
      </c>
      <c r="I109" t="n">
        <v/>
      </c>
      <c r="J109" t="n">
        <v>1569.88</v>
      </c>
      <c r="K109" t="inlineStr">
        <is>
          <t>CVNA250919P00350000</t>
        </is>
      </c>
    </row>
    <row r="110">
      <c r="A110" t="n">
        <v>23</v>
      </c>
      <c r="B110" t="inlineStr">
        <is>
          <t>CVNA</t>
        </is>
      </c>
      <c r="C110" t="inlineStr">
        <is>
          <t>Aug 22, 2025</t>
        </is>
      </c>
      <c r="D110" t="inlineStr">
        <is>
          <t>$350.00</t>
        </is>
      </c>
      <c r="E110" t="inlineStr">
        <is>
          <t>P</t>
        </is>
      </c>
      <c r="F110" t="inlineStr">
        <is>
          <t>Sep 19, 2025</t>
        </is>
      </c>
      <c r="G110" t="n">
        <v>-1</v>
      </c>
      <c r="H110" t="inlineStr">
        <is>
          <t>Aug 22, 2025</t>
        </is>
      </c>
      <c r="I110" t="n">
        <v/>
      </c>
      <c r="J110" t="n">
        <v>1609.88</v>
      </c>
      <c r="K110" t="inlineStr">
        <is>
          <t>CVNA250919P00350000</t>
        </is>
      </c>
    </row>
    <row r="111">
      <c r="A111" t="n">
        <v>20</v>
      </c>
      <c r="B111" t="inlineStr">
        <is>
          <t>CVNA</t>
        </is>
      </c>
      <c r="C111" t="inlineStr">
        <is>
          <t>Aug 22, 2025</t>
        </is>
      </c>
      <c r="D111" t="inlineStr">
        <is>
          <t>$350.00</t>
        </is>
      </c>
      <c r="E111" t="inlineStr">
        <is>
          <t>P</t>
        </is>
      </c>
      <c r="F111" t="inlineStr">
        <is>
          <t>Sep 19, 2025</t>
        </is>
      </c>
      <c r="G111" t="n">
        <v>-1</v>
      </c>
      <c r="H111" t="inlineStr">
        <is>
          <t>Aug 22, 2025</t>
        </is>
      </c>
      <c r="I111" t="n">
        <v/>
      </c>
      <c r="J111" t="n">
        <v>1598.88</v>
      </c>
      <c r="K111" t="inlineStr">
        <is>
          <t>CVNA250919P00350000</t>
        </is>
      </c>
    </row>
    <row r="112">
      <c r="A112" t="inlineStr"/>
      <c r="B112" t="inlineStr"/>
      <c r="C112" t="inlineStr"/>
      <c r="D112" t="inlineStr"/>
      <c r="E112" t="inlineStr"/>
      <c r="F112" t="inlineStr"/>
      <c r="G112" s="2">
        <f>SUM(G105:G111)</f>
        <v/>
      </c>
      <c r="H112" t="inlineStr"/>
      <c r="I112" t="inlineStr"/>
      <c r="J112" s="2">
        <f>SUM(J105:J111)</f>
        <v/>
      </c>
      <c r="K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>
        <is>
          <t>Total:</t>
        </is>
      </c>
      <c r="L115" s="1">
        <f>SUM(L1:L114)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2192</v>
      </c>
      <c r="B2" t="inlineStr">
        <is>
          <t>PANW</t>
        </is>
      </c>
      <c r="C2" t="inlineStr">
        <is>
          <t>Jun 17, 2025</t>
        </is>
      </c>
      <c r="D2" t="inlineStr">
        <is>
          <t>$200.00</t>
        </is>
      </c>
      <c r="E2" t="inlineStr">
        <is>
          <t>C</t>
        </is>
      </c>
      <c r="F2" t="inlineStr">
        <is>
          <t>Aug 15, 2025</t>
        </is>
      </c>
      <c r="G2" t="n">
        <v>4</v>
      </c>
      <c r="H2" t="inlineStr">
        <is>
          <t>NaN</t>
        </is>
      </c>
      <c r="I2" t="n">
        <v/>
      </c>
      <c r="J2" t="n">
        <v>-4516.46</v>
      </c>
      <c r="K2" t="inlineStr">
        <is>
          <t>PANW250815C00200000</t>
        </is>
      </c>
    </row>
    <row r="3">
      <c r="A3" t="n">
        <v>2163</v>
      </c>
      <c r="B3" t="inlineStr">
        <is>
          <t>PANW</t>
        </is>
      </c>
      <c r="C3" t="inlineStr">
        <is>
          <t>Jun 18, 2025</t>
        </is>
      </c>
      <c r="D3" t="inlineStr">
        <is>
          <t>$200.00</t>
        </is>
      </c>
      <c r="E3" t="inlineStr">
        <is>
          <t>C</t>
        </is>
      </c>
      <c r="F3" t="inlineStr">
        <is>
          <t>Aug 15, 2025</t>
        </is>
      </c>
      <c r="G3" t="n">
        <v>-2</v>
      </c>
      <c r="H3" t="inlineStr">
        <is>
          <t>Jun 18, 2025</t>
        </is>
      </c>
      <c r="I3" t="n">
        <v/>
      </c>
      <c r="J3" t="n">
        <v>2029.75</v>
      </c>
      <c r="K3" t="inlineStr">
        <is>
          <t>PANW250815C00200000</t>
        </is>
      </c>
    </row>
    <row r="4">
      <c r="A4" t="n">
        <v>2180</v>
      </c>
      <c r="B4" t="inlineStr">
        <is>
          <t>PANW</t>
        </is>
      </c>
      <c r="C4" t="inlineStr">
        <is>
          <t>Jun 18, 2025</t>
        </is>
      </c>
      <c r="D4" t="inlineStr">
        <is>
          <t>$200.00</t>
        </is>
      </c>
      <c r="E4" t="inlineStr">
        <is>
          <t>C</t>
        </is>
      </c>
      <c r="F4" t="inlineStr">
        <is>
          <t>Aug 15, 2025</t>
        </is>
      </c>
      <c r="G4" t="n">
        <v>-2</v>
      </c>
      <c r="H4" t="inlineStr">
        <is>
          <t>Jun 18, 2025</t>
        </is>
      </c>
      <c r="I4" t="n">
        <v/>
      </c>
      <c r="J4" t="n">
        <v>2111.74</v>
      </c>
      <c r="K4" t="inlineStr">
        <is>
          <t>PANW250815C00200000</t>
        </is>
      </c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t="inlineStr">
        <is>
          <t>Index</t>
        </is>
      </c>
      <c r="B7" t="inlineStr">
        <is>
          <t>Ticker</t>
        </is>
      </c>
      <c r="C7" t="inlineStr">
        <is>
          <t>Trade Enter</t>
        </is>
      </c>
      <c r="D7" t="inlineStr">
        <is>
          <t>Strike</t>
        </is>
      </c>
      <c r="E7" t="inlineStr">
        <is>
          <t>C/P</t>
        </is>
      </c>
      <c r="F7" t="inlineStr">
        <is>
          <t>Exp Date</t>
        </is>
      </c>
      <c r="G7" t="inlineStr">
        <is>
          <t>Initial Contracts</t>
        </is>
      </c>
      <c r="H7" t="inlineStr">
        <is>
          <t>Trade Exit</t>
        </is>
      </c>
      <c r="I7" t="inlineStr">
        <is>
          <t>$ Gain</t>
        </is>
      </c>
      <c r="J7" t="inlineStr">
        <is>
          <t>Total Gain</t>
        </is>
      </c>
      <c r="K7" t="inlineStr">
        <is>
          <t>Calculated $ Gain/25k share</t>
        </is>
      </c>
    </row>
    <row r="8">
      <c r="A8" t="n">
        <v>63</v>
      </c>
      <c r="B8" t="inlineStr">
        <is>
          <t>PANW</t>
        </is>
      </c>
      <c r="C8" t="inlineStr">
        <is>
          <t>Jun 17, 2025</t>
        </is>
      </c>
      <c r="D8" t="inlineStr">
        <is>
          <t>$200.00</t>
        </is>
      </c>
      <c r="E8" t="inlineStr">
        <is>
          <t>C</t>
        </is>
      </c>
      <c r="F8" t="inlineStr">
        <is>
          <t>Aug 15, 2025</t>
        </is>
      </c>
      <c r="G8" t="inlineStr">
        <is>
          <t>2</t>
        </is>
      </c>
      <c r="H8" t="inlineStr">
        <is>
          <t>Jun 18, 2025</t>
        </is>
      </c>
      <c r="I8" t="inlineStr">
        <is>
          <t>($220.00)</t>
        </is>
      </c>
      <c r="J8">
        <f>SUM(J16:J19)</f>
        <v/>
      </c>
      <c r="K8">
        <f>L15*2</f>
        <v/>
      </c>
    </row>
    <row r="9">
      <c r="I9" s="2" t="n">
        <v>-220</v>
      </c>
      <c r="J9" s="2">
        <f>ROUND(SUM(J8:J8),2)</f>
        <v/>
      </c>
      <c r="K9" s="2">
        <f>ROUND(SUM(K8:K8),2)</f>
        <v/>
      </c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t="inlineStr">
        <is>
          <t>Index</t>
        </is>
      </c>
      <c r="B12" t="inlineStr">
        <is>
          <t>Ticker</t>
        </is>
      </c>
      <c r="C12" t="inlineStr">
        <is>
          <t>Trade Enter</t>
        </is>
      </c>
      <c r="D12" t="inlineStr">
        <is>
          <t>Strike</t>
        </is>
      </c>
      <c r="E12" t="inlineStr">
        <is>
          <t>C/P</t>
        </is>
      </c>
      <c r="F12" t="inlineStr">
        <is>
          <t>Exp Date</t>
        </is>
      </c>
      <c r="G12" t="inlineStr">
        <is>
          <t>Initial Contracts</t>
        </is>
      </c>
      <c r="H12" t="inlineStr">
        <is>
          <t>Trade Exit</t>
        </is>
      </c>
      <c r="I12" t="inlineStr">
        <is>
          <t>$ Gain</t>
        </is>
      </c>
    </row>
    <row r="13">
      <c r="A13" t="n">
        <v>63</v>
      </c>
      <c r="B13" t="inlineStr">
        <is>
          <t>PANW</t>
        </is>
      </c>
      <c r="C13" t="inlineStr">
        <is>
          <t>Jun 17, 2025</t>
        </is>
      </c>
      <c r="D13" t="inlineStr">
        <is>
          <t>$200.00</t>
        </is>
      </c>
      <c r="E13" t="inlineStr">
        <is>
          <t>C</t>
        </is>
      </c>
      <c r="F13" t="inlineStr">
        <is>
          <t>Aug 15, 2025</t>
        </is>
      </c>
      <c r="G13" t="inlineStr">
        <is>
          <t>2</t>
        </is>
      </c>
      <c r="H13" t="inlineStr">
        <is>
          <t>Jun 18, 2025</t>
        </is>
      </c>
      <c r="I13" t="inlineStr">
        <is>
          <t>($220.00)</t>
        </is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1">
        <f>IF(G20=0, ROUND(SUM(J16:J19)/4, 2), )</f>
        <v/>
      </c>
    </row>
    <row r="16">
      <c r="A16" t="inlineStr">
        <is>
          <t>Index</t>
        </is>
      </c>
      <c r="B16" t="inlineStr">
        <is>
          <t>Ticker</t>
        </is>
      </c>
      <c r="C16" t="inlineStr">
        <is>
          <t>Trade Enter</t>
        </is>
      </c>
      <c r="D16" t="inlineStr">
        <is>
          <t>Strike</t>
        </is>
      </c>
      <c r="E16" t="inlineStr">
        <is>
          <t>C/P</t>
        </is>
      </c>
      <c r="F16" t="inlineStr">
        <is>
          <t>Exp Date</t>
        </is>
      </c>
      <c r="G16" t="inlineStr">
        <is>
          <t>Initial Contracts</t>
        </is>
      </c>
      <c r="H16" t="inlineStr">
        <is>
          <t>Trade Exit</t>
        </is>
      </c>
      <c r="I16" t="inlineStr">
        <is>
          <t>$ Gain</t>
        </is>
      </c>
      <c r="J16" t="inlineStr">
        <is>
          <t>Amount</t>
        </is>
      </c>
      <c r="K16" t="inlineStr">
        <is>
          <t>Symbol</t>
        </is>
      </c>
    </row>
    <row r="17">
      <c r="A17" t="n">
        <v>2192</v>
      </c>
      <c r="B17" t="inlineStr">
        <is>
          <t>PANW</t>
        </is>
      </c>
      <c r="C17" t="inlineStr">
        <is>
          <t>Jun 17, 2025</t>
        </is>
      </c>
      <c r="D17" t="inlineStr">
        <is>
          <t>$200.00</t>
        </is>
      </c>
      <c r="E17" t="inlineStr">
        <is>
          <t>C</t>
        </is>
      </c>
      <c r="F17" t="inlineStr">
        <is>
          <t>Aug 15, 2025</t>
        </is>
      </c>
      <c r="G17" t="n">
        <v>4</v>
      </c>
      <c r="H17" t="inlineStr">
        <is>
          <t>NaN</t>
        </is>
      </c>
      <c r="I17" t="n">
        <v/>
      </c>
      <c r="J17" t="n">
        <v>-4516.46</v>
      </c>
      <c r="K17" t="inlineStr">
        <is>
          <t>PANW250815C00200000</t>
        </is>
      </c>
    </row>
    <row r="18">
      <c r="A18" t="n">
        <v>2163</v>
      </c>
      <c r="B18" t="inlineStr">
        <is>
          <t>PANW</t>
        </is>
      </c>
      <c r="C18" t="inlineStr">
        <is>
          <t>Jun 18, 2025</t>
        </is>
      </c>
      <c r="D18" t="inlineStr">
        <is>
          <t>$200.00</t>
        </is>
      </c>
      <c r="E18" t="inlineStr">
        <is>
          <t>C</t>
        </is>
      </c>
      <c r="F18" t="inlineStr">
        <is>
          <t>Aug 15, 2025</t>
        </is>
      </c>
      <c r="G18" t="n">
        <v>-2</v>
      </c>
      <c r="H18" t="inlineStr">
        <is>
          <t>Jun 18, 2025</t>
        </is>
      </c>
      <c r="I18" t="n">
        <v/>
      </c>
      <c r="J18" t="n">
        <v>2029.75</v>
      </c>
      <c r="K18" t="inlineStr">
        <is>
          <t>PANW250815C00200000</t>
        </is>
      </c>
    </row>
    <row r="19">
      <c r="A19" t="n">
        <v>2180</v>
      </c>
      <c r="B19" t="inlineStr">
        <is>
          <t>PANW</t>
        </is>
      </c>
      <c r="C19" t="inlineStr">
        <is>
          <t>Jun 18, 2025</t>
        </is>
      </c>
      <c r="D19" t="inlineStr">
        <is>
          <t>$200.00</t>
        </is>
      </c>
      <c r="E19" t="inlineStr">
        <is>
          <t>C</t>
        </is>
      </c>
      <c r="F19" t="inlineStr">
        <is>
          <t>Aug 15, 2025</t>
        </is>
      </c>
      <c r="G19" t="n">
        <v>-2</v>
      </c>
      <c r="H19" t="inlineStr">
        <is>
          <t>Jun 18, 2025</t>
        </is>
      </c>
      <c r="I19" t="n">
        <v/>
      </c>
      <c r="J19" t="n">
        <v>2111.74</v>
      </c>
      <c r="K19" t="inlineStr">
        <is>
          <t>PANW250815C00200000</t>
        </is>
      </c>
    </row>
    <row r="20">
      <c r="A20" t="inlineStr"/>
      <c r="B20" t="inlineStr"/>
      <c r="C20" t="inlineStr"/>
      <c r="D20" t="inlineStr"/>
      <c r="E20" t="inlineStr"/>
      <c r="F20" t="inlineStr"/>
      <c r="G20" s="2">
        <f>SUM(G16:G19)</f>
        <v/>
      </c>
      <c r="H20" t="inlineStr"/>
      <c r="I20" t="inlineStr"/>
      <c r="J20" s="2">
        <f>SUM(J16:J19)</f>
        <v/>
      </c>
      <c r="K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>
        <is>
          <t>Total:</t>
        </is>
      </c>
      <c r="L23" s="1">
        <f>SUM(L1:L22)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2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2176</v>
      </c>
      <c r="B2" t="inlineStr">
        <is>
          <t>SMCI</t>
        </is>
      </c>
      <c r="C2" t="inlineStr">
        <is>
          <t>Jun 18, 2025</t>
        </is>
      </c>
      <c r="D2" t="inlineStr">
        <is>
          <t>$44.00</t>
        </is>
      </c>
      <c r="E2" t="inlineStr">
        <is>
          <t>C</t>
        </is>
      </c>
      <c r="F2" t="inlineStr">
        <is>
          <t>Aug 15, 2025</t>
        </is>
      </c>
      <c r="G2" t="n">
        <v>2</v>
      </c>
      <c r="H2" t="inlineStr">
        <is>
          <t>NaN</t>
        </is>
      </c>
      <c r="I2" t="n">
        <v/>
      </c>
      <c r="J2" t="n">
        <v>-1198.24</v>
      </c>
      <c r="K2" t="inlineStr">
        <is>
          <t>SMCI250815C00044000</t>
        </is>
      </c>
    </row>
    <row r="3">
      <c r="A3" t="n">
        <v>2162</v>
      </c>
      <c r="B3" t="inlineStr">
        <is>
          <t>SMCI</t>
        </is>
      </c>
      <c r="C3" t="inlineStr">
        <is>
          <t>Jun 18, 2025</t>
        </is>
      </c>
      <c r="D3" t="inlineStr">
        <is>
          <t>$32.00</t>
        </is>
      </c>
      <c r="E3" t="inlineStr">
        <is>
          <t>P</t>
        </is>
      </c>
      <c r="F3" t="inlineStr">
        <is>
          <t>Aug 15, 2025</t>
        </is>
      </c>
      <c r="G3" t="n">
        <v>-10</v>
      </c>
      <c r="H3" t="inlineStr">
        <is>
          <t>Jun 18, 2025</t>
        </is>
      </c>
      <c r="I3" t="n">
        <v/>
      </c>
      <c r="J3" t="n">
        <v>986.8</v>
      </c>
      <c r="K3" t="inlineStr">
        <is>
          <t>SMCI250815P00032000</t>
        </is>
      </c>
    </row>
    <row r="4">
      <c r="A4" t="n">
        <v>2175</v>
      </c>
      <c r="B4" t="inlineStr">
        <is>
          <t>SMCI</t>
        </is>
      </c>
      <c r="C4" t="inlineStr">
        <is>
          <t>Jun 18, 2025</t>
        </is>
      </c>
      <c r="D4" t="inlineStr">
        <is>
          <t>$44.00</t>
        </is>
      </c>
      <c r="E4" t="inlineStr">
        <is>
          <t>C</t>
        </is>
      </c>
      <c r="F4" t="inlineStr">
        <is>
          <t>Aug 15, 2025</t>
        </is>
      </c>
      <c r="G4" t="n">
        <v>3</v>
      </c>
      <c r="H4" t="inlineStr">
        <is>
          <t>NaN</t>
        </is>
      </c>
      <c r="I4" t="n">
        <v/>
      </c>
      <c r="J4" t="n">
        <v>-1800.36</v>
      </c>
      <c r="K4" t="inlineStr">
        <is>
          <t>SMCI250815C00044000</t>
        </is>
      </c>
    </row>
    <row r="5">
      <c r="A5" t="n">
        <v>2174</v>
      </c>
      <c r="B5" t="inlineStr">
        <is>
          <t>SMCI</t>
        </is>
      </c>
      <c r="C5" t="inlineStr">
        <is>
          <t>Jun 18, 2025</t>
        </is>
      </c>
      <c r="D5" t="inlineStr">
        <is>
          <t>$44.00</t>
        </is>
      </c>
      <c r="E5" t="inlineStr">
        <is>
          <t>C</t>
        </is>
      </c>
      <c r="F5" t="inlineStr">
        <is>
          <t>Aug 15, 2025</t>
        </is>
      </c>
      <c r="G5" t="n">
        <v>2</v>
      </c>
      <c r="H5" t="inlineStr">
        <is>
          <t>NaN</t>
        </is>
      </c>
      <c r="I5" t="n">
        <v/>
      </c>
      <c r="J5" t="n">
        <v>-1200.24</v>
      </c>
      <c r="K5" t="inlineStr">
        <is>
          <t>SMCI250815C00044000</t>
        </is>
      </c>
    </row>
    <row r="6">
      <c r="A6" t="n">
        <v>2165</v>
      </c>
      <c r="B6" t="inlineStr">
        <is>
          <t>SMCI</t>
        </is>
      </c>
      <c r="C6" t="inlineStr">
        <is>
          <t>Jun 18, 2025</t>
        </is>
      </c>
      <c r="D6" t="inlineStr">
        <is>
          <t>$44.00</t>
        </is>
      </c>
      <c r="E6" t="inlineStr">
        <is>
          <t>C</t>
        </is>
      </c>
      <c r="F6" t="inlineStr">
        <is>
          <t>Aug 15, 2025</t>
        </is>
      </c>
      <c r="G6" t="n">
        <v>3</v>
      </c>
      <c r="H6" t="inlineStr">
        <is>
          <t>NaN</t>
        </is>
      </c>
      <c r="I6" t="n">
        <v/>
      </c>
      <c r="J6" t="n">
        <v>-1800.36</v>
      </c>
      <c r="K6" t="inlineStr">
        <is>
          <t>SMCI250815C00044000</t>
        </is>
      </c>
    </row>
    <row r="7">
      <c r="A7" t="n">
        <v>2133</v>
      </c>
      <c r="B7" t="inlineStr">
        <is>
          <t>SMCI</t>
        </is>
      </c>
      <c r="C7" t="inlineStr">
        <is>
          <t>Jun 23, 2025</t>
        </is>
      </c>
      <c r="D7" t="inlineStr">
        <is>
          <t>$44.00</t>
        </is>
      </c>
      <c r="E7" t="inlineStr">
        <is>
          <t>C</t>
        </is>
      </c>
      <c r="F7" t="inlineStr">
        <is>
          <t>Aug 15, 2025</t>
        </is>
      </c>
      <c r="G7" t="n">
        <v>-2</v>
      </c>
      <c r="H7" t="inlineStr">
        <is>
          <t>Jun 23, 2025</t>
        </is>
      </c>
      <c r="I7" t="n">
        <v/>
      </c>
      <c r="J7" t="n">
        <v>957.74</v>
      </c>
      <c r="K7" t="inlineStr">
        <is>
          <t>SMCI250815C00044000</t>
        </is>
      </c>
    </row>
    <row r="8">
      <c r="A8" t="n">
        <v>2129</v>
      </c>
      <c r="B8" t="inlineStr">
        <is>
          <t>SMCI</t>
        </is>
      </c>
      <c r="C8" t="inlineStr">
        <is>
          <t>Jun 23, 2025</t>
        </is>
      </c>
      <c r="D8" t="inlineStr">
        <is>
          <t>$44.00</t>
        </is>
      </c>
      <c r="E8" t="inlineStr">
        <is>
          <t>C</t>
        </is>
      </c>
      <c r="F8" t="inlineStr">
        <is>
          <t>Aug 15, 2025</t>
        </is>
      </c>
      <c r="G8" t="n">
        <v>-3</v>
      </c>
      <c r="H8" t="inlineStr">
        <is>
          <t>Jun 23, 2025</t>
        </is>
      </c>
      <c r="I8" t="n">
        <v/>
      </c>
      <c r="J8" t="n">
        <v>1409.63</v>
      </c>
      <c r="K8" t="inlineStr">
        <is>
          <t>SMCI250815C00044000</t>
        </is>
      </c>
    </row>
    <row r="9">
      <c r="A9" t="n">
        <v>2121</v>
      </c>
      <c r="B9" t="inlineStr">
        <is>
          <t>SMCI</t>
        </is>
      </c>
      <c r="C9" t="inlineStr">
        <is>
          <t>Jun 23, 2025</t>
        </is>
      </c>
      <c r="D9" t="inlineStr">
        <is>
          <t>$44.00</t>
        </is>
      </c>
      <c r="E9" t="inlineStr">
        <is>
          <t>C</t>
        </is>
      </c>
      <c r="F9" t="inlineStr">
        <is>
          <t>Aug 15, 2025</t>
        </is>
      </c>
      <c r="G9" t="n">
        <v>-2</v>
      </c>
      <c r="H9" t="inlineStr">
        <is>
          <t>Jun 23, 2025</t>
        </is>
      </c>
      <c r="I9" t="n">
        <v/>
      </c>
      <c r="J9" t="n">
        <v>957.74</v>
      </c>
      <c r="K9" t="inlineStr">
        <is>
          <t>SMCI250815C00044000</t>
        </is>
      </c>
    </row>
    <row r="10">
      <c r="A10" t="n">
        <v>2112</v>
      </c>
      <c r="B10" t="inlineStr">
        <is>
          <t>SMCI</t>
        </is>
      </c>
      <c r="C10" t="inlineStr">
        <is>
          <t>Jun 23, 2025</t>
        </is>
      </c>
      <c r="D10" t="inlineStr">
        <is>
          <t>$44.00</t>
        </is>
      </c>
      <c r="E10" t="inlineStr">
        <is>
          <t>C</t>
        </is>
      </c>
      <c r="F10" t="inlineStr">
        <is>
          <t>Aug 15, 2025</t>
        </is>
      </c>
      <c r="G10" t="n">
        <v>-3</v>
      </c>
      <c r="H10" t="inlineStr">
        <is>
          <t>Jun 23, 2025</t>
        </is>
      </c>
      <c r="I10" t="n">
        <v/>
      </c>
      <c r="J10" t="n">
        <v>1409.63</v>
      </c>
      <c r="K10" t="inlineStr">
        <is>
          <t>SMCI250815C00044000</t>
        </is>
      </c>
    </row>
    <row r="11">
      <c r="A11" t="n">
        <v>2081</v>
      </c>
      <c r="B11" t="inlineStr">
        <is>
          <t>SMCI</t>
        </is>
      </c>
      <c r="C11" t="inlineStr">
        <is>
          <t>Jun 25, 2025</t>
        </is>
      </c>
      <c r="D11" t="inlineStr">
        <is>
          <t>$46.00</t>
        </is>
      </c>
      <c r="E11" t="inlineStr">
        <is>
          <t>C</t>
        </is>
      </c>
      <c r="F11" t="inlineStr">
        <is>
          <t>Aug 15, 2025</t>
        </is>
      </c>
      <c r="G11" t="n">
        <v>6</v>
      </c>
      <c r="H11" t="inlineStr">
        <is>
          <t>NaN</t>
        </is>
      </c>
      <c r="I11" t="n">
        <v/>
      </c>
      <c r="J11" t="n">
        <v>-3474.7</v>
      </c>
      <c r="K11" t="inlineStr">
        <is>
          <t>SMCI250815C00046000</t>
        </is>
      </c>
    </row>
    <row r="12">
      <c r="A12" t="n">
        <v>2061</v>
      </c>
      <c r="B12" t="inlineStr">
        <is>
          <t>SMCI</t>
        </is>
      </c>
      <c r="C12" t="inlineStr">
        <is>
          <t>Jun 25, 2025</t>
        </is>
      </c>
      <c r="D12" t="inlineStr">
        <is>
          <t>$47.00</t>
        </is>
      </c>
      <c r="E12" t="inlineStr">
        <is>
          <t>P</t>
        </is>
      </c>
      <c r="F12" t="inlineStr">
        <is>
          <t>Jun 27, 2025</t>
        </is>
      </c>
      <c r="G12" t="n">
        <v>2</v>
      </c>
      <c r="H12" t="inlineStr">
        <is>
          <t>NaN</t>
        </is>
      </c>
      <c r="I12" t="n">
        <v/>
      </c>
      <c r="J12" t="n">
        <v>-278.24</v>
      </c>
      <c r="K12" t="inlineStr">
        <is>
          <t>SMCI250627P00047000</t>
        </is>
      </c>
    </row>
    <row r="13">
      <c r="A13" t="n">
        <v>2058</v>
      </c>
      <c r="B13" t="inlineStr">
        <is>
          <t>SMCI</t>
        </is>
      </c>
      <c r="C13" t="inlineStr">
        <is>
          <t>Jun 25, 2025</t>
        </is>
      </c>
      <c r="D13" t="inlineStr">
        <is>
          <t>$46.00</t>
        </is>
      </c>
      <c r="E13" t="inlineStr">
        <is>
          <t>C</t>
        </is>
      </c>
      <c r="F13" t="inlineStr">
        <is>
          <t>Aug 15, 2025</t>
        </is>
      </c>
      <c r="G13" t="n">
        <v>5</v>
      </c>
      <c r="H13" t="inlineStr">
        <is>
          <t>NaN</t>
        </is>
      </c>
      <c r="I13" t="n">
        <v/>
      </c>
      <c r="J13" t="n">
        <v>-2925.58</v>
      </c>
      <c r="K13" t="inlineStr">
        <is>
          <t>SMCI250815C00046000</t>
        </is>
      </c>
    </row>
    <row r="14">
      <c r="A14" t="n">
        <v>2016</v>
      </c>
      <c r="B14" t="inlineStr">
        <is>
          <t>SMCI</t>
        </is>
      </c>
      <c r="C14" t="inlineStr">
        <is>
          <t>Jun 26, 2025</t>
        </is>
      </c>
      <c r="D14" t="inlineStr">
        <is>
          <t>$46.00</t>
        </is>
      </c>
      <c r="E14" t="inlineStr">
        <is>
          <t>C</t>
        </is>
      </c>
      <c r="F14" t="inlineStr">
        <is>
          <t>Aug 15, 2025</t>
        </is>
      </c>
      <c r="G14" t="n">
        <v>-1</v>
      </c>
      <c r="H14" t="inlineStr">
        <is>
          <t>Jun 26, 2025</t>
        </is>
      </c>
      <c r="I14" t="n">
        <v/>
      </c>
      <c r="J14" t="n">
        <v>755.87</v>
      </c>
      <c r="K14" t="inlineStr">
        <is>
          <t>SMCI250815C00046000</t>
        </is>
      </c>
    </row>
    <row r="15">
      <c r="A15" t="n">
        <v>2031</v>
      </c>
      <c r="B15" t="inlineStr">
        <is>
          <t>SMCI</t>
        </is>
      </c>
      <c r="C15" t="inlineStr">
        <is>
          <t>Jun 26, 2025</t>
        </is>
      </c>
      <c r="D15" t="inlineStr">
        <is>
          <t>$46.00</t>
        </is>
      </c>
      <c r="E15" t="inlineStr">
        <is>
          <t>C</t>
        </is>
      </c>
      <c r="F15" t="inlineStr">
        <is>
          <t>Aug 15, 2025</t>
        </is>
      </c>
      <c r="G15" t="n">
        <v>-1</v>
      </c>
      <c r="H15" t="inlineStr">
        <is>
          <t>Jun 26, 2025</t>
        </is>
      </c>
      <c r="I15" t="n">
        <v/>
      </c>
      <c r="J15" t="n">
        <v>714.87</v>
      </c>
      <c r="K15" t="inlineStr">
        <is>
          <t>SMCI250815C00046000</t>
        </is>
      </c>
    </row>
    <row r="16">
      <c r="A16" t="n">
        <v>2028</v>
      </c>
      <c r="B16" t="inlineStr">
        <is>
          <t>SMCI</t>
        </is>
      </c>
      <c r="C16" t="inlineStr">
        <is>
          <t>Jun 26, 2025</t>
        </is>
      </c>
      <c r="D16" t="inlineStr">
        <is>
          <t>$46.00</t>
        </is>
      </c>
      <c r="E16" t="inlineStr">
        <is>
          <t>C</t>
        </is>
      </c>
      <c r="F16" t="inlineStr">
        <is>
          <t>Aug 15, 2025</t>
        </is>
      </c>
      <c r="G16" t="n">
        <v>-1</v>
      </c>
      <c r="H16" t="inlineStr">
        <is>
          <t>Jun 26, 2025</t>
        </is>
      </c>
      <c r="I16" t="n">
        <v/>
      </c>
      <c r="J16" t="n">
        <v>717.87</v>
      </c>
      <c r="K16" t="inlineStr">
        <is>
          <t>SMCI250815C00046000</t>
        </is>
      </c>
    </row>
    <row r="17">
      <c r="A17" t="n">
        <v>1976</v>
      </c>
      <c r="B17" t="inlineStr">
        <is>
          <t>SMCI</t>
        </is>
      </c>
      <c r="C17" t="inlineStr">
        <is>
          <t>Jun 27, 2025</t>
        </is>
      </c>
      <c r="D17" t="inlineStr">
        <is>
          <t>$47.00</t>
        </is>
      </c>
      <c r="E17" t="inlineStr">
        <is>
          <t>P</t>
        </is>
      </c>
      <c r="F17" t="inlineStr">
        <is>
          <t>Jun 27, 2025</t>
        </is>
      </c>
      <c r="G17" t="n">
        <v>-2</v>
      </c>
      <c r="H17" t="inlineStr">
        <is>
          <t>Jun 27, 2025</t>
        </is>
      </c>
      <c r="I17" t="n">
        <v/>
      </c>
      <c r="J17" t="n">
        <v>1.74</v>
      </c>
      <c r="K17" t="inlineStr">
        <is>
          <t>SMCI250627P00047000</t>
        </is>
      </c>
    </row>
    <row r="18">
      <c r="A18" t="n">
        <v>1974</v>
      </c>
      <c r="B18" t="inlineStr">
        <is>
          <t>SMCI</t>
        </is>
      </c>
      <c r="C18" t="inlineStr">
        <is>
          <t>Jun 27, 2025</t>
        </is>
      </c>
      <c r="D18" t="inlineStr">
        <is>
          <t>$46.00</t>
        </is>
      </c>
      <c r="E18" t="inlineStr">
        <is>
          <t>C</t>
        </is>
      </c>
      <c r="F18" t="inlineStr">
        <is>
          <t>Aug 15, 2025</t>
        </is>
      </c>
      <c r="G18" t="n">
        <v>-1</v>
      </c>
      <c r="H18" t="inlineStr">
        <is>
          <t>Jun 27, 2025</t>
        </is>
      </c>
      <c r="I18" t="n">
        <v/>
      </c>
      <c r="J18" t="n">
        <v>644.87</v>
      </c>
      <c r="K18" t="inlineStr">
        <is>
          <t>SMCI250815C00046000</t>
        </is>
      </c>
    </row>
    <row r="19">
      <c r="A19" t="n">
        <v>1959</v>
      </c>
      <c r="B19" t="inlineStr">
        <is>
          <t>SMCI</t>
        </is>
      </c>
      <c r="C19" t="inlineStr">
        <is>
          <t>Jun 30, 2025</t>
        </is>
      </c>
      <c r="D19" t="inlineStr">
        <is>
          <t>$46.00</t>
        </is>
      </c>
      <c r="E19" t="inlineStr">
        <is>
          <t>C</t>
        </is>
      </c>
      <c r="F19" t="inlineStr">
        <is>
          <t>Aug 15, 2025</t>
        </is>
      </c>
      <c r="G19" t="n">
        <v>-3</v>
      </c>
      <c r="H19" t="inlineStr">
        <is>
          <t>Jun 30, 2025</t>
        </is>
      </c>
      <c r="I19" t="n">
        <v/>
      </c>
      <c r="J19" t="n">
        <v>2219.63</v>
      </c>
      <c r="K19" t="inlineStr">
        <is>
          <t>SMCI250815C00046000</t>
        </is>
      </c>
    </row>
    <row r="20">
      <c r="A20" t="n">
        <v>1958</v>
      </c>
      <c r="B20" t="inlineStr">
        <is>
          <t>SMCI</t>
        </is>
      </c>
      <c r="C20" t="inlineStr">
        <is>
          <t>Jun 30, 2025</t>
        </is>
      </c>
      <c r="D20" t="inlineStr">
        <is>
          <t>$46.00</t>
        </is>
      </c>
      <c r="E20" t="inlineStr">
        <is>
          <t>C</t>
        </is>
      </c>
      <c r="F20" t="inlineStr">
        <is>
          <t>Aug 15, 2025</t>
        </is>
      </c>
      <c r="G20" t="n">
        <v>-3</v>
      </c>
      <c r="H20" t="inlineStr">
        <is>
          <t>Jun 30, 2025</t>
        </is>
      </c>
      <c r="I20" t="n">
        <v/>
      </c>
      <c r="J20" t="n">
        <v>2369.63</v>
      </c>
      <c r="K20" t="inlineStr">
        <is>
          <t>SMCI250815C00046000</t>
        </is>
      </c>
    </row>
    <row r="21">
      <c r="A21" t="n">
        <v>1791</v>
      </c>
      <c r="B21" t="inlineStr">
        <is>
          <t>SMCI</t>
        </is>
      </c>
      <c r="C21" t="inlineStr">
        <is>
          <t>Jul 08, 2025</t>
        </is>
      </c>
      <c r="D21" t="inlineStr">
        <is>
          <t>$46.00</t>
        </is>
      </c>
      <c r="E21" t="inlineStr">
        <is>
          <t>C</t>
        </is>
      </c>
      <c r="F21" t="inlineStr">
        <is>
          <t>Aug 15, 2025</t>
        </is>
      </c>
      <c r="G21" t="n">
        <v>2</v>
      </c>
      <c r="H21" t="inlineStr">
        <is>
          <t>NaN</t>
        </is>
      </c>
      <c r="I21" t="n">
        <v/>
      </c>
      <c r="J21" t="n">
        <v>-1240.23</v>
      </c>
      <c r="K21" t="inlineStr">
        <is>
          <t>SMCI250815C00046000</t>
        </is>
      </c>
    </row>
    <row r="22">
      <c r="A22" t="n">
        <v>1789</v>
      </c>
      <c r="B22" t="inlineStr">
        <is>
          <t>SMCI</t>
        </is>
      </c>
      <c r="C22" t="inlineStr">
        <is>
          <t>Jul 08, 2025</t>
        </is>
      </c>
      <c r="D22" t="inlineStr">
        <is>
          <t>$46.00</t>
        </is>
      </c>
      <c r="E22" t="inlineStr">
        <is>
          <t>C</t>
        </is>
      </c>
      <c r="F22" t="inlineStr">
        <is>
          <t>Aug 15, 2025</t>
        </is>
      </c>
      <c r="G22" t="n">
        <v>2</v>
      </c>
      <c r="H22" t="inlineStr">
        <is>
          <t>NaN</t>
        </is>
      </c>
      <c r="I22" t="n">
        <v/>
      </c>
      <c r="J22" t="n">
        <v>-1240.23</v>
      </c>
      <c r="K22" t="inlineStr">
        <is>
          <t>SMCI250815C00046000</t>
        </is>
      </c>
    </row>
    <row r="23">
      <c r="A23" t="n">
        <v>1721</v>
      </c>
      <c r="B23" t="inlineStr">
        <is>
          <t>SMCI</t>
        </is>
      </c>
      <c r="C23" t="inlineStr">
        <is>
          <t>Jul 09, 2025</t>
        </is>
      </c>
      <c r="D23" t="inlineStr">
        <is>
          <t>$50.00</t>
        </is>
      </c>
      <c r="E23" t="inlineStr">
        <is>
          <t>P</t>
        </is>
      </c>
      <c r="F23" t="inlineStr">
        <is>
          <t>Jul 18, 2025</t>
        </is>
      </c>
      <c r="G23" t="n">
        <v>2</v>
      </c>
      <c r="H23" t="inlineStr">
        <is>
          <t>NaN</t>
        </is>
      </c>
      <c r="I23" t="n">
        <v/>
      </c>
      <c r="J23" t="n">
        <v>-398.24</v>
      </c>
      <c r="K23" t="inlineStr">
        <is>
          <t>SMCI250718P00050000</t>
        </is>
      </c>
    </row>
    <row r="24">
      <c r="A24" t="n">
        <v>1727</v>
      </c>
      <c r="B24" t="inlineStr">
        <is>
          <t>SMCI</t>
        </is>
      </c>
      <c r="C24" t="inlineStr">
        <is>
          <t>Jul 09, 2025</t>
        </is>
      </c>
      <c r="D24" t="inlineStr">
        <is>
          <t>$47.00</t>
        </is>
      </c>
      <c r="E24" t="inlineStr">
        <is>
          <t>C</t>
        </is>
      </c>
      <c r="F24" t="inlineStr">
        <is>
          <t>Aug 15, 2025</t>
        </is>
      </c>
      <c r="G24" t="n">
        <v>-1</v>
      </c>
      <c r="H24" t="inlineStr">
        <is>
          <t>Jul 09, 2025</t>
        </is>
      </c>
      <c r="I24" t="n">
        <v/>
      </c>
      <c r="J24" t="n">
        <v>639.87</v>
      </c>
      <c r="K24" t="inlineStr">
        <is>
          <t>SMCI250815C00047000</t>
        </is>
      </c>
    </row>
    <row r="25">
      <c r="A25" t="n">
        <v>1734</v>
      </c>
      <c r="B25" t="inlineStr">
        <is>
          <t>SMCI</t>
        </is>
      </c>
      <c r="C25" t="inlineStr">
        <is>
          <t>Jul 09, 2025</t>
        </is>
      </c>
      <c r="D25" t="inlineStr">
        <is>
          <t>$50.00</t>
        </is>
      </c>
      <c r="E25" t="inlineStr">
        <is>
          <t>P</t>
        </is>
      </c>
      <c r="F25" t="inlineStr">
        <is>
          <t>Jul 18, 2025</t>
        </is>
      </c>
      <c r="G25" t="n">
        <v>2</v>
      </c>
      <c r="H25" t="inlineStr">
        <is>
          <t>NaN</t>
        </is>
      </c>
      <c r="I25" t="n">
        <v/>
      </c>
      <c r="J25" t="n">
        <v>-400.23</v>
      </c>
      <c r="K25" t="inlineStr">
        <is>
          <t>SMCI250718P00050000</t>
        </is>
      </c>
    </row>
    <row r="26">
      <c r="A26" t="n">
        <v>1752</v>
      </c>
      <c r="B26" t="inlineStr">
        <is>
          <t>SMCI</t>
        </is>
      </c>
      <c r="C26" t="inlineStr">
        <is>
          <t>Jul 09, 2025</t>
        </is>
      </c>
      <c r="D26" t="inlineStr">
        <is>
          <t>$50.00</t>
        </is>
      </c>
      <c r="E26" t="inlineStr">
        <is>
          <t>P</t>
        </is>
      </c>
      <c r="F26" t="inlineStr">
        <is>
          <t>Jul 18, 2025</t>
        </is>
      </c>
      <c r="G26" t="n">
        <v>2</v>
      </c>
      <c r="H26" t="inlineStr">
        <is>
          <t>NaN</t>
        </is>
      </c>
      <c r="I26" t="n">
        <v/>
      </c>
      <c r="J26" t="n">
        <v>-402.24</v>
      </c>
      <c r="K26" t="inlineStr">
        <is>
          <t>SMCI250718P00050000</t>
        </is>
      </c>
    </row>
    <row r="27">
      <c r="A27" t="n">
        <v>1762</v>
      </c>
      <c r="B27" t="inlineStr">
        <is>
          <t>SMCI</t>
        </is>
      </c>
      <c r="C27" t="inlineStr">
        <is>
          <t>Jul 09, 2025</t>
        </is>
      </c>
      <c r="D27" t="inlineStr">
        <is>
          <t>$47.00</t>
        </is>
      </c>
      <c r="E27" t="inlineStr">
        <is>
          <t>C</t>
        </is>
      </c>
      <c r="F27" t="inlineStr">
        <is>
          <t>Aug 15, 2025</t>
        </is>
      </c>
      <c r="G27" t="n">
        <v>8</v>
      </c>
      <c r="H27" t="inlineStr">
        <is>
          <t>NaN</t>
        </is>
      </c>
      <c r="I27" t="n">
        <v/>
      </c>
      <c r="J27" t="n">
        <v>-5240.89</v>
      </c>
      <c r="K27" t="inlineStr">
        <is>
          <t>SMCI250815C00047000</t>
        </is>
      </c>
    </row>
    <row r="28">
      <c r="A28" t="n">
        <v>1763</v>
      </c>
      <c r="B28" t="inlineStr">
        <is>
          <t>SMCI</t>
        </is>
      </c>
      <c r="C28" t="inlineStr">
        <is>
          <t>Jul 09, 2025</t>
        </is>
      </c>
      <c r="D28" t="inlineStr">
        <is>
          <t>$46.00</t>
        </is>
      </c>
      <c r="E28" t="inlineStr">
        <is>
          <t>C</t>
        </is>
      </c>
      <c r="F28" t="inlineStr">
        <is>
          <t>Aug 15, 2025</t>
        </is>
      </c>
      <c r="G28" t="n">
        <v>3</v>
      </c>
      <c r="H28" t="inlineStr">
        <is>
          <t>NaN</t>
        </is>
      </c>
      <c r="I28" t="n">
        <v/>
      </c>
      <c r="J28" t="n">
        <v>-2085.36</v>
      </c>
      <c r="K28" t="inlineStr">
        <is>
          <t>SMCI250815C00046000</t>
        </is>
      </c>
    </row>
    <row r="29">
      <c r="A29" t="n">
        <v>1745</v>
      </c>
      <c r="B29" t="inlineStr">
        <is>
          <t>SMCI</t>
        </is>
      </c>
      <c r="C29" t="inlineStr">
        <is>
          <t>Jul 09, 2025</t>
        </is>
      </c>
      <c r="D29" t="inlineStr">
        <is>
          <t>$46.00</t>
        </is>
      </c>
      <c r="E29" t="inlineStr">
        <is>
          <t>C</t>
        </is>
      </c>
      <c r="F29" t="inlineStr">
        <is>
          <t>Aug 15, 2025</t>
        </is>
      </c>
      <c r="G29" t="n">
        <v>3</v>
      </c>
      <c r="H29" t="inlineStr">
        <is>
          <t>NaN</t>
        </is>
      </c>
      <c r="I29" t="n">
        <v/>
      </c>
      <c r="J29" t="n">
        <v>-2075.35</v>
      </c>
      <c r="K29" t="inlineStr">
        <is>
          <t>SMCI250815C00046000</t>
        </is>
      </c>
    </row>
    <row r="30">
      <c r="A30" t="n">
        <v>1701</v>
      </c>
      <c r="B30" t="inlineStr">
        <is>
          <t>SMCI</t>
        </is>
      </c>
      <c r="C30" t="inlineStr">
        <is>
          <t>Jul 10, 2025</t>
        </is>
      </c>
      <c r="D30" t="inlineStr">
        <is>
          <t>$47.00</t>
        </is>
      </c>
      <c r="E30" t="inlineStr">
        <is>
          <t>C</t>
        </is>
      </c>
      <c r="F30" t="inlineStr">
        <is>
          <t>Aug 15, 2025</t>
        </is>
      </c>
      <c r="G30" t="n">
        <v>-2</v>
      </c>
      <c r="H30" t="inlineStr">
        <is>
          <t>Jul 10, 2025</t>
        </is>
      </c>
      <c r="I30" t="n">
        <v/>
      </c>
      <c r="J30" t="n">
        <v>1337.74</v>
      </c>
      <c r="K30" t="inlineStr">
        <is>
          <t>SMCI250815C00047000</t>
        </is>
      </c>
    </row>
    <row r="31">
      <c r="A31" t="n">
        <v>1693</v>
      </c>
      <c r="B31" t="inlineStr">
        <is>
          <t>SMCI</t>
        </is>
      </c>
      <c r="C31" t="inlineStr">
        <is>
          <t>Jul 10, 2025</t>
        </is>
      </c>
      <c r="D31" t="inlineStr">
        <is>
          <t>$46.00</t>
        </is>
      </c>
      <c r="E31" t="inlineStr">
        <is>
          <t>C</t>
        </is>
      </c>
      <c r="F31" t="inlineStr">
        <is>
          <t>Aug 15, 2025</t>
        </is>
      </c>
      <c r="G31" t="n">
        <v>-2</v>
      </c>
      <c r="H31" t="inlineStr">
        <is>
          <t>Jul 10, 2025</t>
        </is>
      </c>
      <c r="I31" t="n">
        <v/>
      </c>
      <c r="J31" t="n">
        <v>1499.76</v>
      </c>
      <c r="K31" t="inlineStr">
        <is>
          <t>SMCI250815C00046000</t>
        </is>
      </c>
    </row>
    <row r="32">
      <c r="A32" t="n">
        <v>1690</v>
      </c>
      <c r="B32" t="inlineStr">
        <is>
          <t>SMCI</t>
        </is>
      </c>
      <c r="C32" t="inlineStr">
        <is>
          <t>Jul 10, 2025</t>
        </is>
      </c>
      <c r="D32" t="inlineStr">
        <is>
          <t>$46.00</t>
        </is>
      </c>
      <c r="E32" t="inlineStr">
        <is>
          <t>C</t>
        </is>
      </c>
      <c r="F32" t="inlineStr">
        <is>
          <t>Aug 15, 2025</t>
        </is>
      </c>
      <c r="G32" t="n">
        <v>-1</v>
      </c>
      <c r="H32" t="inlineStr">
        <is>
          <t>Jul 10, 2025</t>
        </is>
      </c>
      <c r="I32" t="n">
        <v/>
      </c>
      <c r="J32" t="n">
        <v>707.87</v>
      </c>
      <c r="K32" t="inlineStr">
        <is>
          <t>SMCI250815C00046000</t>
        </is>
      </c>
    </row>
    <row r="33">
      <c r="A33" t="n">
        <v>1687</v>
      </c>
      <c r="B33" t="inlineStr">
        <is>
          <t>SMCI</t>
        </is>
      </c>
      <c r="C33" t="inlineStr">
        <is>
          <t>Jul 10, 2025</t>
        </is>
      </c>
      <c r="D33" t="inlineStr">
        <is>
          <t>$46.00</t>
        </is>
      </c>
      <c r="E33" t="inlineStr">
        <is>
          <t>C</t>
        </is>
      </c>
      <c r="F33" t="inlineStr">
        <is>
          <t>Aug 15, 2025</t>
        </is>
      </c>
      <c r="G33" t="n">
        <v>-1</v>
      </c>
      <c r="H33" t="inlineStr">
        <is>
          <t>Jul 10, 2025</t>
        </is>
      </c>
      <c r="I33" t="n">
        <v/>
      </c>
      <c r="J33" t="n">
        <v>705.87</v>
      </c>
      <c r="K33" t="inlineStr">
        <is>
          <t>SMCI250815C00046000</t>
        </is>
      </c>
    </row>
    <row r="34">
      <c r="A34" t="n">
        <v>1674</v>
      </c>
      <c r="B34" t="inlineStr">
        <is>
          <t>SMCI</t>
        </is>
      </c>
      <c r="C34" t="inlineStr">
        <is>
          <t>Jul 10, 2025</t>
        </is>
      </c>
      <c r="D34" t="inlineStr">
        <is>
          <t>$47.00</t>
        </is>
      </c>
      <c r="E34" t="inlineStr">
        <is>
          <t>C</t>
        </is>
      </c>
      <c r="F34" t="inlineStr">
        <is>
          <t>Aug 15, 2025</t>
        </is>
      </c>
      <c r="G34" t="n">
        <v>-1</v>
      </c>
      <c r="H34" t="inlineStr">
        <is>
          <t>Jul 10, 2025</t>
        </is>
      </c>
      <c r="I34" t="n">
        <v/>
      </c>
      <c r="J34" t="n">
        <v>639.87</v>
      </c>
      <c r="K34" t="inlineStr">
        <is>
          <t>SMCI250815C00047000</t>
        </is>
      </c>
    </row>
    <row r="35">
      <c r="A35" t="n">
        <v>1659</v>
      </c>
      <c r="B35" t="inlineStr">
        <is>
          <t>SMCI</t>
        </is>
      </c>
      <c r="C35" t="inlineStr">
        <is>
          <t>Jul 10, 2025</t>
        </is>
      </c>
      <c r="D35" t="inlineStr">
        <is>
          <t>$46.00</t>
        </is>
      </c>
      <c r="E35" t="inlineStr">
        <is>
          <t>C</t>
        </is>
      </c>
      <c r="F35" t="inlineStr">
        <is>
          <t>Aug 15, 2025</t>
        </is>
      </c>
      <c r="G35" t="n">
        <v>-2</v>
      </c>
      <c r="H35" t="inlineStr">
        <is>
          <t>Jul 10, 2025</t>
        </is>
      </c>
      <c r="I35" t="n">
        <v/>
      </c>
      <c r="J35" t="n">
        <v>1499.76</v>
      </c>
      <c r="K35" t="inlineStr">
        <is>
          <t>SMCI250815C00046000</t>
        </is>
      </c>
    </row>
    <row r="36">
      <c r="A36" t="n">
        <v>1635</v>
      </c>
      <c r="B36" t="inlineStr">
        <is>
          <t>SMCI</t>
        </is>
      </c>
      <c r="C36" t="inlineStr">
        <is>
          <t>Jul 11, 2025</t>
        </is>
      </c>
      <c r="D36" t="inlineStr">
        <is>
          <t>$47.00</t>
        </is>
      </c>
      <c r="E36" t="inlineStr">
        <is>
          <t>C</t>
        </is>
      </c>
      <c r="F36" t="inlineStr">
        <is>
          <t>Aug 15, 2025</t>
        </is>
      </c>
      <c r="G36" t="n">
        <v>-1</v>
      </c>
      <c r="H36" t="inlineStr">
        <is>
          <t>Jul 11, 2025</t>
        </is>
      </c>
      <c r="I36" t="n">
        <v/>
      </c>
      <c r="J36" t="n">
        <v>594.87</v>
      </c>
      <c r="K36" t="inlineStr">
        <is>
          <t>SMCI250815C00047000</t>
        </is>
      </c>
    </row>
    <row r="37">
      <c r="A37" t="n">
        <v>1581</v>
      </c>
      <c r="B37" t="inlineStr">
        <is>
          <t>SMCI</t>
        </is>
      </c>
      <c r="C37" t="inlineStr">
        <is>
          <t>Jul 15, 2025</t>
        </is>
      </c>
      <c r="D37" t="inlineStr">
        <is>
          <t>$46.00</t>
        </is>
      </c>
      <c r="E37" t="inlineStr">
        <is>
          <t>C</t>
        </is>
      </c>
      <c r="F37" t="inlineStr">
        <is>
          <t>Aug 15, 2025</t>
        </is>
      </c>
      <c r="G37" t="n">
        <v>-1</v>
      </c>
      <c r="H37" t="inlineStr">
        <is>
          <t>Jul 15, 2025</t>
        </is>
      </c>
      <c r="I37" t="n">
        <v/>
      </c>
      <c r="J37" t="n">
        <v>944.87</v>
      </c>
      <c r="K37" t="inlineStr">
        <is>
          <t>SMCI250815C00046000</t>
        </is>
      </c>
    </row>
    <row r="38">
      <c r="A38" t="n">
        <v>1569</v>
      </c>
      <c r="B38" t="inlineStr">
        <is>
          <t>SMCI</t>
        </is>
      </c>
      <c r="C38" t="inlineStr">
        <is>
          <t>Jul 15, 2025</t>
        </is>
      </c>
      <c r="D38" t="inlineStr">
        <is>
          <t>$46.00</t>
        </is>
      </c>
      <c r="E38" t="inlineStr">
        <is>
          <t>C</t>
        </is>
      </c>
      <c r="F38" t="inlineStr">
        <is>
          <t>Aug 15, 2025</t>
        </is>
      </c>
      <c r="G38" t="n">
        <v>-1</v>
      </c>
      <c r="H38" t="inlineStr">
        <is>
          <t>Jul 15, 2025</t>
        </is>
      </c>
      <c r="I38" t="n">
        <v/>
      </c>
      <c r="J38" t="n">
        <v>944.87</v>
      </c>
      <c r="K38" t="inlineStr">
        <is>
          <t>SMCI250815C00046000</t>
        </is>
      </c>
    </row>
    <row r="39">
      <c r="A39" t="n">
        <v>1541</v>
      </c>
      <c r="B39" t="inlineStr">
        <is>
          <t>SMCI</t>
        </is>
      </c>
      <c r="C39" t="inlineStr">
        <is>
          <t>Jul 15, 2025</t>
        </is>
      </c>
      <c r="D39" t="inlineStr">
        <is>
          <t>$50.00</t>
        </is>
      </c>
      <c r="E39" t="inlineStr">
        <is>
          <t>P</t>
        </is>
      </c>
      <c r="F39" t="inlineStr">
        <is>
          <t>Jul 18, 2025</t>
        </is>
      </c>
      <c r="G39" t="n">
        <v>-2</v>
      </c>
      <c r="H39" t="inlineStr">
        <is>
          <t>Jul 15, 2025</t>
        </is>
      </c>
      <c r="I39" t="n">
        <v/>
      </c>
      <c r="J39" t="n">
        <v>61.74</v>
      </c>
      <c r="K39" t="inlineStr">
        <is>
          <t>SMCI250718P00050000</t>
        </is>
      </c>
    </row>
    <row r="40">
      <c r="A40" t="n">
        <v>1525</v>
      </c>
      <c r="B40" t="inlineStr">
        <is>
          <t>SMCI</t>
        </is>
      </c>
      <c r="C40" t="inlineStr">
        <is>
          <t>Jul 15, 2025</t>
        </is>
      </c>
      <c r="D40" t="inlineStr">
        <is>
          <t>$50.00</t>
        </is>
      </c>
      <c r="E40" t="inlineStr">
        <is>
          <t>P</t>
        </is>
      </c>
      <c r="F40" t="inlineStr">
        <is>
          <t>Jul 18, 2025</t>
        </is>
      </c>
      <c r="G40" t="n">
        <v>-2</v>
      </c>
      <c r="H40" t="inlineStr">
        <is>
          <t>Jul 15, 2025</t>
        </is>
      </c>
      <c r="I40" t="n">
        <v/>
      </c>
      <c r="J40" t="n">
        <v>61.76</v>
      </c>
      <c r="K40" t="inlineStr">
        <is>
          <t>SMCI250718P00050000</t>
        </is>
      </c>
    </row>
    <row r="41">
      <c r="A41" t="n">
        <v>1584</v>
      </c>
      <c r="B41" t="inlineStr">
        <is>
          <t>SMCI</t>
        </is>
      </c>
      <c r="C41" t="inlineStr">
        <is>
          <t>Jul 15, 2025</t>
        </is>
      </c>
      <c r="D41" t="inlineStr">
        <is>
          <t>$50.00</t>
        </is>
      </c>
      <c r="E41" t="inlineStr">
        <is>
          <t>P</t>
        </is>
      </c>
      <c r="F41" t="inlineStr">
        <is>
          <t>Jul 18, 2025</t>
        </is>
      </c>
      <c r="G41" t="n">
        <v>-2</v>
      </c>
      <c r="H41" t="inlineStr">
        <is>
          <t>Jul 15, 2025</t>
        </is>
      </c>
      <c r="I41" t="n">
        <v/>
      </c>
      <c r="J41" t="n">
        <v>61.76</v>
      </c>
      <c r="K41" t="inlineStr">
        <is>
          <t>SMCI250718P00050000</t>
        </is>
      </c>
    </row>
    <row r="42">
      <c r="A42" t="n">
        <v>1510</v>
      </c>
      <c r="B42" t="inlineStr">
        <is>
          <t>SMCI</t>
        </is>
      </c>
      <c r="C42" t="inlineStr">
        <is>
          <t>Jul 16, 2025</t>
        </is>
      </c>
      <c r="D42" t="inlineStr">
        <is>
          <t>$47.00</t>
        </is>
      </c>
      <c r="E42" t="inlineStr">
        <is>
          <t>C</t>
        </is>
      </c>
      <c r="F42" t="inlineStr">
        <is>
          <t>Aug 15, 2025</t>
        </is>
      </c>
      <c r="G42" t="n">
        <v>-1</v>
      </c>
      <c r="H42" t="inlineStr">
        <is>
          <t>Jul 16, 2025</t>
        </is>
      </c>
      <c r="I42" t="n">
        <v/>
      </c>
      <c r="J42" t="n">
        <v>789.87</v>
      </c>
      <c r="K42" t="inlineStr">
        <is>
          <t>SMCI250815C00047000</t>
        </is>
      </c>
    </row>
    <row r="43">
      <c r="A43" t="n">
        <v>1391</v>
      </c>
      <c r="B43" t="inlineStr">
        <is>
          <t>SMCI</t>
        </is>
      </c>
      <c r="C43" t="inlineStr">
        <is>
          <t>Jul 18, 2025</t>
        </is>
      </c>
      <c r="D43" t="inlineStr">
        <is>
          <t>$46.00</t>
        </is>
      </c>
      <c r="E43" t="inlineStr">
        <is>
          <t>C</t>
        </is>
      </c>
      <c r="F43" t="inlineStr">
        <is>
          <t>Aug 15, 2025</t>
        </is>
      </c>
      <c r="G43" t="n">
        <v>-2</v>
      </c>
      <c r="H43" t="inlineStr">
        <is>
          <t>Jul 18, 2025</t>
        </is>
      </c>
      <c r="I43" t="n">
        <v/>
      </c>
      <c r="J43" t="n">
        <v>1707.74</v>
      </c>
      <c r="K43" t="inlineStr">
        <is>
          <t>SMCI250815C00046000</t>
        </is>
      </c>
    </row>
    <row r="44">
      <c r="A44" t="n">
        <v>1331</v>
      </c>
      <c r="B44" t="inlineStr">
        <is>
          <t>SMCI</t>
        </is>
      </c>
      <c r="C44" t="inlineStr">
        <is>
          <t>Jul 18, 2025</t>
        </is>
      </c>
      <c r="D44" t="inlineStr">
        <is>
          <t>$32.00</t>
        </is>
      </c>
      <c r="E44" t="inlineStr">
        <is>
          <t>P</t>
        </is>
      </c>
      <c r="F44" t="inlineStr">
        <is>
          <t>Aug 15, 2025</t>
        </is>
      </c>
      <c r="G44" t="n">
        <v>10</v>
      </c>
      <c r="H44" t="inlineStr">
        <is>
          <t>NaN</t>
        </is>
      </c>
      <c r="I44" t="n">
        <v/>
      </c>
      <c r="J44" t="n">
        <v>-161.12</v>
      </c>
      <c r="K44" t="inlineStr">
        <is>
          <t>SMCI250815P00032000</t>
        </is>
      </c>
    </row>
    <row r="45">
      <c r="A45" t="n">
        <v>1306</v>
      </c>
      <c r="B45" t="inlineStr">
        <is>
          <t>SMCI</t>
        </is>
      </c>
      <c r="C45" t="inlineStr">
        <is>
          <t>Jul 18, 2025</t>
        </is>
      </c>
      <c r="D45" t="inlineStr">
        <is>
          <t>$46.00</t>
        </is>
      </c>
      <c r="E45" t="inlineStr">
        <is>
          <t>C</t>
        </is>
      </c>
      <c r="F45" t="inlineStr">
        <is>
          <t>Aug 15, 2025</t>
        </is>
      </c>
      <c r="G45" t="n">
        <v>-1</v>
      </c>
      <c r="H45" t="inlineStr">
        <is>
          <t>Jul 18, 2025</t>
        </is>
      </c>
      <c r="I45" t="n">
        <v/>
      </c>
      <c r="J45" t="n">
        <v>845.87</v>
      </c>
      <c r="K45" t="inlineStr">
        <is>
          <t>SMCI250815C00046000</t>
        </is>
      </c>
    </row>
    <row r="46">
      <c r="A46" t="n">
        <v>1299</v>
      </c>
      <c r="B46" t="inlineStr">
        <is>
          <t>SMCI</t>
        </is>
      </c>
      <c r="C46" t="inlineStr">
        <is>
          <t>Jul 18, 2025</t>
        </is>
      </c>
      <c r="D46" t="inlineStr">
        <is>
          <t>$47.00</t>
        </is>
      </c>
      <c r="E46" t="inlineStr">
        <is>
          <t>C</t>
        </is>
      </c>
      <c r="F46" t="inlineStr">
        <is>
          <t>Aug 15, 2025</t>
        </is>
      </c>
      <c r="G46" t="n">
        <v>-2</v>
      </c>
      <c r="H46" t="inlineStr">
        <is>
          <t>Jul 18, 2025</t>
        </is>
      </c>
      <c r="I46" t="n">
        <v/>
      </c>
      <c r="J46" t="n">
        <v>1599.76</v>
      </c>
      <c r="K46" t="inlineStr">
        <is>
          <t>SMCI250815C00047000</t>
        </is>
      </c>
    </row>
    <row r="47">
      <c r="A47" t="n">
        <v>1040</v>
      </c>
      <c r="B47" t="inlineStr">
        <is>
          <t>SMCI</t>
        </is>
      </c>
      <c r="C47" t="inlineStr">
        <is>
          <t>Jul 28, 2025</t>
        </is>
      </c>
      <c r="D47" t="inlineStr">
        <is>
          <t>$55.00</t>
        </is>
      </c>
      <c r="E47" t="inlineStr">
        <is>
          <t>C</t>
        </is>
      </c>
      <c r="F47" t="inlineStr">
        <is>
          <t>Sep 19, 2025</t>
        </is>
      </c>
      <c r="G47" t="n">
        <v>2</v>
      </c>
      <c r="H47" t="inlineStr">
        <is>
          <t>NaN</t>
        </is>
      </c>
      <c r="I47" t="n">
        <v/>
      </c>
      <c r="J47" t="n">
        <v>-1774.23</v>
      </c>
      <c r="K47" t="inlineStr">
        <is>
          <t>SMCI250919C00055000</t>
        </is>
      </c>
    </row>
    <row r="48">
      <c r="A48" t="n">
        <v>1036</v>
      </c>
      <c r="B48" t="inlineStr">
        <is>
          <t>SMCI</t>
        </is>
      </c>
      <c r="C48" t="inlineStr">
        <is>
          <t>Jul 28, 2025</t>
        </is>
      </c>
      <c r="D48" t="inlineStr">
        <is>
          <t>$55.00</t>
        </is>
      </c>
      <c r="E48" t="inlineStr">
        <is>
          <t>C</t>
        </is>
      </c>
      <c r="F48" t="inlineStr">
        <is>
          <t>Sep 19, 2025</t>
        </is>
      </c>
      <c r="G48" t="n">
        <v>2</v>
      </c>
      <c r="H48" t="inlineStr">
        <is>
          <t>NaN</t>
        </is>
      </c>
      <c r="I48" t="n">
        <v/>
      </c>
      <c r="J48" t="n">
        <v>-1774.24</v>
      </c>
      <c r="K48" t="inlineStr">
        <is>
          <t>SMCI250919C00055000</t>
        </is>
      </c>
    </row>
    <row r="49">
      <c r="A49" t="n">
        <v>1035</v>
      </c>
      <c r="B49" t="inlineStr">
        <is>
          <t>SMCI</t>
        </is>
      </c>
      <c r="C49" t="inlineStr">
        <is>
          <t>Jul 28, 2025</t>
        </is>
      </c>
      <c r="D49" t="inlineStr">
        <is>
          <t>$55.00</t>
        </is>
      </c>
      <c r="E49" t="inlineStr">
        <is>
          <t>C</t>
        </is>
      </c>
      <c r="F49" t="inlineStr">
        <is>
          <t>Sep 19, 2025</t>
        </is>
      </c>
      <c r="G49" t="n">
        <v>2</v>
      </c>
      <c r="H49" t="inlineStr">
        <is>
          <t>NaN</t>
        </is>
      </c>
      <c r="I49" t="n">
        <v/>
      </c>
      <c r="J49" t="n">
        <v>-1782.24</v>
      </c>
      <c r="K49" t="inlineStr">
        <is>
          <t>SMCI250919C00055000</t>
        </is>
      </c>
    </row>
    <row r="50">
      <c r="A50" t="n">
        <v>978</v>
      </c>
      <c r="B50" t="inlineStr">
        <is>
          <t>SMCI</t>
        </is>
      </c>
      <c r="C50" t="inlineStr">
        <is>
          <t>Jul 29, 2025</t>
        </is>
      </c>
      <c r="D50" t="inlineStr">
        <is>
          <t>$57.00</t>
        </is>
      </c>
      <c r="E50" t="inlineStr">
        <is>
          <t>C</t>
        </is>
      </c>
      <c r="F50" t="inlineStr">
        <is>
          <t>Aug 15, 2025</t>
        </is>
      </c>
      <c r="G50" t="n">
        <v>2</v>
      </c>
      <c r="H50" t="inlineStr">
        <is>
          <t>NaN</t>
        </is>
      </c>
      <c r="I50" t="n">
        <v/>
      </c>
      <c r="J50" t="n">
        <v>-1070.24</v>
      </c>
      <c r="K50" t="inlineStr">
        <is>
          <t>SMCI250815C00057000</t>
        </is>
      </c>
    </row>
    <row r="51">
      <c r="A51" t="n">
        <v>982</v>
      </c>
      <c r="B51" t="inlineStr">
        <is>
          <t>SMCI</t>
        </is>
      </c>
      <c r="C51" t="inlineStr">
        <is>
          <t>Jul 29, 2025</t>
        </is>
      </c>
      <c r="D51" t="inlineStr">
        <is>
          <t>$59.00</t>
        </is>
      </c>
      <c r="E51" t="inlineStr">
        <is>
          <t>P</t>
        </is>
      </c>
      <c r="F51" t="inlineStr">
        <is>
          <t>Aug 01, 2025</t>
        </is>
      </c>
      <c r="G51" t="n">
        <v>2</v>
      </c>
      <c r="H51" t="inlineStr">
        <is>
          <t>NaN</t>
        </is>
      </c>
      <c r="I51" t="n">
        <v/>
      </c>
      <c r="J51" t="n">
        <v>-426.24</v>
      </c>
      <c r="K51" t="inlineStr">
        <is>
          <t>SMCI250801P00059000</t>
        </is>
      </c>
    </row>
    <row r="52">
      <c r="A52" t="n">
        <v>987</v>
      </c>
      <c r="B52" t="inlineStr">
        <is>
          <t>SMCI</t>
        </is>
      </c>
      <c r="C52" t="inlineStr">
        <is>
          <t>Jul 29, 2025</t>
        </is>
      </c>
      <c r="D52" t="inlineStr">
        <is>
          <t>$55.00</t>
        </is>
      </c>
      <c r="E52" t="inlineStr">
        <is>
          <t>C</t>
        </is>
      </c>
      <c r="F52" t="inlineStr">
        <is>
          <t>Sep 19, 2025</t>
        </is>
      </c>
      <c r="G52" t="n">
        <v>-2</v>
      </c>
      <c r="H52" t="inlineStr">
        <is>
          <t>Jul 29, 2025</t>
        </is>
      </c>
      <c r="I52" t="n">
        <v/>
      </c>
      <c r="J52" t="n">
        <v>1961.76</v>
      </c>
      <c r="K52" t="inlineStr">
        <is>
          <t>SMCI250919C00055000</t>
        </is>
      </c>
    </row>
    <row r="53">
      <c r="A53" t="n">
        <v>998</v>
      </c>
      <c r="B53" t="inlineStr">
        <is>
          <t>SMCI</t>
        </is>
      </c>
      <c r="C53" t="inlineStr">
        <is>
          <t>Jul 29, 2025</t>
        </is>
      </c>
      <c r="D53" t="inlineStr">
        <is>
          <t>$59.00</t>
        </is>
      </c>
      <c r="E53" t="inlineStr">
        <is>
          <t>P</t>
        </is>
      </c>
      <c r="F53" t="inlineStr">
        <is>
          <t>Aug 01, 2025</t>
        </is>
      </c>
      <c r="G53" t="n">
        <v>1</v>
      </c>
      <c r="H53" t="inlineStr">
        <is>
          <t>NaN</t>
        </is>
      </c>
      <c r="I53" t="n">
        <v/>
      </c>
      <c r="J53" t="n">
        <v>-202.12</v>
      </c>
      <c r="K53" t="inlineStr">
        <is>
          <t>SMCI250801P00059000</t>
        </is>
      </c>
    </row>
    <row r="54">
      <c r="A54" t="n">
        <v>1008</v>
      </c>
      <c r="B54" t="inlineStr">
        <is>
          <t>SMCI</t>
        </is>
      </c>
      <c r="C54" t="inlineStr">
        <is>
          <t>Jul 29, 2025</t>
        </is>
      </c>
      <c r="D54" t="inlineStr">
        <is>
          <t>$55.00</t>
        </is>
      </c>
      <c r="E54" t="inlineStr">
        <is>
          <t>C</t>
        </is>
      </c>
      <c r="F54" t="inlineStr">
        <is>
          <t>Sep 19, 2025</t>
        </is>
      </c>
      <c r="G54" t="n">
        <v>-2</v>
      </c>
      <c r="H54" t="inlineStr">
        <is>
          <t>Jul 29, 2025</t>
        </is>
      </c>
      <c r="I54" t="n">
        <v/>
      </c>
      <c r="J54" t="n">
        <v>1943.74</v>
      </c>
      <c r="K54" t="inlineStr">
        <is>
          <t>SMCI250919C00055000</t>
        </is>
      </c>
    </row>
    <row r="55">
      <c r="A55" t="n">
        <v>1017</v>
      </c>
      <c r="B55" t="inlineStr">
        <is>
          <t>SMCI</t>
        </is>
      </c>
      <c r="C55" t="inlineStr">
        <is>
          <t>Jul 29, 2025</t>
        </is>
      </c>
      <c r="D55" t="inlineStr">
        <is>
          <t>$57.00</t>
        </is>
      </c>
      <c r="E55" t="inlineStr">
        <is>
          <t>C</t>
        </is>
      </c>
      <c r="F55" t="inlineStr">
        <is>
          <t>Aug 15, 2025</t>
        </is>
      </c>
      <c r="G55" t="n">
        <v>4</v>
      </c>
      <c r="H55" t="inlineStr">
        <is>
          <t>NaN</t>
        </is>
      </c>
      <c r="I55" t="n">
        <v/>
      </c>
      <c r="J55" t="n">
        <v>-2080.45</v>
      </c>
      <c r="K55" t="inlineStr">
        <is>
          <t>SMCI250815C00057000</t>
        </is>
      </c>
    </row>
    <row r="56">
      <c r="A56" t="n">
        <v>1021</v>
      </c>
      <c r="B56" t="inlineStr">
        <is>
          <t>SMCI</t>
        </is>
      </c>
      <c r="C56" t="inlineStr">
        <is>
          <t>Jul 29, 2025</t>
        </is>
      </c>
      <c r="D56" t="inlineStr">
        <is>
          <t>$57.00</t>
        </is>
      </c>
      <c r="E56" t="inlineStr">
        <is>
          <t>C</t>
        </is>
      </c>
      <c r="F56" t="inlineStr">
        <is>
          <t>Aug 15, 2025</t>
        </is>
      </c>
      <c r="G56" t="n">
        <v>4</v>
      </c>
      <c r="H56" t="inlineStr">
        <is>
          <t>NaN</t>
        </is>
      </c>
      <c r="I56" t="n">
        <v/>
      </c>
      <c r="J56" t="n">
        <v>-2100.45</v>
      </c>
      <c r="K56" t="inlineStr">
        <is>
          <t>SMCI250815C00057000</t>
        </is>
      </c>
    </row>
    <row r="57">
      <c r="A57" t="n">
        <v>1025</v>
      </c>
      <c r="B57" t="inlineStr">
        <is>
          <t>SMCI</t>
        </is>
      </c>
      <c r="C57" t="inlineStr">
        <is>
          <t>Jul 29, 2025</t>
        </is>
      </c>
      <c r="D57" t="inlineStr">
        <is>
          <t>$59.00</t>
        </is>
      </c>
      <c r="E57" t="inlineStr">
        <is>
          <t>P</t>
        </is>
      </c>
      <c r="F57" t="inlineStr">
        <is>
          <t>Aug 01, 2025</t>
        </is>
      </c>
      <c r="G57" t="n">
        <v>2</v>
      </c>
      <c r="H57" t="inlineStr">
        <is>
          <t>NaN</t>
        </is>
      </c>
      <c r="I57" t="n">
        <v/>
      </c>
      <c r="J57" t="n">
        <v>-424.23</v>
      </c>
      <c r="K57" t="inlineStr">
        <is>
          <t>SMCI250801P00059000</t>
        </is>
      </c>
    </row>
    <row r="58">
      <c r="A58" t="n">
        <v>1007</v>
      </c>
      <c r="B58" t="inlineStr">
        <is>
          <t>SMCI</t>
        </is>
      </c>
      <c r="C58" t="inlineStr">
        <is>
          <t>Jul 29, 2025</t>
        </is>
      </c>
      <c r="D58" t="inlineStr">
        <is>
          <t>$55.00</t>
        </is>
      </c>
      <c r="E58" t="inlineStr">
        <is>
          <t>C</t>
        </is>
      </c>
      <c r="F58" t="inlineStr">
        <is>
          <t>Sep 19, 2025</t>
        </is>
      </c>
      <c r="G58" t="n">
        <v>-2</v>
      </c>
      <c r="H58" t="inlineStr">
        <is>
          <t>Jul 29, 2025</t>
        </is>
      </c>
      <c r="I58" t="n">
        <v/>
      </c>
      <c r="J58" t="n">
        <v>1959.74</v>
      </c>
      <c r="K58" t="inlineStr">
        <is>
          <t>SMCI250919C00055000</t>
        </is>
      </c>
    </row>
    <row r="59">
      <c r="A59" t="n">
        <v>894</v>
      </c>
      <c r="B59" t="inlineStr">
        <is>
          <t>SMCI</t>
        </is>
      </c>
      <c r="C59" t="inlineStr">
        <is>
          <t>Jul 31, 2025</t>
        </is>
      </c>
      <c r="D59" t="inlineStr">
        <is>
          <t>$59.00</t>
        </is>
      </c>
      <c r="E59" t="inlineStr">
        <is>
          <t>P</t>
        </is>
      </c>
      <c r="F59" t="inlineStr">
        <is>
          <t>Aug 01, 2025</t>
        </is>
      </c>
      <c r="G59" t="n">
        <v>-2</v>
      </c>
      <c r="H59" t="inlineStr">
        <is>
          <t>Jul 31, 2025</t>
        </is>
      </c>
      <c r="I59" t="n">
        <v/>
      </c>
      <c r="J59" t="n">
        <v>193.76</v>
      </c>
      <c r="K59" t="inlineStr">
        <is>
          <t>SMCI250801P00059000</t>
        </is>
      </c>
    </row>
    <row r="60">
      <c r="A60" t="n">
        <v>885</v>
      </c>
      <c r="B60" t="inlineStr">
        <is>
          <t>SMCI</t>
        </is>
      </c>
      <c r="C60" t="inlineStr">
        <is>
          <t>Jul 31, 2025</t>
        </is>
      </c>
      <c r="D60" t="inlineStr">
        <is>
          <t>$57.00</t>
        </is>
      </c>
      <c r="E60" t="inlineStr">
        <is>
          <t>C</t>
        </is>
      </c>
      <c r="F60" t="inlineStr">
        <is>
          <t>Aug 15, 2025</t>
        </is>
      </c>
      <c r="G60" t="n">
        <v>-2</v>
      </c>
      <c r="H60" t="inlineStr">
        <is>
          <t>Jul 31, 2025</t>
        </is>
      </c>
      <c r="I60" t="n">
        <v/>
      </c>
      <c r="J60" t="n">
        <v>1129.76</v>
      </c>
      <c r="K60" t="inlineStr">
        <is>
          <t>SMCI250815C00057000</t>
        </is>
      </c>
    </row>
    <row r="61">
      <c r="A61" t="n">
        <v>890</v>
      </c>
      <c r="B61" t="inlineStr">
        <is>
          <t>SMCI</t>
        </is>
      </c>
      <c r="C61" t="inlineStr">
        <is>
          <t>Jul 31, 2025</t>
        </is>
      </c>
      <c r="D61" t="inlineStr">
        <is>
          <t>$57.00</t>
        </is>
      </c>
      <c r="E61" t="inlineStr">
        <is>
          <t>C</t>
        </is>
      </c>
      <c r="F61" t="inlineStr">
        <is>
          <t>Aug 15, 2025</t>
        </is>
      </c>
      <c r="G61" t="n">
        <v>-4</v>
      </c>
      <c r="H61" t="inlineStr">
        <is>
          <t>Jul 31, 2025</t>
        </is>
      </c>
      <c r="I61" t="n">
        <v/>
      </c>
      <c r="J61" t="n">
        <v>2259.54</v>
      </c>
      <c r="K61" t="inlineStr">
        <is>
          <t>SMCI250815C00057000</t>
        </is>
      </c>
    </row>
    <row r="62">
      <c r="A62" t="n">
        <v>902</v>
      </c>
      <c r="B62" t="inlineStr">
        <is>
          <t>SMCI</t>
        </is>
      </c>
      <c r="C62" t="inlineStr">
        <is>
          <t>Jul 31, 2025</t>
        </is>
      </c>
      <c r="D62" t="inlineStr">
        <is>
          <t>$55.00</t>
        </is>
      </c>
      <c r="E62" t="inlineStr">
        <is>
          <t>C</t>
        </is>
      </c>
      <c r="F62" t="inlineStr">
        <is>
          <t>Sep 19, 2025</t>
        </is>
      </c>
      <c r="G62" t="n">
        <v>1</v>
      </c>
      <c r="H62" t="inlineStr">
        <is>
          <t>NaN</t>
        </is>
      </c>
      <c r="I62" t="n">
        <v/>
      </c>
      <c r="J62" t="n">
        <v>-925.12</v>
      </c>
      <c r="K62" t="inlineStr">
        <is>
          <t>SMCI250919C00055000</t>
        </is>
      </c>
    </row>
    <row r="63">
      <c r="A63" t="n">
        <v>940</v>
      </c>
      <c r="B63" t="inlineStr">
        <is>
          <t>SMCI</t>
        </is>
      </c>
      <c r="C63" t="inlineStr">
        <is>
          <t>Jul 31, 2025</t>
        </is>
      </c>
      <c r="D63" t="inlineStr">
        <is>
          <t>$55.00</t>
        </is>
      </c>
      <c r="E63" t="inlineStr">
        <is>
          <t>C</t>
        </is>
      </c>
      <c r="F63" t="inlineStr">
        <is>
          <t>Sep 19, 2025</t>
        </is>
      </c>
      <c r="G63" t="n">
        <v>1</v>
      </c>
      <c r="H63" t="inlineStr">
        <is>
          <t>NaN</t>
        </is>
      </c>
      <c r="I63" t="n">
        <v/>
      </c>
      <c r="J63" t="n">
        <v>-931.12</v>
      </c>
      <c r="K63" t="inlineStr">
        <is>
          <t>SMCI250919C00055000</t>
        </is>
      </c>
    </row>
    <row r="64">
      <c r="A64" t="n">
        <v>908</v>
      </c>
      <c r="B64" t="inlineStr">
        <is>
          <t>SMCI</t>
        </is>
      </c>
      <c r="C64" t="inlineStr">
        <is>
          <t>Jul 31, 2025</t>
        </is>
      </c>
      <c r="D64" t="inlineStr">
        <is>
          <t>$57.00</t>
        </is>
      </c>
      <c r="E64" t="inlineStr">
        <is>
          <t>C</t>
        </is>
      </c>
      <c r="F64" t="inlineStr">
        <is>
          <t>Aug 15, 2025</t>
        </is>
      </c>
      <c r="G64" t="n">
        <v>-4</v>
      </c>
      <c r="H64" t="inlineStr">
        <is>
          <t>Jul 31, 2025</t>
        </is>
      </c>
      <c r="I64" t="n">
        <v/>
      </c>
      <c r="J64" t="n">
        <v>2279.54</v>
      </c>
      <c r="K64" t="inlineStr">
        <is>
          <t>SMCI250815C00057000</t>
        </is>
      </c>
    </row>
    <row r="65">
      <c r="A65" t="n">
        <v>913</v>
      </c>
      <c r="B65" t="inlineStr">
        <is>
          <t>SMCI</t>
        </is>
      </c>
      <c r="C65" t="inlineStr">
        <is>
          <t>Jul 31, 2025</t>
        </is>
      </c>
      <c r="D65" t="inlineStr">
        <is>
          <t>$59.00</t>
        </is>
      </c>
      <c r="E65" t="inlineStr">
        <is>
          <t>P</t>
        </is>
      </c>
      <c r="F65" t="inlineStr">
        <is>
          <t>Aug 01, 2025</t>
        </is>
      </c>
      <c r="G65" t="n">
        <v>-1</v>
      </c>
      <c r="H65" t="inlineStr">
        <is>
          <t>Jul 31, 2025</t>
        </is>
      </c>
      <c r="I65" t="n">
        <v/>
      </c>
      <c r="J65" t="n">
        <v>101.87</v>
      </c>
      <c r="K65" t="inlineStr">
        <is>
          <t>SMCI250801P00059000</t>
        </is>
      </c>
    </row>
    <row r="66">
      <c r="A66" t="n">
        <v>939</v>
      </c>
      <c r="B66" t="inlineStr">
        <is>
          <t>SMCI</t>
        </is>
      </c>
      <c r="C66" t="inlineStr">
        <is>
          <t>Jul 31, 2025</t>
        </is>
      </c>
      <c r="D66" t="inlineStr">
        <is>
          <t>$55.00</t>
        </is>
      </c>
      <c r="E66" t="inlineStr">
        <is>
          <t>C</t>
        </is>
      </c>
      <c r="F66" t="inlineStr">
        <is>
          <t>Sep 19, 2025</t>
        </is>
      </c>
      <c r="G66" t="n">
        <v>1</v>
      </c>
      <c r="H66" t="inlineStr">
        <is>
          <t>NaN</t>
        </is>
      </c>
      <c r="I66" t="n">
        <v/>
      </c>
      <c r="J66" t="n">
        <v>-935.12</v>
      </c>
      <c r="K66" t="inlineStr">
        <is>
          <t>SMCI250919C00055000</t>
        </is>
      </c>
    </row>
    <row r="67">
      <c r="A67" t="n">
        <v>904</v>
      </c>
      <c r="B67" t="inlineStr">
        <is>
          <t>SMCI</t>
        </is>
      </c>
      <c r="C67" t="inlineStr">
        <is>
          <t>Jul 31, 2025</t>
        </is>
      </c>
      <c r="D67" t="inlineStr">
        <is>
          <t>$59.00</t>
        </is>
      </c>
      <c r="E67" t="inlineStr">
        <is>
          <t>P</t>
        </is>
      </c>
      <c r="F67" t="inlineStr">
        <is>
          <t>Aug 01, 2025</t>
        </is>
      </c>
      <c r="G67" t="n">
        <v>-2</v>
      </c>
      <c r="H67" t="inlineStr">
        <is>
          <t>Jul 31, 2025</t>
        </is>
      </c>
      <c r="I67" t="n">
        <v/>
      </c>
      <c r="J67" t="n">
        <v>201.76</v>
      </c>
      <c r="K67" t="inlineStr">
        <is>
          <t>SMCI250801P00059000</t>
        </is>
      </c>
    </row>
    <row r="68">
      <c r="A68" t="n">
        <v>795</v>
      </c>
      <c r="B68" t="inlineStr">
        <is>
          <t>SMCI</t>
        </is>
      </c>
      <c r="C68" t="inlineStr">
        <is>
          <t>Aug 01, 2025</t>
        </is>
      </c>
      <c r="D68" t="inlineStr">
        <is>
          <t>$53.00</t>
        </is>
      </c>
      <c r="E68" t="inlineStr">
        <is>
          <t>C</t>
        </is>
      </c>
      <c r="F68" t="inlineStr">
        <is>
          <t>Jan 16, 2026</t>
        </is>
      </c>
      <c r="G68" t="n">
        <v>2</v>
      </c>
      <c r="H68" t="inlineStr">
        <is>
          <t>NaN</t>
        </is>
      </c>
      <c r="I68" t="n">
        <v/>
      </c>
      <c r="J68" t="n">
        <v>-2510.22</v>
      </c>
      <c r="K68" t="inlineStr">
        <is>
          <t>SMCI260116C00053000</t>
        </is>
      </c>
    </row>
    <row r="69">
      <c r="A69" t="n">
        <v>779</v>
      </c>
      <c r="B69" t="inlineStr">
        <is>
          <t>SMCI</t>
        </is>
      </c>
      <c r="C69" t="inlineStr">
        <is>
          <t>Aug 01, 2025</t>
        </is>
      </c>
      <c r="D69" t="inlineStr">
        <is>
          <t>$53.00</t>
        </is>
      </c>
      <c r="E69" t="inlineStr">
        <is>
          <t>C</t>
        </is>
      </c>
      <c r="F69" t="inlineStr">
        <is>
          <t>Jan 16, 2026</t>
        </is>
      </c>
      <c r="G69" t="n">
        <v>2</v>
      </c>
      <c r="H69" t="inlineStr">
        <is>
          <t>NaN</t>
        </is>
      </c>
      <c r="I69" t="n">
        <v/>
      </c>
      <c r="J69" t="n">
        <v>-2510.23</v>
      </c>
      <c r="K69" t="inlineStr">
        <is>
          <t>SMCI260116C00053000</t>
        </is>
      </c>
    </row>
    <row r="70">
      <c r="A70" t="n">
        <v>796</v>
      </c>
      <c r="B70" t="inlineStr">
        <is>
          <t>SMCI</t>
        </is>
      </c>
      <c r="C70" t="inlineStr">
        <is>
          <t>Aug 01, 2025</t>
        </is>
      </c>
      <c r="D70" t="inlineStr">
        <is>
          <t>$45.00</t>
        </is>
      </c>
      <c r="E70" t="inlineStr">
        <is>
          <t>P</t>
        </is>
      </c>
      <c r="F70" t="inlineStr">
        <is>
          <t>Jan 16, 2026</t>
        </is>
      </c>
      <c r="G70" t="n">
        <v>1</v>
      </c>
      <c r="H70" t="inlineStr">
        <is>
          <t>NaN</t>
        </is>
      </c>
      <c r="I70" t="n">
        <v/>
      </c>
      <c r="J70" t="n">
        <v>-490.11</v>
      </c>
      <c r="K70" t="inlineStr">
        <is>
          <t>SMCI260116P00045000</t>
        </is>
      </c>
    </row>
    <row r="71">
      <c r="A71" t="n">
        <v>866</v>
      </c>
      <c r="B71" t="inlineStr">
        <is>
          <t>SMCI</t>
        </is>
      </c>
      <c r="C71" t="inlineStr">
        <is>
          <t>Aug 01, 2025</t>
        </is>
      </c>
      <c r="D71" t="inlineStr">
        <is>
          <t>$45.00</t>
        </is>
      </c>
      <c r="E71" t="inlineStr">
        <is>
          <t>P</t>
        </is>
      </c>
      <c r="F71" t="inlineStr">
        <is>
          <t>Jan 16, 2026</t>
        </is>
      </c>
      <c r="G71" t="n">
        <v>1</v>
      </c>
      <c r="H71" t="inlineStr">
        <is>
          <t>NaN</t>
        </is>
      </c>
      <c r="I71" t="n">
        <v/>
      </c>
      <c r="J71" t="n">
        <v>-490.11</v>
      </c>
      <c r="K71" t="inlineStr">
        <is>
          <t>SMCI260116P00045000</t>
        </is>
      </c>
    </row>
    <row r="72">
      <c r="A72" t="n">
        <v>855</v>
      </c>
      <c r="B72" t="inlineStr">
        <is>
          <t>SMCI</t>
        </is>
      </c>
      <c r="C72" t="inlineStr">
        <is>
          <t>Aug 01, 2025</t>
        </is>
      </c>
      <c r="D72" t="inlineStr">
        <is>
          <t>$55.00</t>
        </is>
      </c>
      <c r="E72" t="inlineStr">
        <is>
          <t>C</t>
        </is>
      </c>
      <c r="F72" t="inlineStr">
        <is>
          <t>Sep 19, 2025</t>
        </is>
      </c>
      <c r="G72" t="n">
        <v>-1</v>
      </c>
      <c r="H72" t="inlineStr">
        <is>
          <t>Aug 01, 2025</t>
        </is>
      </c>
      <c r="I72" t="n">
        <v/>
      </c>
      <c r="J72" t="n">
        <v>734.88</v>
      </c>
      <c r="K72" t="inlineStr">
        <is>
          <t>SMCI250919C00055000</t>
        </is>
      </c>
    </row>
    <row r="73">
      <c r="A73" t="n">
        <v>861</v>
      </c>
      <c r="B73" t="inlineStr">
        <is>
          <t>SMCI</t>
        </is>
      </c>
      <c r="C73" t="inlineStr">
        <is>
          <t>Aug 01, 2025</t>
        </is>
      </c>
      <c r="D73" t="inlineStr">
        <is>
          <t>$45.00</t>
        </is>
      </c>
      <c r="E73" t="inlineStr">
        <is>
          <t>P</t>
        </is>
      </c>
      <c r="F73" t="inlineStr">
        <is>
          <t>Jan 16, 2026</t>
        </is>
      </c>
      <c r="G73" t="n">
        <v>1</v>
      </c>
      <c r="H73" t="inlineStr">
        <is>
          <t>NaN</t>
        </is>
      </c>
      <c r="I73" t="n">
        <v/>
      </c>
      <c r="J73" t="n">
        <v>-488.11</v>
      </c>
      <c r="K73" t="inlineStr">
        <is>
          <t>SMCI260116P00045000</t>
        </is>
      </c>
    </row>
    <row r="74">
      <c r="A74" t="n">
        <v>853</v>
      </c>
      <c r="B74" t="inlineStr">
        <is>
          <t>SMCI</t>
        </is>
      </c>
      <c r="C74" t="inlineStr">
        <is>
          <t>Aug 01, 2025</t>
        </is>
      </c>
      <c r="D74" t="inlineStr">
        <is>
          <t>$53.00</t>
        </is>
      </c>
      <c r="E74" t="inlineStr">
        <is>
          <t>C</t>
        </is>
      </c>
      <c r="F74" t="inlineStr">
        <is>
          <t>Jan 16, 2026</t>
        </is>
      </c>
      <c r="G74" t="n">
        <v>2</v>
      </c>
      <c r="H74" t="inlineStr">
        <is>
          <t>NaN</t>
        </is>
      </c>
      <c r="I74" t="n">
        <v/>
      </c>
      <c r="J74" t="n">
        <v>-2510.22</v>
      </c>
      <c r="K74" t="inlineStr">
        <is>
          <t>SMCI260116C00053000</t>
        </is>
      </c>
    </row>
    <row r="75">
      <c r="A75" t="n">
        <v>771</v>
      </c>
      <c r="B75" t="inlineStr">
        <is>
          <t>SMCI</t>
        </is>
      </c>
      <c r="C75" t="inlineStr">
        <is>
          <t>Aug 04, 2025</t>
        </is>
      </c>
      <c r="D75" t="inlineStr">
        <is>
          <t>$45.00</t>
        </is>
      </c>
      <c r="E75" t="inlineStr">
        <is>
          <t>P</t>
        </is>
      </c>
      <c r="F75" t="inlineStr">
        <is>
          <t>Jan 16, 2026</t>
        </is>
      </c>
      <c r="G75" t="n">
        <v>-1</v>
      </c>
      <c r="H75" t="inlineStr">
        <is>
          <t>Aug 04, 2025</t>
        </is>
      </c>
      <c r="I75" t="n">
        <v/>
      </c>
      <c r="J75" t="n">
        <v>414.88</v>
      </c>
      <c r="K75" t="inlineStr">
        <is>
          <t>SMCI260116P00045000</t>
        </is>
      </c>
    </row>
    <row r="76">
      <c r="A76" t="n">
        <v>770</v>
      </c>
      <c r="B76" t="inlineStr">
        <is>
          <t>SMCI</t>
        </is>
      </c>
      <c r="C76" t="inlineStr">
        <is>
          <t>Aug 04, 2025</t>
        </is>
      </c>
      <c r="D76" t="inlineStr">
        <is>
          <t>$55.00</t>
        </is>
      </c>
      <c r="E76" t="inlineStr">
        <is>
          <t>P</t>
        </is>
      </c>
      <c r="F76" t="inlineStr">
        <is>
          <t>Oct 17, 2025</t>
        </is>
      </c>
      <c r="G76" t="n">
        <v>1</v>
      </c>
      <c r="H76" t="inlineStr">
        <is>
          <t>NaN</t>
        </is>
      </c>
      <c r="I76" t="n">
        <v/>
      </c>
      <c r="J76" t="n">
        <v>-560.11</v>
      </c>
      <c r="K76" t="inlineStr">
        <is>
          <t>SMCI251017P00055000</t>
        </is>
      </c>
    </row>
    <row r="77">
      <c r="A77" t="n">
        <v>760</v>
      </c>
      <c r="B77" t="inlineStr">
        <is>
          <t>SMCI</t>
        </is>
      </c>
      <c r="C77" t="inlineStr">
        <is>
          <t>Aug 04, 2025</t>
        </is>
      </c>
      <c r="D77" t="inlineStr">
        <is>
          <t>$45.00</t>
        </is>
      </c>
      <c r="E77" t="inlineStr">
        <is>
          <t>P</t>
        </is>
      </c>
      <c r="F77" t="inlineStr">
        <is>
          <t>Jan 16, 2026</t>
        </is>
      </c>
      <c r="G77" t="n">
        <v>-1</v>
      </c>
      <c r="H77" t="inlineStr">
        <is>
          <t>Aug 04, 2025</t>
        </is>
      </c>
      <c r="I77" t="n">
        <v/>
      </c>
      <c r="J77" t="n">
        <v>414.88</v>
      </c>
      <c r="K77" t="inlineStr">
        <is>
          <t>SMCI260116P00045000</t>
        </is>
      </c>
    </row>
    <row r="78">
      <c r="A78" t="n">
        <v>755</v>
      </c>
      <c r="B78" t="inlineStr">
        <is>
          <t>SMCI</t>
        </is>
      </c>
      <c r="C78" t="inlineStr">
        <is>
          <t>Aug 04, 2025</t>
        </is>
      </c>
      <c r="D78" t="inlineStr">
        <is>
          <t>$45.00</t>
        </is>
      </c>
      <c r="E78" t="inlineStr">
        <is>
          <t>P</t>
        </is>
      </c>
      <c r="F78" t="inlineStr">
        <is>
          <t>Jan 16, 2026</t>
        </is>
      </c>
      <c r="G78" t="n">
        <v>-1</v>
      </c>
      <c r="H78" t="inlineStr">
        <is>
          <t>Aug 04, 2025</t>
        </is>
      </c>
      <c r="I78" t="n">
        <v/>
      </c>
      <c r="J78" t="n">
        <v>409.88</v>
      </c>
      <c r="K78" t="inlineStr">
        <is>
          <t>SMCI260116P00045000</t>
        </is>
      </c>
    </row>
    <row r="79">
      <c r="A79" t="n">
        <v>753</v>
      </c>
      <c r="B79" t="inlineStr">
        <is>
          <t>SMCI</t>
        </is>
      </c>
      <c r="C79" t="inlineStr">
        <is>
          <t>Aug 04, 2025</t>
        </is>
      </c>
      <c r="D79" t="inlineStr">
        <is>
          <t>$55.00</t>
        </is>
      </c>
      <c r="E79" t="inlineStr">
        <is>
          <t>P</t>
        </is>
      </c>
      <c r="F79" t="inlineStr">
        <is>
          <t>Oct 17, 2025</t>
        </is>
      </c>
      <c r="G79" t="n">
        <v>1</v>
      </c>
      <c r="H79" t="inlineStr">
        <is>
          <t>NaN</t>
        </is>
      </c>
      <c r="I79" t="n">
        <v/>
      </c>
      <c r="J79" t="n">
        <v>-558.11</v>
      </c>
      <c r="K79" t="inlineStr">
        <is>
          <t>SMCI251017P00055000</t>
        </is>
      </c>
    </row>
    <row r="80">
      <c r="A80" t="n">
        <v>740</v>
      </c>
      <c r="B80" t="inlineStr">
        <is>
          <t>SMCI</t>
        </is>
      </c>
      <c r="C80" t="inlineStr">
        <is>
          <t>Aug 04, 2025</t>
        </is>
      </c>
      <c r="D80" t="inlineStr">
        <is>
          <t>$55.00</t>
        </is>
      </c>
      <c r="E80" t="inlineStr">
        <is>
          <t>P</t>
        </is>
      </c>
      <c r="F80" t="inlineStr">
        <is>
          <t>Oct 17, 2025</t>
        </is>
      </c>
      <c r="G80" t="n">
        <v>1</v>
      </c>
      <c r="H80" t="inlineStr">
        <is>
          <t>NaN</t>
        </is>
      </c>
      <c r="I80" t="n">
        <v/>
      </c>
      <c r="J80" t="n">
        <v>-560.11</v>
      </c>
      <c r="K80" t="inlineStr">
        <is>
          <t>SMCI251017P00055000</t>
        </is>
      </c>
    </row>
    <row r="81">
      <c r="A81" t="n">
        <v>737</v>
      </c>
      <c r="B81" t="inlineStr">
        <is>
          <t>SMCI</t>
        </is>
      </c>
      <c r="C81" t="inlineStr">
        <is>
          <t>Aug 05, 2025</t>
        </is>
      </c>
      <c r="D81" t="inlineStr">
        <is>
          <t>$55.00</t>
        </is>
      </c>
      <c r="E81" t="inlineStr">
        <is>
          <t>C</t>
        </is>
      </c>
      <c r="F81" t="inlineStr">
        <is>
          <t>Sep 19, 2025</t>
        </is>
      </c>
      <c r="G81" t="n">
        <v>-1</v>
      </c>
      <c r="H81" t="inlineStr">
        <is>
          <t>Aug 05, 2025</t>
        </is>
      </c>
      <c r="I81" t="n">
        <v/>
      </c>
      <c r="J81" t="n">
        <v>794.88</v>
      </c>
      <c r="K81" t="inlineStr">
        <is>
          <t>SMCI250919C00055000</t>
        </is>
      </c>
    </row>
    <row r="82">
      <c r="A82" t="n">
        <v>731</v>
      </c>
      <c r="B82" t="inlineStr">
        <is>
          <t>SMCI</t>
        </is>
      </c>
      <c r="C82" t="inlineStr">
        <is>
          <t>Aug 05, 2025</t>
        </is>
      </c>
      <c r="D82" t="inlineStr">
        <is>
          <t>$55.00</t>
        </is>
      </c>
      <c r="E82" t="inlineStr">
        <is>
          <t>C</t>
        </is>
      </c>
      <c r="F82" t="inlineStr">
        <is>
          <t>Sep 19, 2025</t>
        </is>
      </c>
      <c r="G82" t="n">
        <v>-1</v>
      </c>
      <c r="H82" t="inlineStr">
        <is>
          <t>Aug 05, 2025</t>
        </is>
      </c>
      <c r="I82" t="n">
        <v/>
      </c>
      <c r="J82" t="n">
        <v>794.88</v>
      </c>
      <c r="K82" t="inlineStr">
        <is>
          <t>SMCI250919C00055000</t>
        </is>
      </c>
    </row>
    <row r="83">
      <c r="A83" t="n">
        <v>715</v>
      </c>
      <c r="B83" t="inlineStr">
        <is>
          <t>SMCI</t>
        </is>
      </c>
      <c r="C83" t="inlineStr">
        <is>
          <t>Aug 06, 2025</t>
        </is>
      </c>
      <c r="D83" t="inlineStr">
        <is>
          <t>$55.00</t>
        </is>
      </c>
      <c r="E83" t="inlineStr">
        <is>
          <t>P</t>
        </is>
      </c>
      <c r="F83" t="inlineStr">
        <is>
          <t>Oct 17, 2025</t>
        </is>
      </c>
      <c r="G83" t="n">
        <v>-1</v>
      </c>
      <c r="H83" t="inlineStr">
        <is>
          <t>Aug 06, 2025</t>
        </is>
      </c>
      <c r="I83" t="n">
        <v/>
      </c>
      <c r="J83" t="n">
        <v>1059.88</v>
      </c>
      <c r="K83" t="inlineStr">
        <is>
          <t>SMCI251017P00055000</t>
        </is>
      </c>
    </row>
    <row r="84">
      <c r="A84" t="n">
        <v>707</v>
      </c>
      <c r="B84" t="inlineStr">
        <is>
          <t>SMCI</t>
        </is>
      </c>
      <c r="C84" t="inlineStr">
        <is>
          <t>Aug 06, 2025</t>
        </is>
      </c>
      <c r="D84" t="inlineStr">
        <is>
          <t>$53.00</t>
        </is>
      </c>
      <c r="E84" t="inlineStr">
        <is>
          <t>C</t>
        </is>
      </c>
      <c r="F84" t="inlineStr">
        <is>
          <t>Jan 16, 2026</t>
        </is>
      </c>
      <c r="G84" t="n">
        <v>-2</v>
      </c>
      <c r="H84" t="inlineStr">
        <is>
          <t>Aug 06, 2025</t>
        </is>
      </c>
      <c r="I84" t="n">
        <v/>
      </c>
      <c r="J84" t="n">
        <v>1319.76</v>
      </c>
      <c r="K84" t="inlineStr">
        <is>
          <t>SMCI260116C00053000</t>
        </is>
      </c>
    </row>
    <row r="85">
      <c r="A85" t="n">
        <v>692</v>
      </c>
      <c r="B85" t="inlineStr">
        <is>
          <t>SMCI</t>
        </is>
      </c>
      <c r="C85" t="inlineStr">
        <is>
          <t>Aug 06, 2025</t>
        </is>
      </c>
      <c r="D85" t="inlineStr">
        <is>
          <t>$55.00</t>
        </is>
      </c>
      <c r="E85" t="inlineStr">
        <is>
          <t>P</t>
        </is>
      </c>
      <c r="F85" t="inlineStr">
        <is>
          <t>Oct 17, 2025</t>
        </is>
      </c>
      <c r="G85" t="n">
        <v>-1</v>
      </c>
      <c r="H85" t="inlineStr">
        <is>
          <t>Aug 06, 2025</t>
        </is>
      </c>
      <c r="I85" t="n">
        <v/>
      </c>
      <c r="J85" t="n">
        <v>1019.88</v>
      </c>
      <c r="K85" t="inlineStr">
        <is>
          <t>SMCI251017P00055000</t>
        </is>
      </c>
    </row>
    <row r="86">
      <c r="A86" t="n">
        <v>683</v>
      </c>
      <c r="B86" t="inlineStr">
        <is>
          <t>SMCI</t>
        </is>
      </c>
      <c r="C86" t="inlineStr">
        <is>
          <t>Aug 06, 2025</t>
        </is>
      </c>
      <c r="D86" t="inlineStr">
        <is>
          <t>$55.00</t>
        </is>
      </c>
      <c r="E86" t="inlineStr">
        <is>
          <t>P</t>
        </is>
      </c>
      <c r="F86" t="inlineStr">
        <is>
          <t>Oct 17, 2025</t>
        </is>
      </c>
      <c r="G86" t="n">
        <v>-1</v>
      </c>
      <c r="H86" t="inlineStr">
        <is>
          <t>Aug 06, 2025</t>
        </is>
      </c>
      <c r="I86" t="n">
        <v/>
      </c>
      <c r="J86" t="n">
        <v>1049.88</v>
      </c>
      <c r="K86" t="inlineStr">
        <is>
          <t>SMCI251017P00055000</t>
        </is>
      </c>
    </row>
    <row r="87">
      <c r="A87" t="n">
        <v>668</v>
      </c>
      <c r="B87" t="inlineStr">
        <is>
          <t>SMCI</t>
        </is>
      </c>
      <c r="C87" t="inlineStr">
        <is>
          <t>Aug 06, 2025</t>
        </is>
      </c>
      <c r="D87" t="inlineStr">
        <is>
          <t>$53.00</t>
        </is>
      </c>
      <c r="E87" t="inlineStr">
        <is>
          <t>C</t>
        </is>
      </c>
      <c r="F87" t="inlineStr">
        <is>
          <t>Jan 16, 2026</t>
        </is>
      </c>
      <c r="G87" t="n">
        <v>-2</v>
      </c>
      <c r="H87" t="inlineStr">
        <is>
          <t>Aug 06, 2025</t>
        </is>
      </c>
      <c r="I87" t="n">
        <v/>
      </c>
      <c r="J87" t="n">
        <v>1351.76</v>
      </c>
      <c r="K87" t="inlineStr">
        <is>
          <t>SMCI260116C00053000</t>
        </is>
      </c>
    </row>
    <row r="88">
      <c r="A88" t="n">
        <v>653</v>
      </c>
      <c r="B88" t="inlineStr">
        <is>
          <t>SMCI</t>
        </is>
      </c>
      <c r="C88" t="inlineStr">
        <is>
          <t>Aug 06, 2025</t>
        </is>
      </c>
      <c r="D88" t="inlineStr">
        <is>
          <t>$53.00</t>
        </is>
      </c>
      <c r="E88" t="inlineStr">
        <is>
          <t>C</t>
        </is>
      </c>
      <c r="F88" t="inlineStr">
        <is>
          <t>Jan 16, 2026</t>
        </is>
      </c>
      <c r="G88" t="n">
        <v>-2</v>
      </c>
      <c r="H88" t="inlineStr">
        <is>
          <t>Aug 06, 2025</t>
        </is>
      </c>
      <c r="I88" t="n">
        <v/>
      </c>
      <c r="J88" t="n">
        <v>1347.76</v>
      </c>
      <c r="K88" t="inlineStr">
        <is>
          <t>SMCI260116C00053000</t>
        </is>
      </c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</row>
    <row r="91">
      <c r="A91" t="inlineStr">
        <is>
          <t>Index</t>
        </is>
      </c>
      <c r="B91" t="inlineStr">
        <is>
          <t>Ticker</t>
        </is>
      </c>
      <c r="C91" t="inlineStr">
        <is>
          <t>Trade Enter</t>
        </is>
      </c>
      <c r="D91" t="inlineStr">
        <is>
          <t>Strike</t>
        </is>
      </c>
      <c r="E91" t="inlineStr">
        <is>
          <t>C/P</t>
        </is>
      </c>
      <c r="F91" t="inlineStr">
        <is>
          <t>Exp Date</t>
        </is>
      </c>
      <c r="G91" t="inlineStr">
        <is>
          <t>Initial Contracts</t>
        </is>
      </c>
      <c r="H91" t="inlineStr">
        <is>
          <t>Trade Exit</t>
        </is>
      </c>
      <c r="I91" t="inlineStr">
        <is>
          <t>$ Gain</t>
        </is>
      </c>
      <c r="J91" t="inlineStr">
        <is>
          <t>Total Gain</t>
        </is>
      </c>
      <c r="K91" t="inlineStr">
        <is>
          <t>Calculated $ Gain/25k share</t>
        </is>
      </c>
    </row>
    <row r="92">
      <c r="A92" t="n">
        <v>67</v>
      </c>
      <c r="B92" t="inlineStr">
        <is>
          <t>SMCI</t>
        </is>
      </c>
      <c r="C92" t="inlineStr">
        <is>
          <t>Jun 18, 2025</t>
        </is>
      </c>
      <c r="D92" t="inlineStr">
        <is>
          <t>$44.00</t>
        </is>
      </c>
      <c r="E92" t="inlineStr">
        <is>
          <t>C</t>
        </is>
      </c>
      <c r="F92" t="inlineStr">
        <is>
          <t>Aug 15, 2025</t>
        </is>
      </c>
      <c r="G92" t="inlineStr">
        <is>
          <t>3</t>
        </is>
      </c>
      <c r="H92" t="inlineStr">
        <is>
          <t>Jun 23, 2025</t>
        </is>
      </c>
      <c r="I92" t="inlineStr">
        <is>
          <t>($336.00)</t>
        </is>
      </c>
      <c r="J92">
        <f>SUM(J109:J117)</f>
        <v/>
      </c>
      <c r="K92">
        <f>L108*3</f>
        <v/>
      </c>
    </row>
    <row r="93">
      <c r="A93" t="n">
        <v>86</v>
      </c>
      <c r="B93" t="inlineStr">
        <is>
          <t>SMCI</t>
        </is>
      </c>
      <c r="C93" t="inlineStr">
        <is>
          <t>Jun 25, 2025</t>
        </is>
      </c>
      <c r="D93" t="inlineStr">
        <is>
          <t>$46.00</t>
        </is>
      </c>
      <c r="E93" t="inlineStr">
        <is>
          <t>C</t>
        </is>
      </c>
      <c r="F93" t="inlineStr">
        <is>
          <t>Aug 15, 2025</t>
        </is>
      </c>
      <c r="G93" t="inlineStr">
        <is>
          <t>3</t>
        </is>
      </c>
      <c r="H93" t="inlineStr">
        <is>
          <t>Jul 18, 2025</t>
        </is>
      </c>
      <c r="I93" t="inlineStr">
        <is>
          <t xml:space="preserve">$415.00 </t>
        </is>
      </c>
      <c r="J93">
        <f>SUM(J126:J146)</f>
        <v/>
      </c>
      <c r="K93">
        <f>L125*3</f>
        <v/>
      </c>
    </row>
    <row r="94">
      <c r="A94" t="n">
        <v>113</v>
      </c>
      <c r="B94" t="inlineStr">
        <is>
          <t>SMCI</t>
        </is>
      </c>
      <c r="C94" t="inlineStr">
        <is>
          <t>Jul 09, 2025</t>
        </is>
      </c>
      <c r="D94" t="inlineStr">
        <is>
          <t>$50.00</t>
        </is>
      </c>
      <c r="E94" t="inlineStr">
        <is>
          <t>P</t>
        </is>
      </c>
      <c r="F94" t="inlineStr">
        <is>
          <t>Jul 18, 2025</t>
        </is>
      </c>
      <c r="G94" t="inlineStr">
        <is>
          <t>2</t>
        </is>
      </c>
      <c r="H94" t="inlineStr">
        <is>
          <t>Jul 15, 2025</t>
        </is>
      </c>
      <c r="I94" t="inlineStr">
        <is>
          <t>($340.00)</t>
        </is>
      </c>
      <c r="J94">
        <f>SUM(J155:J161)</f>
        <v/>
      </c>
      <c r="K94">
        <f>L154*2</f>
        <v/>
      </c>
    </row>
    <row r="95">
      <c r="A95" t="n">
        <v>195</v>
      </c>
      <c r="B95" t="inlineStr">
        <is>
          <t>SMCI</t>
        </is>
      </c>
      <c r="C95" t="inlineStr">
        <is>
          <t>Jul 28, 2025</t>
        </is>
      </c>
      <c r="D95" t="inlineStr">
        <is>
          <t>$55.00</t>
        </is>
      </c>
      <c r="E95" t="inlineStr">
        <is>
          <t>C</t>
        </is>
      </c>
      <c r="F95" t="inlineStr">
        <is>
          <t>Sep 19, 2025</t>
        </is>
      </c>
      <c r="G95" t="inlineStr">
        <is>
          <t>2</t>
        </is>
      </c>
      <c r="H95" t="inlineStr">
        <is>
          <t>Jul 29, 2025</t>
        </is>
      </c>
      <c r="I95" t="inlineStr">
        <is>
          <t xml:space="preserve">$180.00 </t>
        </is>
      </c>
      <c r="J95">
        <f>SUM(J170:J176)</f>
        <v/>
      </c>
      <c r="K95">
        <f>L169*2</f>
        <v/>
      </c>
    </row>
    <row r="96">
      <c r="A96" t="n">
        <v>201</v>
      </c>
      <c r="B96" t="inlineStr">
        <is>
          <t>SMCI</t>
        </is>
      </c>
      <c r="C96" t="inlineStr">
        <is>
          <t>Jul 29, 2025</t>
        </is>
      </c>
      <c r="D96" t="inlineStr">
        <is>
          <t>$57.00</t>
        </is>
      </c>
      <c r="E96" t="inlineStr">
        <is>
          <t>C</t>
        </is>
      </c>
      <c r="F96" t="inlineStr">
        <is>
          <t>Aug 15, 2025</t>
        </is>
      </c>
      <c r="G96" t="inlineStr">
        <is>
          <t>4</t>
        </is>
      </c>
      <c r="H96" t="inlineStr">
        <is>
          <t>Jul 31, 2025</t>
        </is>
      </c>
      <c r="I96" t="inlineStr">
        <is>
          <t xml:space="preserve">$140.00 </t>
        </is>
      </c>
      <c r="J96">
        <f>SUM(J185:J191)</f>
        <v/>
      </c>
      <c r="K96">
        <f>L184*4</f>
        <v/>
      </c>
    </row>
    <row r="97">
      <c r="A97" t="n">
        <v>202</v>
      </c>
      <c r="B97" t="inlineStr">
        <is>
          <t>SMCI</t>
        </is>
      </c>
      <c r="C97" t="inlineStr">
        <is>
          <t>Jul 29, 2025</t>
        </is>
      </c>
      <c r="D97" t="inlineStr">
        <is>
          <t>$59.00</t>
        </is>
      </c>
      <c r="E97" t="inlineStr">
        <is>
          <t>P</t>
        </is>
      </c>
      <c r="F97" t="inlineStr">
        <is>
          <t>Aug 01, 2025</t>
        </is>
      </c>
      <c r="G97" t="inlineStr">
        <is>
          <t>2</t>
        </is>
      </c>
      <c r="H97" t="inlineStr">
        <is>
          <t>Jul 31, 2025</t>
        </is>
      </c>
      <c r="I97" t="inlineStr">
        <is>
          <t>($220.00)</t>
        </is>
      </c>
      <c r="J97">
        <f>SUM(J200:J206)</f>
        <v/>
      </c>
      <c r="K97">
        <f>L199*2</f>
        <v/>
      </c>
    </row>
    <row r="98">
      <c r="A98" t="n">
        <v>217</v>
      </c>
      <c r="B98" t="inlineStr">
        <is>
          <t>SMCI</t>
        </is>
      </c>
      <c r="C98" t="inlineStr">
        <is>
          <t>Jul 31, 2025</t>
        </is>
      </c>
      <c r="D98" t="inlineStr">
        <is>
          <t>$55.00</t>
        </is>
      </c>
      <c r="E98" t="inlineStr">
        <is>
          <t>C</t>
        </is>
      </c>
      <c r="F98" t="inlineStr">
        <is>
          <t>Sep 19, 2025</t>
        </is>
      </c>
      <c r="G98" t="inlineStr">
        <is>
          <t>1</t>
        </is>
      </c>
      <c r="H98" t="inlineStr">
        <is>
          <t>Aug 05, 2025</t>
        </is>
      </c>
      <c r="I98" t="inlineStr">
        <is>
          <t>($125.00)</t>
        </is>
      </c>
      <c r="J98">
        <f>SUM(J215:J227)</f>
        <v/>
      </c>
      <c r="K98">
        <f>L214*1</f>
        <v/>
      </c>
    </row>
    <row r="99">
      <c r="A99" t="n">
        <v>226</v>
      </c>
      <c r="B99" t="inlineStr">
        <is>
          <t>SMCI</t>
        </is>
      </c>
      <c r="C99" t="inlineStr">
        <is>
          <t>Aug 01, 2025</t>
        </is>
      </c>
      <c r="D99" t="inlineStr">
        <is>
          <t>$53.00</t>
        </is>
      </c>
      <c r="E99" t="inlineStr">
        <is>
          <t>C</t>
        </is>
      </c>
      <c r="F99" t="inlineStr">
        <is>
          <t>Jan 16, 2026</t>
        </is>
      </c>
      <c r="G99" t="inlineStr">
        <is>
          <t>2</t>
        </is>
      </c>
      <c r="H99" t="inlineStr">
        <is>
          <t>Aug 06, 2025</t>
        </is>
      </c>
      <c r="I99" t="inlineStr">
        <is>
          <t>($1,160.00)</t>
        </is>
      </c>
      <c r="J99">
        <f>SUM(J236:J242)</f>
        <v/>
      </c>
      <c r="K99">
        <f>L235*2</f>
        <v/>
      </c>
    </row>
    <row r="100">
      <c r="A100" t="n">
        <v>227</v>
      </c>
      <c r="B100" t="inlineStr">
        <is>
          <t>SMCI</t>
        </is>
      </c>
      <c r="C100" t="inlineStr">
        <is>
          <t>Aug 01, 2025</t>
        </is>
      </c>
      <c r="D100" t="inlineStr">
        <is>
          <t>$45.00</t>
        </is>
      </c>
      <c r="E100" t="inlineStr">
        <is>
          <t>P</t>
        </is>
      </c>
      <c r="F100" t="inlineStr">
        <is>
          <t>Jan 16, 2026</t>
        </is>
      </c>
      <c r="G100" t="inlineStr">
        <is>
          <t>1</t>
        </is>
      </c>
      <c r="H100" t="inlineStr">
        <is>
          <t>Aug 04, 2025</t>
        </is>
      </c>
      <c r="I100" t="inlineStr">
        <is>
          <t>($70.00)</t>
        </is>
      </c>
      <c r="J100">
        <f>SUM(J251:J257)</f>
        <v/>
      </c>
      <c r="K100">
        <f>L250*1</f>
        <v/>
      </c>
    </row>
    <row r="101">
      <c r="A101" t="n">
        <v>235</v>
      </c>
      <c r="B101" t="inlineStr">
        <is>
          <t>SMCI</t>
        </is>
      </c>
      <c r="C101" t="inlineStr">
        <is>
          <t>Aug 04, 2025</t>
        </is>
      </c>
      <c r="D101" t="inlineStr">
        <is>
          <t>$55.00</t>
        </is>
      </c>
      <c r="E101" t="inlineStr">
        <is>
          <t>P</t>
        </is>
      </c>
      <c r="F101" t="inlineStr">
        <is>
          <t>Oct 17, 2025</t>
        </is>
      </c>
      <c r="G101" t="inlineStr">
        <is>
          <t>1</t>
        </is>
      </c>
      <c r="H101" t="inlineStr">
        <is>
          <t>Aug 06, 2025</t>
        </is>
      </c>
      <c r="I101" t="inlineStr">
        <is>
          <t xml:space="preserve">$520.00 </t>
        </is>
      </c>
      <c r="J101">
        <f>SUM(J266:J272)</f>
        <v/>
      </c>
      <c r="K101">
        <f>L265*1</f>
        <v/>
      </c>
    </row>
    <row r="102">
      <c r="I102" s="2" t="n">
        <v>-996</v>
      </c>
      <c r="J102" s="2">
        <f>ROUND(SUM(J92:J101),2)</f>
        <v/>
      </c>
      <c r="K102" s="2">
        <f>ROUND(SUM(K92:K101),2)</f>
        <v/>
      </c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</row>
    <row r="105">
      <c r="A105" t="inlineStr">
        <is>
          <t>Index</t>
        </is>
      </c>
      <c r="B105" t="inlineStr">
        <is>
          <t>Ticker</t>
        </is>
      </c>
      <c r="C105" t="inlineStr">
        <is>
          <t>Trade Enter</t>
        </is>
      </c>
      <c r="D105" t="inlineStr">
        <is>
          <t>Strike</t>
        </is>
      </c>
      <c r="E105" t="inlineStr">
        <is>
          <t>C/P</t>
        </is>
      </c>
      <c r="F105" t="inlineStr">
        <is>
          <t>Exp Date</t>
        </is>
      </c>
      <c r="G105" t="inlineStr">
        <is>
          <t>Initial Contracts</t>
        </is>
      </c>
      <c r="H105" t="inlineStr">
        <is>
          <t>Trade Exit</t>
        </is>
      </c>
      <c r="I105" t="inlineStr">
        <is>
          <t>$ Gain</t>
        </is>
      </c>
    </row>
    <row r="106">
      <c r="A106" t="n">
        <v>67</v>
      </c>
      <c r="B106" t="inlineStr">
        <is>
          <t>SMCI</t>
        </is>
      </c>
      <c r="C106" t="inlineStr">
        <is>
          <t>Jun 18, 2025</t>
        </is>
      </c>
      <c r="D106" t="inlineStr">
        <is>
          <t>$44.00</t>
        </is>
      </c>
      <c r="E106" t="inlineStr">
        <is>
          <t>C</t>
        </is>
      </c>
      <c r="F106" t="inlineStr">
        <is>
          <t>Aug 15, 2025</t>
        </is>
      </c>
      <c r="G106" t="inlineStr">
        <is>
          <t>3</t>
        </is>
      </c>
      <c r="H106" t="inlineStr">
        <is>
          <t>Jun 23, 2025</t>
        </is>
      </c>
      <c r="I106" t="inlineStr">
        <is>
          <t>($336.00)</t>
        </is>
      </c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s="1">
        <f>IF(G118=0, ROUND(SUM(J109:J117)/10, 2), )</f>
        <v/>
      </c>
    </row>
    <row r="109">
      <c r="A109" t="inlineStr">
        <is>
          <t>Index</t>
        </is>
      </c>
      <c r="B109" t="inlineStr">
        <is>
          <t>Ticker</t>
        </is>
      </c>
      <c r="C109" t="inlineStr">
        <is>
          <t>Trade Enter</t>
        </is>
      </c>
      <c r="D109" t="inlineStr">
        <is>
          <t>Strike</t>
        </is>
      </c>
      <c r="E109" t="inlineStr">
        <is>
          <t>C/P</t>
        </is>
      </c>
      <c r="F109" t="inlineStr">
        <is>
          <t>Exp Date</t>
        </is>
      </c>
      <c r="G109" t="inlineStr">
        <is>
          <t>Initial Contracts</t>
        </is>
      </c>
      <c r="H109" t="inlineStr">
        <is>
          <t>Trade Exit</t>
        </is>
      </c>
      <c r="I109" t="inlineStr">
        <is>
          <t>$ Gain</t>
        </is>
      </c>
      <c r="J109" t="inlineStr">
        <is>
          <t>Amount</t>
        </is>
      </c>
      <c r="K109" t="inlineStr">
        <is>
          <t>Symbol</t>
        </is>
      </c>
    </row>
    <row r="110">
      <c r="A110" t="n">
        <v>2176</v>
      </c>
      <c r="B110" t="inlineStr">
        <is>
          <t>SMCI</t>
        </is>
      </c>
      <c r="C110" t="inlineStr">
        <is>
          <t>Jun 18, 2025</t>
        </is>
      </c>
      <c r="D110" t="inlineStr">
        <is>
          <t>$44.00</t>
        </is>
      </c>
      <c r="E110" t="inlineStr">
        <is>
          <t>C</t>
        </is>
      </c>
      <c r="F110" t="inlineStr">
        <is>
          <t>Aug 15, 2025</t>
        </is>
      </c>
      <c r="G110" t="n">
        <v>2</v>
      </c>
      <c r="H110" t="inlineStr">
        <is>
          <t>NaN</t>
        </is>
      </c>
      <c r="I110" t="n">
        <v/>
      </c>
      <c r="J110" t="n">
        <v>-1198.24</v>
      </c>
      <c r="K110" t="inlineStr">
        <is>
          <t>SMCI250815C00044000</t>
        </is>
      </c>
    </row>
    <row r="111">
      <c r="A111" t="n">
        <v>2175</v>
      </c>
      <c r="B111" t="inlineStr">
        <is>
          <t>SMCI</t>
        </is>
      </c>
      <c r="C111" t="inlineStr">
        <is>
          <t>Jun 18, 2025</t>
        </is>
      </c>
      <c r="D111" t="inlineStr">
        <is>
          <t>$44.00</t>
        </is>
      </c>
      <c r="E111" t="inlineStr">
        <is>
          <t>C</t>
        </is>
      </c>
      <c r="F111" t="inlineStr">
        <is>
          <t>Aug 15, 2025</t>
        </is>
      </c>
      <c r="G111" t="n">
        <v>3</v>
      </c>
      <c r="H111" t="inlineStr">
        <is>
          <t>NaN</t>
        </is>
      </c>
      <c r="I111" t="n">
        <v/>
      </c>
      <c r="J111" t="n">
        <v>-1800.36</v>
      </c>
      <c r="K111" t="inlineStr">
        <is>
          <t>SMCI250815C00044000</t>
        </is>
      </c>
    </row>
    <row r="112">
      <c r="A112" t="n">
        <v>2174</v>
      </c>
      <c r="B112" t="inlineStr">
        <is>
          <t>SMCI</t>
        </is>
      </c>
      <c r="C112" t="inlineStr">
        <is>
          <t>Jun 18, 2025</t>
        </is>
      </c>
      <c r="D112" t="inlineStr">
        <is>
          <t>$44.00</t>
        </is>
      </c>
      <c r="E112" t="inlineStr">
        <is>
          <t>C</t>
        </is>
      </c>
      <c r="F112" t="inlineStr">
        <is>
          <t>Aug 15, 2025</t>
        </is>
      </c>
      <c r="G112" t="n">
        <v>2</v>
      </c>
      <c r="H112" t="inlineStr">
        <is>
          <t>NaN</t>
        </is>
      </c>
      <c r="I112" t="n">
        <v/>
      </c>
      <c r="J112" t="n">
        <v>-1200.24</v>
      </c>
      <c r="K112" t="inlineStr">
        <is>
          <t>SMCI250815C00044000</t>
        </is>
      </c>
    </row>
    <row r="113">
      <c r="A113" t="n">
        <v>2165</v>
      </c>
      <c r="B113" t="inlineStr">
        <is>
          <t>SMCI</t>
        </is>
      </c>
      <c r="C113" t="inlineStr">
        <is>
          <t>Jun 18, 2025</t>
        </is>
      </c>
      <c r="D113" t="inlineStr">
        <is>
          <t>$44.00</t>
        </is>
      </c>
      <c r="E113" t="inlineStr">
        <is>
          <t>C</t>
        </is>
      </c>
      <c r="F113" t="inlineStr">
        <is>
          <t>Aug 15, 2025</t>
        </is>
      </c>
      <c r="G113" t="n">
        <v>3</v>
      </c>
      <c r="H113" t="inlineStr">
        <is>
          <t>NaN</t>
        </is>
      </c>
      <c r="I113" t="n">
        <v/>
      </c>
      <c r="J113" t="n">
        <v>-1800.36</v>
      </c>
      <c r="K113" t="inlineStr">
        <is>
          <t>SMCI250815C00044000</t>
        </is>
      </c>
    </row>
    <row r="114">
      <c r="A114" t="n">
        <v>2133</v>
      </c>
      <c r="B114" t="inlineStr">
        <is>
          <t>SMCI</t>
        </is>
      </c>
      <c r="C114" t="inlineStr">
        <is>
          <t>Jun 23, 2025</t>
        </is>
      </c>
      <c r="D114" t="inlineStr">
        <is>
          <t>$44.00</t>
        </is>
      </c>
      <c r="E114" t="inlineStr">
        <is>
          <t>C</t>
        </is>
      </c>
      <c r="F114" t="inlineStr">
        <is>
          <t>Aug 15, 2025</t>
        </is>
      </c>
      <c r="G114" t="n">
        <v>-2</v>
      </c>
      <c r="H114" t="inlineStr">
        <is>
          <t>Jun 23, 2025</t>
        </is>
      </c>
      <c r="I114" t="n">
        <v/>
      </c>
      <c r="J114" t="n">
        <v>957.74</v>
      </c>
      <c r="K114" t="inlineStr">
        <is>
          <t>SMCI250815C00044000</t>
        </is>
      </c>
    </row>
    <row r="115">
      <c r="A115" t="n">
        <v>2129</v>
      </c>
      <c r="B115" t="inlineStr">
        <is>
          <t>SMCI</t>
        </is>
      </c>
      <c r="C115" t="inlineStr">
        <is>
          <t>Jun 23, 2025</t>
        </is>
      </c>
      <c r="D115" t="inlineStr">
        <is>
          <t>$44.00</t>
        </is>
      </c>
      <c r="E115" t="inlineStr">
        <is>
          <t>C</t>
        </is>
      </c>
      <c r="F115" t="inlineStr">
        <is>
          <t>Aug 15, 2025</t>
        </is>
      </c>
      <c r="G115" t="n">
        <v>-3</v>
      </c>
      <c r="H115" t="inlineStr">
        <is>
          <t>Jun 23, 2025</t>
        </is>
      </c>
      <c r="I115" t="n">
        <v/>
      </c>
      <c r="J115" t="n">
        <v>1409.63</v>
      </c>
      <c r="K115" t="inlineStr">
        <is>
          <t>SMCI250815C00044000</t>
        </is>
      </c>
    </row>
    <row r="116">
      <c r="A116" t="n">
        <v>2121</v>
      </c>
      <c r="B116" t="inlineStr">
        <is>
          <t>SMCI</t>
        </is>
      </c>
      <c r="C116" t="inlineStr">
        <is>
          <t>Jun 23, 2025</t>
        </is>
      </c>
      <c r="D116" t="inlineStr">
        <is>
          <t>$44.00</t>
        </is>
      </c>
      <c r="E116" t="inlineStr">
        <is>
          <t>C</t>
        </is>
      </c>
      <c r="F116" t="inlineStr">
        <is>
          <t>Aug 15, 2025</t>
        </is>
      </c>
      <c r="G116" t="n">
        <v>-2</v>
      </c>
      <c r="H116" t="inlineStr">
        <is>
          <t>Jun 23, 2025</t>
        </is>
      </c>
      <c r="I116" t="n">
        <v/>
      </c>
      <c r="J116" t="n">
        <v>957.74</v>
      </c>
      <c r="K116" t="inlineStr">
        <is>
          <t>SMCI250815C00044000</t>
        </is>
      </c>
    </row>
    <row r="117">
      <c r="A117" t="n">
        <v>2112</v>
      </c>
      <c r="B117" t="inlineStr">
        <is>
          <t>SMCI</t>
        </is>
      </c>
      <c r="C117" t="inlineStr">
        <is>
          <t>Jun 23, 2025</t>
        </is>
      </c>
      <c r="D117" t="inlineStr">
        <is>
          <t>$44.00</t>
        </is>
      </c>
      <c r="E117" t="inlineStr">
        <is>
          <t>C</t>
        </is>
      </c>
      <c r="F117" t="inlineStr">
        <is>
          <t>Aug 15, 2025</t>
        </is>
      </c>
      <c r="G117" t="n">
        <v>-3</v>
      </c>
      <c r="H117" t="inlineStr">
        <is>
          <t>Jun 23, 2025</t>
        </is>
      </c>
      <c r="I117" t="n">
        <v/>
      </c>
      <c r="J117" t="n">
        <v>1409.63</v>
      </c>
      <c r="K117" t="inlineStr">
        <is>
          <t>SMCI250815C00044000</t>
        </is>
      </c>
    </row>
    <row r="118">
      <c r="A118" t="inlineStr"/>
      <c r="B118" t="inlineStr"/>
      <c r="C118" t="inlineStr"/>
      <c r="D118" t="inlineStr"/>
      <c r="E118" t="inlineStr"/>
      <c r="F118" t="inlineStr"/>
      <c r="G118" s="2">
        <f>SUM(G109:G117)</f>
        <v/>
      </c>
      <c r="H118" t="inlineStr"/>
      <c r="I118" t="inlineStr"/>
      <c r="J118" s="2">
        <f>SUM(J109:J117)</f>
        <v/>
      </c>
      <c r="K118" t="inlineStr"/>
    </row>
    <row r="119">
      <c r="A119" t="inlineStr"/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</row>
    <row r="122">
      <c r="A122" t="inlineStr">
        <is>
          <t>Index</t>
        </is>
      </c>
      <c r="B122" t="inlineStr">
        <is>
          <t>Ticker</t>
        </is>
      </c>
      <c r="C122" t="inlineStr">
        <is>
          <t>Trade Enter</t>
        </is>
      </c>
      <c r="D122" t="inlineStr">
        <is>
          <t>Strike</t>
        </is>
      </c>
      <c r="E122" t="inlineStr">
        <is>
          <t>C/P</t>
        </is>
      </c>
      <c r="F122" t="inlineStr">
        <is>
          <t>Exp Date</t>
        </is>
      </c>
      <c r="G122" t="inlineStr">
        <is>
          <t>Initial Contracts</t>
        </is>
      </c>
      <c r="H122" t="inlineStr">
        <is>
          <t>Trade Exit</t>
        </is>
      </c>
      <c r="I122" t="inlineStr">
        <is>
          <t>$ Gain</t>
        </is>
      </c>
    </row>
    <row r="123">
      <c r="A123" t="n">
        <v>86</v>
      </c>
      <c r="B123" t="inlineStr">
        <is>
          <t>SMCI</t>
        </is>
      </c>
      <c r="C123" t="inlineStr">
        <is>
          <t>Jun 25, 2025</t>
        </is>
      </c>
      <c r="D123" t="inlineStr">
        <is>
          <t>$46.00</t>
        </is>
      </c>
      <c r="E123" t="inlineStr">
        <is>
          <t>C</t>
        </is>
      </c>
      <c r="F123" t="inlineStr">
        <is>
          <t>Aug 15, 2025</t>
        </is>
      </c>
      <c r="G123" t="inlineStr">
        <is>
          <t>3</t>
        </is>
      </c>
      <c r="H123" t="inlineStr">
        <is>
          <t>Jul 18, 2025</t>
        </is>
      </c>
      <c r="I123" t="inlineStr">
        <is>
          <t xml:space="preserve">$415.00 </t>
        </is>
      </c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s="1">
        <f>IF(G147=0, ROUND(SUM(J126:J146)/21, 2), )</f>
        <v/>
      </c>
    </row>
    <row r="126">
      <c r="A126" t="inlineStr">
        <is>
          <t>Index</t>
        </is>
      </c>
      <c r="B126" t="inlineStr">
        <is>
          <t>Ticker</t>
        </is>
      </c>
      <c r="C126" t="inlineStr">
        <is>
          <t>Trade Enter</t>
        </is>
      </c>
      <c r="D126" t="inlineStr">
        <is>
          <t>Strike</t>
        </is>
      </c>
      <c r="E126" t="inlineStr">
        <is>
          <t>C/P</t>
        </is>
      </c>
      <c r="F126" t="inlineStr">
        <is>
          <t>Exp Date</t>
        </is>
      </c>
      <c r="G126" t="inlineStr">
        <is>
          <t>Initial Contracts</t>
        </is>
      </c>
      <c r="H126" t="inlineStr">
        <is>
          <t>Trade Exit</t>
        </is>
      </c>
      <c r="I126" t="inlineStr">
        <is>
          <t>$ Gain</t>
        </is>
      </c>
      <c r="J126" t="inlineStr">
        <is>
          <t>Amount</t>
        </is>
      </c>
      <c r="K126" t="inlineStr">
        <is>
          <t>Symbol</t>
        </is>
      </c>
    </row>
    <row r="127">
      <c r="A127" t="n">
        <v>2081</v>
      </c>
      <c r="B127" t="inlineStr">
        <is>
          <t>SMCI</t>
        </is>
      </c>
      <c r="C127" t="inlineStr">
        <is>
          <t>Jun 25, 2025</t>
        </is>
      </c>
      <c r="D127" t="inlineStr">
        <is>
          <t>$46.00</t>
        </is>
      </c>
      <c r="E127" t="inlineStr">
        <is>
          <t>C</t>
        </is>
      </c>
      <c r="F127" t="inlineStr">
        <is>
          <t>Aug 15, 2025</t>
        </is>
      </c>
      <c r="G127" t="n">
        <v>6</v>
      </c>
      <c r="H127" t="inlineStr">
        <is>
          <t>NaN</t>
        </is>
      </c>
      <c r="I127" t="n">
        <v/>
      </c>
      <c r="J127" t="n">
        <v>-3474.7</v>
      </c>
      <c r="K127" t="inlineStr">
        <is>
          <t>SMCI250815C00046000</t>
        </is>
      </c>
    </row>
    <row r="128">
      <c r="A128" t="n">
        <v>2058</v>
      </c>
      <c r="B128" t="inlineStr">
        <is>
          <t>SMCI</t>
        </is>
      </c>
      <c r="C128" t="inlineStr">
        <is>
          <t>Jun 25, 2025</t>
        </is>
      </c>
      <c r="D128" t="inlineStr">
        <is>
          <t>$46.00</t>
        </is>
      </c>
      <c r="E128" t="inlineStr">
        <is>
          <t>C</t>
        </is>
      </c>
      <c r="F128" t="inlineStr">
        <is>
          <t>Aug 15, 2025</t>
        </is>
      </c>
      <c r="G128" t="n">
        <v>5</v>
      </c>
      <c r="H128" t="inlineStr">
        <is>
          <t>NaN</t>
        </is>
      </c>
      <c r="I128" t="n">
        <v/>
      </c>
      <c r="J128" t="n">
        <v>-2925.58</v>
      </c>
      <c r="K128" t="inlineStr">
        <is>
          <t>SMCI250815C00046000</t>
        </is>
      </c>
    </row>
    <row r="129">
      <c r="A129" t="n">
        <v>2016</v>
      </c>
      <c r="B129" t="inlineStr">
        <is>
          <t>SMCI</t>
        </is>
      </c>
      <c r="C129" t="inlineStr">
        <is>
          <t>Jun 26, 2025</t>
        </is>
      </c>
      <c r="D129" t="inlineStr">
        <is>
          <t>$46.00</t>
        </is>
      </c>
      <c r="E129" t="inlineStr">
        <is>
          <t>C</t>
        </is>
      </c>
      <c r="F129" t="inlineStr">
        <is>
          <t>Aug 15, 2025</t>
        </is>
      </c>
      <c r="G129" t="n">
        <v>-1</v>
      </c>
      <c r="H129" t="inlineStr">
        <is>
          <t>Jun 26, 2025</t>
        </is>
      </c>
      <c r="I129" t="n">
        <v/>
      </c>
      <c r="J129" t="n">
        <v>755.87</v>
      </c>
      <c r="K129" t="inlineStr">
        <is>
          <t>SMCI250815C00046000</t>
        </is>
      </c>
    </row>
    <row r="130">
      <c r="A130" t="n">
        <v>2031</v>
      </c>
      <c r="B130" t="inlineStr">
        <is>
          <t>SMCI</t>
        </is>
      </c>
      <c r="C130" t="inlineStr">
        <is>
          <t>Jun 26, 2025</t>
        </is>
      </c>
      <c r="D130" t="inlineStr">
        <is>
          <t>$46.00</t>
        </is>
      </c>
      <c r="E130" t="inlineStr">
        <is>
          <t>C</t>
        </is>
      </c>
      <c r="F130" t="inlineStr">
        <is>
          <t>Aug 15, 2025</t>
        </is>
      </c>
      <c r="G130" t="n">
        <v>-1</v>
      </c>
      <c r="H130" t="inlineStr">
        <is>
          <t>Jun 26, 2025</t>
        </is>
      </c>
      <c r="I130" t="n">
        <v/>
      </c>
      <c r="J130" t="n">
        <v>714.87</v>
      </c>
      <c r="K130" t="inlineStr">
        <is>
          <t>SMCI250815C00046000</t>
        </is>
      </c>
    </row>
    <row r="131">
      <c r="A131" t="n">
        <v>2028</v>
      </c>
      <c r="B131" t="inlineStr">
        <is>
          <t>SMCI</t>
        </is>
      </c>
      <c r="C131" t="inlineStr">
        <is>
          <t>Jun 26, 2025</t>
        </is>
      </c>
      <c r="D131" t="inlineStr">
        <is>
          <t>$46.00</t>
        </is>
      </c>
      <c r="E131" t="inlineStr">
        <is>
          <t>C</t>
        </is>
      </c>
      <c r="F131" t="inlineStr">
        <is>
          <t>Aug 15, 2025</t>
        </is>
      </c>
      <c r="G131" t="n">
        <v>-1</v>
      </c>
      <c r="H131" t="inlineStr">
        <is>
          <t>Jun 26, 2025</t>
        </is>
      </c>
      <c r="I131" t="n">
        <v/>
      </c>
      <c r="J131" t="n">
        <v>717.87</v>
      </c>
      <c r="K131" t="inlineStr">
        <is>
          <t>SMCI250815C00046000</t>
        </is>
      </c>
    </row>
    <row r="132">
      <c r="A132" t="n">
        <v>1974</v>
      </c>
      <c r="B132" t="inlineStr">
        <is>
          <t>SMCI</t>
        </is>
      </c>
      <c r="C132" t="inlineStr">
        <is>
          <t>Jun 27, 2025</t>
        </is>
      </c>
      <c r="D132" t="inlineStr">
        <is>
          <t>$46.00</t>
        </is>
      </c>
      <c r="E132" t="inlineStr">
        <is>
          <t>C</t>
        </is>
      </c>
      <c r="F132" t="inlineStr">
        <is>
          <t>Aug 15, 2025</t>
        </is>
      </c>
      <c r="G132" t="n">
        <v>-1</v>
      </c>
      <c r="H132" t="inlineStr">
        <is>
          <t>Jun 27, 2025</t>
        </is>
      </c>
      <c r="I132" t="n">
        <v/>
      </c>
      <c r="J132" t="n">
        <v>644.87</v>
      </c>
      <c r="K132" t="inlineStr">
        <is>
          <t>SMCI250815C00046000</t>
        </is>
      </c>
    </row>
    <row r="133">
      <c r="A133" t="n">
        <v>1959</v>
      </c>
      <c r="B133" t="inlineStr">
        <is>
          <t>SMCI</t>
        </is>
      </c>
      <c r="C133" t="inlineStr">
        <is>
          <t>Jun 30, 2025</t>
        </is>
      </c>
      <c r="D133" t="inlineStr">
        <is>
          <t>$46.00</t>
        </is>
      </c>
      <c r="E133" t="inlineStr">
        <is>
          <t>C</t>
        </is>
      </c>
      <c r="F133" t="inlineStr">
        <is>
          <t>Aug 15, 2025</t>
        </is>
      </c>
      <c r="G133" t="n">
        <v>-3</v>
      </c>
      <c r="H133" t="inlineStr">
        <is>
          <t>Jun 30, 2025</t>
        </is>
      </c>
      <c r="I133" t="n">
        <v/>
      </c>
      <c r="J133" t="n">
        <v>2219.63</v>
      </c>
      <c r="K133" t="inlineStr">
        <is>
          <t>SMCI250815C00046000</t>
        </is>
      </c>
    </row>
    <row r="134">
      <c r="A134" t="n">
        <v>1958</v>
      </c>
      <c r="B134" t="inlineStr">
        <is>
          <t>SMCI</t>
        </is>
      </c>
      <c r="C134" t="inlineStr">
        <is>
          <t>Jun 30, 2025</t>
        </is>
      </c>
      <c r="D134" t="inlineStr">
        <is>
          <t>$46.00</t>
        </is>
      </c>
      <c r="E134" t="inlineStr">
        <is>
          <t>C</t>
        </is>
      </c>
      <c r="F134" t="inlineStr">
        <is>
          <t>Aug 15, 2025</t>
        </is>
      </c>
      <c r="G134" t="n">
        <v>-3</v>
      </c>
      <c r="H134" t="inlineStr">
        <is>
          <t>Jun 30, 2025</t>
        </is>
      </c>
      <c r="I134" t="n">
        <v/>
      </c>
      <c r="J134" t="n">
        <v>2369.63</v>
      </c>
      <c r="K134" t="inlineStr">
        <is>
          <t>SMCI250815C00046000</t>
        </is>
      </c>
    </row>
    <row r="135">
      <c r="A135" t="n">
        <v>1791</v>
      </c>
      <c r="B135" t="inlineStr">
        <is>
          <t>SMCI</t>
        </is>
      </c>
      <c r="C135" t="inlineStr">
        <is>
          <t>Jul 08, 2025</t>
        </is>
      </c>
      <c r="D135" t="inlineStr">
        <is>
          <t>$46.00</t>
        </is>
      </c>
      <c r="E135" t="inlineStr">
        <is>
          <t>C</t>
        </is>
      </c>
      <c r="F135" t="inlineStr">
        <is>
          <t>Aug 15, 2025</t>
        </is>
      </c>
      <c r="G135" t="n">
        <v>2</v>
      </c>
      <c r="H135" t="inlineStr">
        <is>
          <t>NaN</t>
        </is>
      </c>
      <c r="I135" t="n">
        <v/>
      </c>
      <c r="J135" t="n">
        <v>-1240.23</v>
      </c>
      <c r="K135" t="inlineStr">
        <is>
          <t>SMCI250815C00046000</t>
        </is>
      </c>
    </row>
    <row r="136">
      <c r="A136" t="n">
        <v>1789</v>
      </c>
      <c r="B136" t="inlineStr">
        <is>
          <t>SMCI</t>
        </is>
      </c>
      <c r="C136" t="inlineStr">
        <is>
          <t>Jul 08, 2025</t>
        </is>
      </c>
      <c r="D136" t="inlineStr">
        <is>
          <t>$46.00</t>
        </is>
      </c>
      <c r="E136" t="inlineStr">
        <is>
          <t>C</t>
        </is>
      </c>
      <c r="F136" t="inlineStr">
        <is>
          <t>Aug 15, 2025</t>
        </is>
      </c>
      <c r="G136" t="n">
        <v>2</v>
      </c>
      <c r="H136" t="inlineStr">
        <is>
          <t>NaN</t>
        </is>
      </c>
      <c r="I136" t="n">
        <v/>
      </c>
      <c r="J136" t="n">
        <v>-1240.23</v>
      </c>
      <c r="K136" t="inlineStr">
        <is>
          <t>SMCI250815C00046000</t>
        </is>
      </c>
    </row>
    <row r="137">
      <c r="A137" t="n">
        <v>1763</v>
      </c>
      <c r="B137" t="inlineStr">
        <is>
          <t>SMCI</t>
        </is>
      </c>
      <c r="C137" t="inlineStr">
        <is>
          <t>Jul 09, 2025</t>
        </is>
      </c>
      <c r="D137" t="inlineStr">
        <is>
          <t>$46.00</t>
        </is>
      </c>
      <c r="E137" t="inlineStr">
        <is>
          <t>C</t>
        </is>
      </c>
      <c r="F137" t="inlineStr">
        <is>
          <t>Aug 15, 2025</t>
        </is>
      </c>
      <c r="G137" t="n">
        <v>3</v>
      </c>
      <c r="H137" t="inlineStr">
        <is>
          <t>NaN</t>
        </is>
      </c>
      <c r="I137" t="n">
        <v/>
      </c>
      <c r="J137" t="n">
        <v>-2085.36</v>
      </c>
      <c r="K137" t="inlineStr">
        <is>
          <t>SMCI250815C00046000</t>
        </is>
      </c>
    </row>
    <row r="138">
      <c r="A138" t="n">
        <v>1745</v>
      </c>
      <c r="B138" t="inlineStr">
        <is>
          <t>SMCI</t>
        </is>
      </c>
      <c r="C138" t="inlineStr">
        <is>
          <t>Jul 09, 2025</t>
        </is>
      </c>
      <c r="D138" t="inlineStr">
        <is>
          <t>$46.00</t>
        </is>
      </c>
      <c r="E138" t="inlineStr">
        <is>
          <t>C</t>
        </is>
      </c>
      <c r="F138" t="inlineStr">
        <is>
          <t>Aug 15, 2025</t>
        </is>
      </c>
      <c r="G138" t="n">
        <v>3</v>
      </c>
      <c r="H138" t="inlineStr">
        <is>
          <t>NaN</t>
        </is>
      </c>
      <c r="I138" t="n">
        <v/>
      </c>
      <c r="J138" t="n">
        <v>-2075.35</v>
      </c>
      <c r="K138" t="inlineStr">
        <is>
          <t>SMCI250815C00046000</t>
        </is>
      </c>
    </row>
    <row r="139">
      <c r="A139" t="n">
        <v>1693</v>
      </c>
      <c r="B139" t="inlineStr">
        <is>
          <t>SMCI</t>
        </is>
      </c>
      <c r="C139" t="inlineStr">
        <is>
          <t>Jul 10, 2025</t>
        </is>
      </c>
      <c r="D139" t="inlineStr">
        <is>
          <t>$46.00</t>
        </is>
      </c>
      <c r="E139" t="inlineStr">
        <is>
          <t>C</t>
        </is>
      </c>
      <c r="F139" t="inlineStr">
        <is>
          <t>Aug 15, 2025</t>
        </is>
      </c>
      <c r="G139" t="n">
        <v>-2</v>
      </c>
      <c r="H139" t="inlineStr">
        <is>
          <t>Jul 10, 2025</t>
        </is>
      </c>
      <c r="I139" t="n">
        <v/>
      </c>
      <c r="J139" t="n">
        <v>1499.76</v>
      </c>
      <c r="K139" t="inlineStr">
        <is>
          <t>SMCI250815C00046000</t>
        </is>
      </c>
    </row>
    <row r="140">
      <c r="A140" t="n">
        <v>1690</v>
      </c>
      <c r="B140" t="inlineStr">
        <is>
          <t>SMCI</t>
        </is>
      </c>
      <c r="C140" t="inlineStr">
        <is>
          <t>Jul 10, 2025</t>
        </is>
      </c>
      <c r="D140" t="inlineStr">
        <is>
          <t>$46.00</t>
        </is>
      </c>
      <c r="E140" t="inlineStr">
        <is>
          <t>C</t>
        </is>
      </c>
      <c r="F140" t="inlineStr">
        <is>
          <t>Aug 15, 2025</t>
        </is>
      </c>
      <c r="G140" t="n">
        <v>-1</v>
      </c>
      <c r="H140" t="inlineStr">
        <is>
          <t>Jul 10, 2025</t>
        </is>
      </c>
      <c r="I140" t="n">
        <v/>
      </c>
      <c r="J140" t="n">
        <v>707.87</v>
      </c>
      <c r="K140" t="inlineStr">
        <is>
          <t>SMCI250815C00046000</t>
        </is>
      </c>
    </row>
    <row r="141">
      <c r="A141" t="n">
        <v>1687</v>
      </c>
      <c r="B141" t="inlineStr">
        <is>
          <t>SMCI</t>
        </is>
      </c>
      <c r="C141" t="inlineStr">
        <is>
          <t>Jul 10, 2025</t>
        </is>
      </c>
      <c r="D141" t="inlineStr">
        <is>
          <t>$46.00</t>
        </is>
      </c>
      <c r="E141" t="inlineStr">
        <is>
          <t>C</t>
        </is>
      </c>
      <c r="F141" t="inlineStr">
        <is>
          <t>Aug 15, 2025</t>
        </is>
      </c>
      <c r="G141" t="n">
        <v>-1</v>
      </c>
      <c r="H141" t="inlineStr">
        <is>
          <t>Jul 10, 2025</t>
        </is>
      </c>
      <c r="I141" t="n">
        <v/>
      </c>
      <c r="J141" t="n">
        <v>705.87</v>
      </c>
      <c r="K141" t="inlineStr">
        <is>
          <t>SMCI250815C00046000</t>
        </is>
      </c>
    </row>
    <row r="142">
      <c r="A142" t="n">
        <v>1659</v>
      </c>
      <c r="B142" t="inlineStr">
        <is>
          <t>SMCI</t>
        </is>
      </c>
      <c r="C142" t="inlineStr">
        <is>
          <t>Jul 10, 2025</t>
        </is>
      </c>
      <c r="D142" t="inlineStr">
        <is>
          <t>$46.00</t>
        </is>
      </c>
      <c r="E142" t="inlineStr">
        <is>
          <t>C</t>
        </is>
      </c>
      <c r="F142" t="inlineStr">
        <is>
          <t>Aug 15, 2025</t>
        </is>
      </c>
      <c r="G142" t="n">
        <v>-2</v>
      </c>
      <c r="H142" t="inlineStr">
        <is>
          <t>Jul 10, 2025</t>
        </is>
      </c>
      <c r="I142" t="n">
        <v/>
      </c>
      <c r="J142" t="n">
        <v>1499.76</v>
      </c>
      <c r="K142" t="inlineStr">
        <is>
          <t>SMCI250815C00046000</t>
        </is>
      </c>
    </row>
    <row r="143">
      <c r="A143" t="n">
        <v>1581</v>
      </c>
      <c r="B143" t="inlineStr">
        <is>
          <t>SMCI</t>
        </is>
      </c>
      <c r="C143" t="inlineStr">
        <is>
          <t>Jul 15, 2025</t>
        </is>
      </c>
      <c r="D143" t="inlineStr">
        <is>
          <t>$46.00</t>
        </is>
      </c>
      <c r="E143" t="inlineStr">
        <is>
          <t>C</t>
        </is>
      </c>
      <c r="F143" t="inlineStr">
        <is>
          <t>Aug 15, 2025</t>
        </is>
      </c>
      <c r="G143" t="n">
        <v>-1</v>
      </c>
      <c r="H143" t="inlineStr">
        <is>
          <t>Jul 15, 2025</t>
        </is>
      </c>
      <c r="I143" t="n">
        <v/>
      </c>
      <c r="J143" t="n">
        <v>944.87</v>
      </c>
      <c r="K143" t="inlineStr">
        <is>
          <t>SMCI250815C00046000</t>
        </is>
      </c>
    </row>
    <row r="144">
      <c r="A144" t="n">
        <v>1569</v>
      </c>
      <c r="B144" t="inlineStr">
        <is>
          <t>SMCI</t>
        </is>
      </c>
      <c r="C144" t="inlineStr">
        <is>
          <t>Jul 15, 2025</t>
        </is>
      </c>
      <c r="D144" t="inlineStr">
        <is>
          <t>$46.00</t>
        </is>
      </c>
      <c r="E144" t="inlineStr">
        <is>
          <t>C</t>
        </is>
      </c>
      <c r="F144" t="inlineStr">
        <is>
          <t>Aug 15, 2025</t>
        </is>
      </c>
      <c r="G144" t="n">
        <v>-1</v>
      </c>
      <c r="H144" t="inlineStr">
        <is>
          <t>Jul 15, 2025</t>
        </is>
      </c>
      <c r="I144" t="n">
        <v/>
      </c>
      <c r="J144" t="n">
        <v>944.87</v>
      </c>
      <c r="K144" t="inlineStr">
        <is>
          <t>SMCI250815C00046000</t>
        </is>
      </c>
    </row>
    <row r="145">
      <c r="A145" t="n">
        <v>1391</v>
      </c>
      <c r="B145" t="inlineStr">
        <is>
          <t>SMCI</t>
        </is>
      </c>
      <c r="C145" t="inlineStr">
        <is>
          <t>Jul 18, 2025</t>
        </is>
      </c>
      <c r="D145" t="inlineStr">
        <is>
          <t>$46.00</t>
        </is>
      </c>
      <c r="E145" t="inlineStr">
        <is>
          <t>C</t>
        </is>
      </c>
      <c r="F145" t="inlineStr">
        <is>
          <t>Aug 15, 2025</t>
        </is>
      </c>
      <c r="G145" t="n">
        <v>-2</v>
      </c>
      <c r="H145" t="inlineStr">
        <is>
          <t>Jul 18, 2025</t>
        </is>
      </c>
      <c r="I145" t="n">
        <v/>
      </c>
      <c r="J145" t="n">
        <v>1707.74</v>
      </c>
      <c r="K145" t="inlineStr">
        <is>
          <t>SMCI250815C00046000</t>
        </is>
      </c>
    </row>
    <row r="146">
      <c r="A146" t="n">
        <v>1306</v>
      </c>
      <c r="B146" t="inlineStr">
        <is>
          <t>SMCI</t>
        </is>
      </c>
      <c r="C146" t="inlineStr">
        <is>
          <t>Jul 18, 2025</t>
        </is>
      </c>
      <c r="D146" t="inlineStr">
        <is>
          <t>$46.00</t>
        </is>
      </c>
      <c r="E146" t="inlineStr">
        <is>
          <t>C</t>
        </is>
      </c>
      <c r="F146" t="inlineStr">
        <is>
          <t>Aug 15, 2025</t>
        </is>
      </c>
      <c r="G146" t="n">
        <v>-1</v>
      </c>
      <c r="H146" t="inlineStr">
        <is>
          <t>Jul 18, 2025</t>
        </is>
      </c>
      <c r="I146" t="n">
        <v/>
      </c>
      <c r="J146" t="n">
        <v>845.87</v>
      </c>
      <c r="K146" t="inlineStr">
        <is>
          <t>SMCI250815C00046000</t>
        </is>
      </c>
    </row>
    <row r="147">
      <c r="A147" t="inlineStr"/>
      <c r="B147" t="inlineStr"/>
      <c r="C147" t="inlineStr"/>
      <c r="D147" t="inlineStr"/>
      <c r="E147" t="inlineStr"/>
      <c r="F147" t="inlineStr"/>
      <c r="G147" s="2">
        <f>SUM(G126:G146)</f>
        <v/>
      </c>
      <c r="H147" t="inlineStr"/>
      <c r="I147" t="inlineStr"/>
      <c r="J147" s="2">
        <f>SUM(J126:J146)</f>
        <v/>
      </c>
      <c r="K147" t="inlineStr"/>
    </row>
    <row r="148">
      <c r="A148" t="inlineStr"/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</row>
    <row r="151">
      <c r="A151" t="inlineStr">
        <is>
          <t>Index</t>
        </is>
      </c>
      <c r="B151" t="inlineStr">
        <is>
          <t>Ticker</t>
        </is>
      </c>
      <c r="C151" t="inlineStr">
        <is>
          <t>Trade Enter</t>
        </is>
      </c>
      <c r="D151" t="inlineStr">
        <is>
          <t>Strike</t>
        </is>
      </c>
      <c r="E151" t="inlineStr">
        <is>
          <t>C/P</t>
        </is>
      </c>
      <c r="F151" t="inlineStr">
        <is>
          <t>Exp Date</t>
        </is>
      </c>
      <c r="G151" t="inlineStr">
        <is>
          <t>Initial Contracts</t>
        </is>
      </c>
      <c r="H151" t="inlineStr">
        <is>
          <t>Trade Exit</t>
        </is>
      </c>
      <c r="I151" t="inlineStr">
        <is>
          <t>$ Gain</t>
        </is>
      </c>
    </row>
    <row r="152">
      <c r="A152" t="n">
        <v>113</v>
      </c>
      <c r="B152" t="inlineStr">
        <is>
          <t>SMCI</t>
        </is>
      </c>
      <c r="C152" t="inlineStr">
        <is>
          <t>Jul 09, 2025</t>
        </is>
      </c>
      <c r="D152" t="inlineStr">
        <is>
          <t>$50.00</t>
        </is>
      </c>
      <c r="E152" t="inlineStr">
        <is>
          <t>P</t>
        </is>
      </c>
      <c r="F152" t="inlineStr">
        <is>
          <t>Jul 18, 2025</t>
        </is>
      </c>
      <c r="G152" t="inlineStr">
        <is>
          <t>2</t>
        </is>
      </c>
      <c r="H152" t="inlineStr">
        <is>
          <t>Jul 15, 2025</t>
        </is>
      </c>
      <c r="I152" t="inlineStr">
        <is>
          <t>($340.00)</t>
        </is>
      </c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s="1">
        <f>IF(G162=0, ROUND(SUM(J155:J161)/6, 2), )</f>
        <v/>
      </c>
    </row>
    <row r="155">
      <c r="A155" t="inlineStr">
        <is>
          <t>Index</t>
        </is>
      </c>
      <c r="B155" t="inlineStr">
        <is>
          <t>Ticker</t>
        </is>
      </c>
      <c r="C155" t="inlineStr">
        <is>
          <t>Trade Enter</t>
        </is>
      </c>
      <c r="D155" t="inlineStr">
        <is>
          <t>Strike</t>
        </is>
      </c>
      <c r="E155" t="inlineStr">
        <is>
          <t>C/P</t>
        </is>
      </c>
      <c r="F155" t="inlineStr">
        <is>
          <t>Exp Date</t>
        </is>
      </c>
      <c r="G155" t="inlineStr">
        <is>
          <t>Initial Contracts</t>
        </is>
      </c>
      <c r="H155" t="inlineStr">
        <is>
          <t>Trade Exit</t>
        </is>
      </c>
      <c r="I155" t="inlineStr">
        <is>
          <t>$ Gain</t>
        </is>
      </c>
      <c r="J155" t="inlineStr">
        <is>
          <t>Amount</t>
        </is>
      </c>
      <c r="K155" t="inlineStr">
        <is>
          <t>Symbol</t>
        </is>
      </c>
    </row>
    <row r="156">
      <c r="A156" t="n">
        <v>1721</v>
      </c>
      <c r="B156" t="inlineStr">
        <is>
          <t>SMCI</t>
        </is>
      </c>
      <c r="C156" t="inlineStr">
        <is>
          <t>Jul 09, 2025</t>
        </is>
      </c>
      <c r="D156" t="inlineStr">
        <is>
          <t>$50.00</t>
        </is>
      </c>
      <c r="E156" t="inlineStr">
        <is>
          <t>P</t>
        </is>
      </c>
      <c r="F156" t="inlineStr">
        <is>
          <t>Jul 18, 2025</t>
        </is>
      </c>
      <c r="G156" t="n">
        <v>2</v>
      </c>
      <c r="H156" t="inlineStr">
        <is>
          <t>NaN</t>
        </is>
      </c>
      <c r="I156" t="n">
        <v/>
      </c>
      <c r="J156" t="n">
        <v>-398.24</v>
      </c>
      <c r="K156" t="inlineStr">
        <is>
          <t>SMCI250718P00050000</t>
        </is>
      </c>
    </row>
    <row r="157">
      <c r="A157" t="n">
        <v>1734</v>
      </c>
      <c r="B157" t="inlineStr">
        <is>
          <t>SMCI</t>
        </is>
      </c>
      <c r="C157" t="inlineStr">
        <is>
          <t>Jul 09, 2025</t>
        </is>
      </c>
      <c r="D157" t="inlineStr">
        <is>
          <t>$50.00</t>
        </is>
      </c>
      <c r="E157" t="inlineStr">
        <is>
          <t>P</t>
        </is>
      </c>
      <c r="F157" t="inlineStr">
        <is>
          <t>Jul 18, 2025</t>
        </is>
      </c>
      <c r="G157" t="n">
        <v>2</v>
      </c>
      <c r="H157" t="inlineStr">
        <is>
          <t>NaN</t>
        </is>
      </c>
      <c r="I157" t="n">
        <v/>
      </c>
      <c r="J157" t="n">
        <v>-400.23</v>
      </c>
      <c r="K157" t="inlineStr">
        <is>
          <t>SMCI250718P00050000</t>
        </is>
      </c>
    </row>
    <row r="158">
      <c r="A158" t="n">
        <v>1752</v>
      </c>
      <c r="B158" t="inlineStr">
        <is>
          <t>SMCI</t>
        </is>
      </c>
      <c r="C158" t="inlineStr">
        <is>
          <t>Jul 09, 2025</t>
        </is>
      </c>
      <c r="D158" t="inlineStr">
        <is>
          <t>$50.00</t>
        </is>
      </c>
      <c r="E158" t="inlineStr">
        <is>
          <t>P</t>
        </is>
      </c>
      <c r="F158" t="inlineStr">
        <is>
          <t>Jul 18, 2025</t>
        </is>
      </c>
      <c r="G158" t="n">
        <v>2</v>
      </c>
      <c r="H158" t="inlineStr">
        <is>
          <t>NaN</t>
        </is>
      </c>
      <c r="I158" t="n">
        <v/>
      </c>
      <c r="J158" t="n">
        <v>-402.24</v>
      </c>
      <c r="K158" t="inlineStr">
        <is>
          <t>SMCI250718P00050000</t>
        </is>
      </c>
    </row>
    <row r="159">
      <c r="A159" t="n">
        <v>1541</v>
      </c>
      <c r="B159" t="inlineStr">
        <is>
          <t>SMCI</t>
        </is>
      </c>
      <c r="C159" t="inlineStr">
        <is>
          <t>Jul 15, 2025</t>
        </is>
      </c>
      <c r="D159" t="inlineStr">
        <is>
          <t>$50.00</t>
        </is>
      </c>
      <c r="E159" t="inlineStr">
        <is>
          <t>P</t>
        </is>
      </c>
      <c r="F159" t="inlineStr">
        <is>
          <t>Jul 18, 2025</t>
        </is>
      </c>
      <c r="G159" t="n">
        <v>-2</v>
      </c>
      <c r="H159" t="inlineStr">
        <is>
          <t>Jul 15, 2025</t>
        </is>
      </c>
      <c r="I159" t="n">
        <v/>
      </c>
      <c r="J159" t="n">
        <v>61.74</v>
      </c>
      <c r="K159" t="inlineStr">
        <is>
          <t>SMCI250718P00050000</t>
        </is>
      </c>
    </row>
    <row r="160">
      <c r="A160" t="n">
        <v>1525</v>
      </c>
      <c r="B160" t="inlineStr">
        <is>
          <t>SMCI</t>
        </is>
      </c>
      <c r="C160" t="inlineStr">
        <is>
          <t>Jul 15, 2025</t>
        </is>
      </c>
      <c r="D160" t="inlineStr">
        <is>
          <t>$50.00</t>
        </is>
      </c>
      <c r="E160" t="inlineStr">
        <is>
          <t>P</t>
        </is>
      </c>
      <c r="F160" t="inlineStr">
        <is>
          <t>Jul 18, 2025</t>
        </is>
      </c>
      <c r="G160" t="n">
        <v>-2</v>
      </c>
      <c r="H160" t="inlineStr">
        <is>
          <t>Jul 15, 2025</t>
        </is>
      </c>
      <c r="I160" t="n">
        <v/>
      </c>
      <c r="J160" t="n">
        <v>61.76</v>
      </c>
      <c r="K160" t="inlineStr">
        <is>
          <t>SMCI250718P00050000</t>
        </is>
      </c>
    </row>
    <row r="161">
      <c r="A161" t="n">
        <v>1584</v>
      </c>
      <c r="B161" t="inlineStr">
        <is>
          <t>SMCI</t>
        </is>
      </c>
      <c r="C161" t="inlineStr">
        <is>
          <t>Jul 15, 2025</t>
        </is>
      </c>
      <c r="D161" t="inlineStr">
        <is>
          <t>$50.00</t>
        </is>
      </c>
      <c r="E161" t="inlineStr">
        <is>
          <t>P</t>
        </is>
      </c>
      <c r="F161" t="inlineStr">
        <is>
          <t>Jul 18, 2025</t>
        </is>
      </c>
      <c r="G161" t="n">
        <v>-2</v>
      </c>
      <c r="H161" t="inlineStr">
        <is>
          <t>Jul 15, 2025</t>
        </is>
      </c>
      <c r="I161" t="n">
        <v/>
      </c>
      <c r="J161" t="n">
        <v>61.76</v>
      </c>
      <c r="K161" t="inlineStr">
        <is>
          <t>SMCI250718P00050000</t>
        </is>
      </c>
    </row>
    <row r="162">
      <c r="A162" t="inlineStr"/>
      <c r="B162" t="inlineStr"/>
      <c r="C162" t="inlineStr"/>
      <c r="D162" t="inlineStr"/>
      <c r="E162" t="inlineStr"/>
      <c r="F162" t="inlineStr"/>
      <c r="G162" s="2">
        <f>SUM(G155:G161)</f>
        <v/>
      </c>
      <c r="H162" t="inlineStr"/>
      <c r="I162" t="inlineStr"/>
      <c r="J162" s="2">
        <f>SUM(J155:J161)</f>
        <v/>
      </c>
      <c r="K162" t="inlineStr"/>
    </row>
    <row r="163">
      <c r="A163" t="inlineStr"/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</row>
    <row r="166">
      <c r="A166" t="inlineStr">
        <is>
          <t>Index</t>
        </is>
      </c>
      <c r="B166" t="inlineStr">
        <is>
          <t>Ticker</t>
        </is>
      </c>
      <c r="C166" t="inlineStr">
        <is>
          <t>Trade Enter</t>
        </is>
      </c>
      <c r="D166" t="inlineStr">
        <is>
          <t>Strike</t>
        </is>
      </c>
      <c r="E166" t="inlineStr">
        <is>
          <t>C/P</t>
        </is>
      </c>
      <c r="F166" t="inlineStr">
        <is>
          <t>Exp Date</t>
        </is>
      </c>
      <c r="G166" t="inlineStr">
        <is>
          <t>Initial Contracts</t>
        </is>
      </c>
      <c r="H166" t="inlineStr">
        <is>
          <t>Trade Exit</t>
        </is>
      </c>
      <c r="I166" t="inlineStr">
        <is>
          <t>$ Gain</t>
        </is>
      </c>
    </row>
    <row r="167">
      <c r="A167" t="n">
        <v>195</v>
      </c>
      <c r="B167" t="inlineStr">
        <is>
          <t>SMCI</t>
        </is>
      </c>
      <c r="C167" t="inlineStr">
        <is>
          <t>Jul 28, 2025</t>
        </is>
      </c>
      <c r="D167" t="inlineStr">
        <is>
          <t>$55.00</t>
        </is>
      </c>
      <c r="E167" t="inlineStr">
        <is>
          <t>C</t>
        </is>
      </c>
      <c r="F167" t="inlineStr">
        <is>
          <t>Sep 19, 2025</t>
        </is>
      </c>
      <c r="G167" t="inlineStr">
        <is>
          <t>2</t>
        </is>
      </c>
      <c r="H167" t="inlineStr">
        <is>
          <t>Jul 29, 2025</t>
        </is>
      </c>
      <c r="I167" t="inlineStr">
        <is>
          <t xml:space="preserve">$180.00 </t>
        </is>
      </c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s="1">
        <f>IF(G177=0, ROUND(SUM(J170:J176)/6, 2), )</f>
        <v/>
      </c>
    </row>
    <row r="170">
      <c r="A170" t="inlineStr">
        <is>
          <t>Index</t>
        </is>
      </c>
      <c r="B170" t="inlineStr">
        <is>
          <t>Ticker</t>
        </is>
      </c>
      <c r="C170" t="inlineStr">
        <is>
          <t>Trade Enter</t>
        </is>
      </c>
      <c r="D170" t="inlineStr">
        <is>
          <t>Strike</t>
        </is>
      </c>
      <c r="E170" t="inlineStr">
        <is>
          <t>C/P</t>
        </is>
      </c>
      <c r="F170" t="inlineStr">
        <is>
          <t>Exp Date</t>
        </is>
      </c>
      <c r="G170" t="inlineStr">
        <is>
          <t>Initial Contracts</t>
        </is>
      </c>
      <c r="H170" t="inlineStr">
        <is>
          <t>Trade Exit</t>
        </is>
      </c>
      <c r="I170" t="inlineStr">
        <is>
          <t>$ Gain</t>
        </is>
      </c>
      <c r="J170" t="inlineStr">
        <is>
          <t>Amount</t>
        </is>
      </c>
      <c r="K170" t="inlineStr">
        <is>
          <t>Symbol</t>
        </is>
      </c>
    </row>
    <row r="171">
      <c r="A171" t="n">
        <v>1040</v>
      </c>
      <c r="B171" t="inlineStr">
        <is>
          <t>SMCI</t>
        </is>
      </c>
      <c r="C171" t="inlineStr">
        <is>
          <t>Jul 28, 2025</t>
        </is>
      </c>
      <c r="D171" t="inlineStr">
        <is>
          <t>$55.00</t>
        </is>
      </c>
      <c r="E171" t="inlineStr">
        <is>
          <t>C</t>
        </is>
      </c>
      <c r="F171" t="inlineStr">
        <is>
          <t>Sep 19, 2025</t>
        </is>
      </c>
      <c r="G171" t="n">
        <v>2</v>
      </c>
      <c r="H171" t="inlineStr">
        <is>
          <t>NaN</t>
        </is>
      </c>
      <c r="I171" t="n">
        <v/>
      </c>
      <c r="J171" t="n">
        <v>-1774.23</v>
      </c>
      <c r="K171" t="inlineStr">
        <is>
          <t>SMCI250919C00055000</t>
        </is>
      </c>
    </row>
    <row r="172">
      <c r="A172" t="n">
        <v>1036</v>
      </c>
      <c r="B172" t="inlineStr">
        <is>
          <t>SMCI</t>
        </is>
      </c>
      <c r="C172" t="inlineStr">
        <is>
          <t>Jul 28, 2025</t>
        </is>
      </c>
      <c r="D172" t="inlineStr">
        <is>
          <t>$55.00</t>
        </is>
      </c>
      <c r="E172" t="inlineStr">
        <is>
          <t>C</t>
        </is>
      </c>
      <c r="F172" t="inlineStr">
        <is>
          <t>Sep 19, 2025</t>
        </is>
      </c>
      <c r="G172" t="n">
        <v>2</v>
      </c>
      <c r="H172" t="inlineStr">
        <is>
          <t>NaN</t>
        </is>
      </c>
      <c r="I172" t="n">
        <v/>
      </c>
      <c r="J172" t="n">
        <v>-1774.24</v>
      </c>
      <c r="K172" t="inlineStr">
        <is>
          <t>SMCI250919C00055000</t>
        </is>
      </c>
    </row>
    <row r="173">
      <c r="A173" t="n">
        <v>1035</v>
      </c>
      <c r="B173" t="inlineStr">
        <is>
          <t>SMCI</t>
        </is>
      </c>
      <c r="C173" t="inlineStr">
        <is>
          <t>Jul 28, 2025</t>
        </is>
      </c>
      <c r="D173" t="inlineStr">
        <is>
          <t>$55.00</t>
        </is>
      </c>
      <c r="E173" t="inlineStr">
        <is>
          <t>C</t>
        </is>
      </c>
      <c r="F173" t="inlineStr">
        <is>
          <t>Sep 19, 2025</t>
        </is>
      </c>
      <c r="G173" t="n">
        <v>2</v>
      </c>
      <c r="H173" t="inlineStr">
        <is>
          <t>NaN</t>
        </is>
      </c>
      <c r="I173" t="n">
        <v/>
      </c>
      <c r="J173" t="n">
        <v>-1782.24</v>
      </c>
      <c r="K173" t="inlineStr">
        <is>
          <t>SMCI250919C00055000</t>
        </is>
      </c>
    </row>
    <row r="174">
      <c r="A174" t="n">
        <v>987</v>
      </c>
      <c r="B174" t="inlineStr">
        <is>
          <t>SMCI</t>
        </is>
      </c>
      <c r="C174" t="inlineStr">
        <is>
          <t>Jul 29, 2025</t>
        </is>
      </c>
      <c r="D174" t="inlineStr">
        <is>
          <t>$55.00</t>
        </is>
      </c>
      <c r="E174" t="inlineStr">
        <is>
          <t>C</t>
        </is>
      </c>
      <c r="F174" t="inlineStr">
        <is>
          <t>Sep 19, 2025</t>
        </is>
      </c>
      <c r="G174" t="n">
        <v>-2</v>
      </c>
      <c r="H174" t="inlineStr">
        <is>
          <t>Jul 29, 2025</t>
        </is>
      </c>
      <c r="I174" t="n">
        <v/>
      </c>
      <c r="J174" t="n">
        <v>1961.76</v>
      </c>
      <c r="K174" t="inlineStr">
        <is>
          <t>SMCI250919C00055000</t>
        </is>
      </c>
    </row>
    <row r="175">
      <c r="A175" t="n">
        <v>1008</v>
      </c>
      <c r="B175" t="inlineStr">
        <is>
          <t>SMCI</t>
        </is>
      </c>
      <c r="C175" t="inlineStr">
        <is>
          <t>Jul 29, 2025</t>
        </is>
      </c>
      <c r="D175" t="inlineStr">
        <is>
          <t>$55.00</t>
        </is>
      </c>
      <c r="E175" t="inlineStr">
        <is>
          <t>C</t>
        </is>
      </c>
      <c r="F175" t="inlineStr">
        <is>
          <t>Sep 19, 2025</t>
        </is>
      </c>
      <c r="G175" t="n">
        <v>-2</v>
      </c>
      <c r="H175" t="inlineStr">
        <is>
          <t>Jul 29, 2025</t>
        </is>
      </c>
      <c r="I175" t="n">
        <v/>
      </c>
      <c r="J175" t="n">
        <v>1943.74</v>
      </c>
      <c r="K175" t="inlineStr">
        <is>
          <t>SMCI250919C00055000</t>
        </is>
      </c>
    </row>
    <row r="176">
      <c r="A176" t="n">
        <v>1007</v>
      </c>
      <c r="B176" t="inlineStr">
        <is>
          <t>SMCI</t>
        </is>
      </c>
      <c r="C176" t="inlineStr">
        <is>
          <t>Jul 29, 2025</t>
        </is>
      </c>
      <c r="D176" t="inlineStr">
        <is>
          <t>$55.00</t>
        </is>
      </c>
      <c r="E176" t="inlineStr">
        <is>
          <t>C</t>
        </is>
      </c>
      <c r="F176" t="inlineStr">
        <is>
          <t>Sep 19, 2025</t>
        </is>
      </c>
      <c r="G176" t="n">
        <v>-2</v>
      </c>
      <c r="H176" t="inlineStr">
        <is>
          <t>Jul 29, 2025</t>
        </is>
      </c>
      <c r="I176" t="n">
        <v/>
      </c>
      <c r="J176" t="n">
        <v>1959.74</v>
      </c>
      <c r="K176" t="inlineStr">
        <is>
          <t>SMCI250919C00055000</t>
        </is>
      </c>
    </row>
    <row r="177">
      <c r="A177" t="inlineStr"/>
      <c r="B177" t="inlineStr"/>
      <c r="C177" t="inlineStr"/>
      <c r="D177" t="inlineStr"/>
      <c r="E177" t="inlineStr"/>
      <c r="F177" t="inlineStr"/>
      <c r="G177" s="2">
        <f>SUM(G170:G176)</f>
        <v/>
      </c>
      <c r="H177" t="inlineStr"/>
      <c r="I177" t="inlineStr"/>
      <c r="J177" s="2">
        <f>SUM(J170:J176)</f>
        <v/>
      </c>
      <c r="K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</row>
    <row r="180">
      <c r="A180" t="inlineStr"/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</row>
    <row r="181">
      <c r="A181" t="inlineStr">
        <is>
          <t>Index</t>
        </is>
      </c>
      <c r="B181" t="inlineStr">
        <is>
          <t>Ticker</t>
        </is>
      </c>
      <c r="C181" t="inlineStr">
        <is>
          <t>Trade Enter</t>
        </is>
      </c>
      <c r="D181" t="inlineStr">
        <is>
          <t>Strike</t>
        </is>
      </c>
      <c r="E181" t="inlineStr">
        <is>
          <t>C/P</t>
        </is>
      </c>
      <c r="F181" t="inlineStr">
        <is>
          <t>Exp Date</t>
        </is>
      </c>
      <c r="G181" t="inlineStr">
        <is>
          <t>Initial Contracts</t>
        </is>
      </c>
      <c r="H181" t="inlineStr">
        <is>
          <t>Trade Exit</t>
        </is>
      </c>
      <c r="I181" t="inlineStr">
        <is>
          <t>$ Gain</t>
        </is>
      </c>
    </row>
    <row r="182">
      <c r="A182" t="n">
        <v>201</v>
      </c>
      <c r="B182" t="inlineStr">
        <is>
          <t>SMCI</t>
        </is>
      </c>
      <c r="C182" t="inlineStr">
        <is>
          <t>Jul 29, 2025</t>
        </is>
      </c>
      <c r="D182" t="inlineStr">
        <is>
          <t>$57.00</t>
        </is>
      </c>
      <c r="E182" t="inlineStr">
        <is>
          <t>C</t>
        </is>
      </c>
      <c r="F182" t="inlineStr">
        <is>
          <t>Aug 15, 2025</t>
        </is>
      </c>
      <c r="G182" t="inlineStr">
        <is>
          <t>4</t>
        </is>
      </c>
      <c r="H182" t="inlineStr">
        <is>
          <t>Jul 31, 2025</t>
        </is>
      </c>
      <c r="I182" t="inlineStr">
        <is>
          <t xml:space="preserve">$140.00 </t>
        </is>
      </c>
    </row>
    <row r="183">
      <c r="A183" t="inlineStr"/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s="1">
        <f>IF(G192=0, ROUND(SUM(J185:J191)/10, 2), )</f>
        <v/>
      </c>
    </row>
    <row r="185">
      <c r="A185" t="inlineStr">
        <is>
          <t>Index</t>
        </is>
      </c>
      <c r="B185" t="inlineStr">
        <is>
          <t>Ticker</t>
        </is>
      </c>
      <c r="C185" t="inlineStr">
        <is>
          <t>Trade Enter</t>
        </is>
      </c>
      <c r="D185" t="inlineStr">
        <is>
          <t>Strike</t>
        </is>
      </c>
      <c r="E185" t="inlineStr">
        <is>
          <t>C/P</t>
        </is>
      </c>
      <c r="F185" t="inlineStr">
        <is>
          <t>Exp Date</t>
        </is>
      </c>
      <c r="G185" t="inlineStr">
        <is>
          <t>Initial Contracts</t>
        </is>
      </c>
      <c r="H185" t="inlineStr">
        <is>
          <t>Trade Exit</t>
        </is>
      </c>
      <c r="I185" t="inlineStr">
        <is>
          <t>$ Gain</t>
        </is>
      </c>
      <c r="J185" t="inlineStr">
        <is>
          <t>Amount</t>
        </is>
      </c>
      <c r="K185" t="inlineStr">
        <is>
          <t>Symbol</t>
        </is>
      </c>
    </row>
    <row r="186">
      <c r="A186" t="n">
        <v>978</v>
      </c>
      <c r="B186" t="inlineStr">
        <is>
          <t>SMCI</t>
        </is>
      </c>
      <c r="C186" t="inlineStr">
        <is>
          <t>Jul 29, 2025</t>
        </is>
      </c>
      <c r="D186" t="inlineStr">
        <is>
          <t>$57.00</t>
        </is>
      </c>
      <c r="E186" t="inlineStr">
        <is>
          <t>C</t>
        </is>
      </c>
      <c r="F186" t="inlineStr">
        <is>
          <t>Aug 15, 2025</t>
        </is>
      </c>
      <c r="G186" t="n">
        <v>2</v>
      </c>
      <c r="H186" t="inlineStr">
        <is>
          <t>NaN</t>
        </is>
      </c>
      <c r="I186" t="n">
        <v/>
      </c>
      <c r="J186" t="n">
        <v>-1070.24</v>
      </c>
      <c r="K186" t="inlineStr">
        <is>
          <t>SMCI250815C00057000</t>
        </is>
      </c>
    </row>
    <row r="187">
      <c r="A187" t="n">
        <v>1017</v>
      </c>
      <c r="B187" t="inlineStr">
        <is>
          <t>SMCI</t>
        </is>
      </c>
      <c r="C187" t="inlineStr">
        <is>
          <t>Jul 29, 2025</t>
        </is>
      </c>
      <c r="D187" t="inlineStr">
        <is>
          <t>$57.00</t>
        </is>
      </c>
      <c r="E187" t="inlineStr">
        <is>
          <t>C</t>
        </is>
      </c>
      <c r="F187" t="inlineStr">
        <is>
          <t>Aug 15, 2025</t>
        </is>
      </c>
      <c r="G187" t="n">
        <v>4</v>
      </c>
      <c r="H187" t="inlineStr">
        <is>
          <t>NaN</t>
        </is>
      </c>
      <c r="I187" t="n">
        <v/>
      </c>
      <c r="J187" t="n">
        <v>-2080.45</v>
      </c>
      <c r="K187" t="inlineStr">
        <is>
          <t>SMCI250815C00057000</t>
        </is>
      </c>
    </row>
    <row r="188">
      <c r="A188" t="n">
        <v>1021</v>
      </c>
      <c r="B188" t="inlineStr">
        <is>
          <t>SMCI</t>
        </is>
      </c>
      <c r="C188" t="inlineStr">
        <is>
          <t>Jul 29, 2025</t>
        </is>
      </c>
      <c r="D188" t="inlineStr">
        <is>
          <t>$57.00</t>
        </is>
      </c>
      <c r="E188" t="inlineStr">
        <is>
          <t>C</t>
        </is>
      </c>
      <c r="F188" t="inlineStr">
        <is>
          <t>Aug 15, 2025</t>
        </is>
      </c>
      <c r="G188" t="n">
        <v>4</v>
      </c>
      <c r="H188" t="inlineStr">
        <is>
          <t>NaN</t>
        </is>
      </c>
      <c r="I188" t="n">
        <v/>
      </c>
      <c r="J188" t="n">
        <v>-2100.45</v>
      </c>
      <c r="K188" t="inlineStr">
        <is>
          <t>SMCI250815C00057000</t>
        </is>
      </c>
    </row>
    <row r="189">
      <c r="A189" t="n">
        <v>885</v>
      </c>
      <c r="B189" t="inlineStr">
        <is>
          <t>SMCI</t>
        </is>
      </c>
      <c r="C189" t="inlineStr">
        <is>
          <t>Jul 31, 2025</t>
        </is>
      </c>
      <c r="D189" t="inlineStr">
        <is>
          <t>$57.00</t>
        </is>
      </c>
      <c r="E189" t="inlineStr">
        <is>
          <t>C</t>
        </is>
      </c>
      <c r="F189" t="inlineStr">
        <is>
          <t>Aug 15, 2025</t>
        </is>
      </c>
      <c r="G189" t="n">
        <v>-2</v>
      </c>
      <c r="H189" t="inlineStr">
        <is>
          <t>Jul 31, 2025</t>
        </is>
      </c>
      <c r="I189" t="n">
        <v/>
      </c>
      <c r="J189" t="n">
        <v>1129.76</v>
      </c>
      <c r="K189" t="inlineStr">
        <is>
          <t>SMCI250815C00057000</t>
        </is>
      </c>
    </row>
    <row r="190">
      <c r="A190" t="n">
        <v>890</v>
      </c>
      <c r="B190" t="inlineStr">
        <is>
          <t>SMCI</t>
        </is>
      </c>
      <c r="C190" t="inlineStr">
        <is>
          <t>Jul 31, 2025</t>
        </is>
      </c>
      <c r="D190" t="inlineStr">
        <is>
          <t>$57.00</t>
        </is>
      </c>
      <c r="E190" t="inlineStr">
        <is>
          <t>C</t>
        </is>
      </c>
      <c r="F190" t="inlineStr">
        <is>
          <t>Aug 15, 2025</t>
        </is>
      </c>
      <c r="G190" t="n">
        <v>-4</v>
      </c>
      <c r="H190" t="inlineStr">
        <is>
          <t>Jul 31, 2025</t>
        </is>
      </c>
      <c r="I190" t="n">
        <v/>
      </c>
      <c r="J190" t="n">
        <v>2259.54</v>
      </c>
      <c r="K190" t="inlineStr">
        <is>
          <t>SMCI250815C00057000</t>
        </is>
      </c>
    </row>
    <row r="191">
      <c r="A191" t="n">
        <v>908</v>
      </c>
      <c r="B191" t="inlineStr">
        <is>
          <t>SMCI</t>
        </is>
      </c>
      <c r="C191" t="inlineStr">
        <is>
          <t>Jul 31, 2025</t>
        </is>
      </c>
      <c r="D191" t="inlineStr">
        <is>
          <t>$57.00</t>
        </is>
      </c>
      <c r="E191" t="inlineStr">
        <is>
          <t>C</t>
        </is>
      </c>
      <c r="F191" t="inlineStr">
        <is>
          <t>Aug 15, 2025</t>
        </is>
      </c>
      <c r="G191" t="n">
        <v>-4</v>
      </c>
      <c r="H191" t="inlineStr">
        <is>
          <t>Jul 31, 2025</t>
        </is>
      </c>
      <c r="I191" t="n">
        <v/>
      </c>
      <c r="J191" t="n">
        <v>2279.54</v>
      </c>
      <c r="K191" t="inlineStr">
        <is>
          <t>SMCI250815C00057000</t>
        </is>
      </c>
    </row>
    <row r="192">
      <c r="A192" t="inlineStr"/>
      <c r="B192" t="inlineStr"/>
      <c r="C192" t="inlineStr"/>
      <c r="D192" t="inlineStr"/>
      <c r="E192" t="inlineStr"/>
      <c r="F192" t="inlineStr"/>
      <c r="G192" s="2">
        <f>SUM(G185:G191)</f>
        <v/>
      </c>
      <c r="H192" t="inlineStr"/>
      <c r="I192" t="inlineStr"/>
      <c r="J192" s="2">
        <f>SUM(J185:J191)</f>
        <v/>
      </c>
      <c r="K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</row>
    <row r="194">
      <c r="A194" t="inlineStr"/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</row>
    <row r="195">
      <c r="A195" t="inlineStr"/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</row>
    <row r="196">
      <c r="A196" t="inlineStr">
        <is>
          <t>Index</t>
        </is>
      </c>
      <c r="B196" t="inlineStr">
        <is>
          <t>Ticker</t>
        </is>
      </c>
      <c r="C196" t="inlineStr">
        <is>
          <t>Trade Enter</t>
        </is>
      </c>
      <c r="D196" t="inlineStr">
        <is>
          <t>Strike</t>
        </is>
      </c>
      <c r="E196" t="inlineStr">
        <is>
          <t>C/P</t>
        </is>
      </c>
      <c r="F196" t="inlineStr">
        <is>
          <t>Exp Date</t>
        </is>
      </c>
      <c r="G196" t="inlineStr">
        <is>
          <t>Initial Contracts</t>
        </is>
      </c>
      <c r="H196" t="inlineStr">
        <is>
          <t>Trade Exit</t>
        </is>
      </c>
      <c r="I196" t="inlineStr">
        <is>
          <t>$ Gain</t>
        </is>
      </c>
    </row>
    <row r="197">
      <c r="A197" t="n">
        <v>202</v>
      </c>
      <c r="B197" t="inlineStr">
        <is>
          <t>SMCI</t>
        </is>
      </c>
      <c r="C197" t="inlineStr">
        <is>
          <t>Jul 29, 2025</t>
        </is>
      </c>
      <c r="D197" t="inlineStr">
        <is>
          <t>$59.00</t>
        </is>
      </c>
      <c r="E197" t="inlineStr">
        <is>
          <t>P</t>
        </is>
      </c>
      <c r="F197" t="inlineStr">
        <is>
          <t>Aug 01, 2025</t>
        </is>
      </c>
      <c r="G197" t="inlineStr">
        <is>
          <t>2</t>
        </is>
      </c>
      <c r="H197" t="inlineStr">
        <is>
          <t>Jul 31, 2025</t>
        </is>
      </c>
      <c r="I197" t="inlineStr">
        <is>
          <t>($220.00)</t>
        </is>
      </c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</row>
    <row r="199">
      <c r="A199" t="inlineStr"/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s="1">
        <f>IF(G207=0, ROUND(SUM(J200:J206)/5, 2), )</f>
        <v/>
      </c>
    </row>
    <row r="200">
      <c r="A200" t="inlineStr">
        <is>
          <t>Index</t>
        </is>
      </c>
      <c r="B200" t="inlineStr">
        <is>
          <t>Ticker</t>
        </is>
      </c>
      <c r="C200" t="inlineStr">
        <is>
          <t>Trade Enter</t>
        </is>
      </c>
      <c r="D200" t="inlineStr">
        <is>
          <t>Strike</t>
        </is>
      </c>
      <c r="E200" t="inlineStr">
        <is>
          <t>C/P</t>
        </is>
      </c>
      <c r="F200" t="inlineStr">
        <is>
          <t>Exp Date</t>
        </is>
      </c>
      <c r="G200" t="inlineStr">
        <is>
          <t>Initial Contracts</t>
        </is>
      </c>
      <c r="H200" t="inlineStr">
        <is>
          <t>Trade Exit</t>
        </is>
      </c>
      <c r="I200" t="inlineStr">
        <is>
          <t>$ Gain</t>
        </is>
      </c>
      <c r="J200" t="inlineStr">
        <is>
          <t>Amount</t>
        </is>
      </c>
      <c r="K200" t="inlineStr">
        <is>
          <t>Symbol</t>
        </is>
      </c>
    </row>
    <row r="201">
      <c r="A201" t="n">
        <v>982</v>
      </c>
      <c r="B201" t="inlineStr">
        <is>
          <t>SMCI</t>
        </is>
      </c>
      <c r="C201" t="inlineStr">
        <is>
          <t>Jul 29, 2025</t>
        </is>
      </c>
      <c r="D201" t="inlineStr">
        <is>
          <t>$59.00</t>
        </is>
      </c>
      <c r="E201" t="inlineStr">
        <is>
          <t>P</t>
        </is>
      </c>
      <c r="F201" t="inlineStr">
        <is>
          <t>Aug 01, 2025</t>
        </is>
      </c>
      <c r="G201" t="n">
        <v>2</v>
      </c>
      <c r="H201" t="inlineStr">
        <is>
          <t>NaN</t>
        </is>
      </c>
      <c r="I201" t="n">
        <v/>
      </c>
      <c r="J201" t="n">
        <v>-426.24</v>
      </c>
      <c r="K201" t="inlineStr">
        <is>
          <t>SMCI250801P00059000</t>
        </is>
      </c>
    </row>
    <row r="202">
      <c r="A202" t="n">
        <v>998</v>
      </c>
      <c r="B202" t="inlineStr">
        <is>
          <t>SMCI</t>
        </is>
      </c>
      <c r="C202" t="inlineStr">
        <is>
          <t>Jul 29, 2025</t>
        </is>
      </c>
      <c r="D202" t="inlineStr">
        <is>
          <t>$59.00</t>
        </is>
      </c>
      <c r="E202" t="inlineStr">
        <is>
          <t>P</t>
        </is>
      </c>
      <c r="F202" t="inlineStr">
        <is>
          <t>Aug 01, 2025</t>
        </is>
      </c>
      <c r="G202" t="n">
        <v>1</v>
      </c>
      <c r="H202" t="inlineStr">
        <is>
          <t>NaN</t>
        </is>
      </c>
      <c r="I202" t="n">
        <v/>
      </c>
      <c r="J202" t="n">
        <v>-202.12</v>
      </c>
      <c r="K202" t="inlineStr">
        <is>
          <t>SMCI250801P00059000</t>
        </is>
      </c>
    </row>
    <row r="203">
      <c r="A203" t="n">
        <v>1025</v>
      </c>
      <c r="B203" t="inlineStr">
        <is>
          <t>SMCI</t>
        </is>
      </c>
      <c r="C203" t="inlineStr">
        <is>
          <t>Jul 29, 2025</t>
        </is>
      </c>
      <c r="D203" t="inlineStr">
        <is>
          <t>$59.00</t>
        </is>
      </c>
      <c r="E203" t="inlineStr">
        <is>
          <t>P</t>
        </is>
      </c>
      <c r="F203" t="inlineStr">
        <is>
          <t>Aug 01, 2025</t>
        </is>
      </c>
      <c r="G203" t="n">
        <v>2</v>
      </c>
      <c r="H203" t="inlineStr">
        <is>
          <t>NaN</t>
        </is>
      </c>
      <c r="I203" t="n">
        <v/>
      </c>
      <c r="J203" t="n">
        <v>-424.23</v>
      </c>
      <c r="K203" t="inlineStr">
        <is>
          <t>SMCI250801P00059000</t>
        </is>
      </c>
    </row>
    <row r="204">
      <c r="A204" t="n">
        <v>894</v>
      </c>
      <c r="B204" t="inlineStr">
        <is>
          <t>SMCI</t>
        </is>
      </c>
      <c r="C204" t="inlineStr">
        <is>
          <t>Jul 31, 2025</t>
        </is>
      </c>
      <c r="D204" t="inlineStr">
        <is>
          <t>$59.00</t>
        </is>
      </c>
      <c r="E204" t="inlineStr">
        <is>
          <t>P</t>
        </is>
      </c>
      <c r="F204" t="inlineStr">
        <is>
          <t>Aug 01, 2025</t>
        </is>
      </c>
      <c r="G204" t="n">
        <v>-2</v>
      </c>
      <c r="H204" t="inlineStr">
        <is>
          <t>Jul 31, 2025</t>
        </is>
      </c>
      <c r="I204" t="n">
        <v/>
      </c>
      <c r="J204" t="n">
        <v>193.76</v>
      </c>
      <c r="K204" t="inlineStr">
        <is>
          <t>SMCI250801P00059000</t>
        </is>
      </c>
    </row>
    <row r="205">
      <c r="A205" t="n">
        <v>913</v>
      </c>
      <c r="B205" t="inlineStr">
        <is>
          <t>SMCI</t>
        </is>
      </c>
      <c r="C205" t="inlineStr">
        <is>
          <t>Jul 31, 2025</t>
        </is>
      </c>
      <c r="D205" t="inlineStr">
        <is>
          <t>$59.00</t>
        </is>
      </c>
      <c r="E205" t="inlineStr">
        <is>
          <t>P</t>
        </is>
      </c>
      <c r="F205" t="inlineStr">
        <is>
          <t>Aug 01, 2025</t>
        </is>
      </c>
      <c r="G205" t="n">
        <v>-1</v>
      </c>
      <c r="H205" t="inlineStr">
        <is>
          <t>Jul 31, 2025</t>
        </is>
      </c>
      <c r="I205" t="n">
        <v/>
      </c>
      <c r="J205" t="n">
        <v>101.87</v>
      </c>
      <c r="K205" t="inlineStr">
        <is>
          <t>SMCI250801P00059000</t>
        </is>
      </c>
    </row>
    <row r="206">
      <c r="A206" t="n">
        <v>904</v>
      </c>
      <c r="B206" t="inlineStr">
        <is>
          <t>SMCI</t>
        </is>
      </c>
      <c r="C206" t="inlineStr">
        <is>
          <t>Jul 31, 2025</t>
        </is>
      </c>
      <c r="D206" t="inlineStr">
        <is>
          <t>$59.00</t>
        </is>
      </c>
      <c r="E206" t="inlineStr">
        <is>
          <t>P</t>
        </is>
      </c>
      <c r="F206" t="inlineStr">
        <is>
          <t>Aug 01, 2025</t>
        </is>
      </c>
      <c r="G206" t="n">
        <v>-2</v>
      </c>
      <c r="H206" t="inlineStr">
        <is>
          <t>Jul 31, 2025</t>
        </is>
      </c>
      <c r="I206" t="n">
        <v/>
      </c>
      <c r="J206" t="n">
        <v>201.76</v>
      </c>
      <c r="K206" t="inlineStr">
        <is>
          <t>SMCI250801P00059000</t>
        </is>
      </c>
    </row>
    <row r="207">
      <c r="A207" t="inlineStr"/>
      <c r="B207" t="inlineStr"/>
      <c r="C207" t="inlineStr"/>
      <c r="D207" t="inlineStr"/>
      <c r="E207" t="inlineStr"/>
      <c r="F207" t="inlineStr"/>
      <c r="G207" s="2">
        <f>SUM(G200:G206)</f>
        <v/>
      </c>
      <c r="H207" t="inlineStr"/>
      <c r="I207" t="inlineStr"/>
      <c r="J207" s="2">
        <f>SUM(J200:J206)</f>
        <v/>
      </c>
      <c r="K207" t="inlineStr"/>
    </row>
    <row r="208">
      <c r="A208" t="inlineStr"/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</row>
    <row r="209">
      <c r="A209" t="inlineStr"/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</row>
    <row r="210">
      <c r="A210" t="inlineStr"/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</row>
    <row r="211">
      <c r="A211" t="inlineStr">
        <is>
          <t>Index</t>
        </is>
      </c>
      <c r="B211" t="inlineStr">
        <is>
          <t>Ticker</t>
        </is>
      </c>
      <c r="C211" t="inlineStr">
        <is>
          <t>Trade Enter</t>
        </is>
      </c>
      <c r="D211" t="inlineStr">
        <is>
          <t>Strike</t>
        </is>
      </c>
      <c r="E211" t="inlineStr">
        <is>
          <t>C/P</t>
        </is>
      </c>
      <c r="F211" t="inlineStr">
        <is>
          <t>Exp Date</t>
        </is>
      </c>
      <c r="G211" t="inlineStr">
        <is>
          <t>Initial Contracts</t>
        </is>
      </c>
      <c r="H211" t="inlineStr">
        <is>
          <t>Trade Exit</t>
        </is>
      </c>
      <c r="I211" t="inlineStr">
        <is>
          <t>$ Gain</t>
        </is>
      </c>
    </row>
    <row r="212">
      <c r="A212" t="n">
        <v>217</v>
      </c>
      <c r="B212" t="inlineStr">
        <is>
          <t>SMCI</t>
        </is>
      </c>
      <c r="C212" t="inlineStr">
        <is>
          <t>Jul 31, 2025</t>
        </is>
      </c>
      <c r="D212" t="inlineStr">
        <is>
          <t>$55.00</t>
        </is>
      </c>
      <c r="E212" t="inlineStr">
        <is>
          <t>C</t>
        </is>
      </c>
      <c r="F212" t="inlineStr">
        <is>
          <t>Sep 19, 2025</t>
        </is>
      </c>
      <c r="G212" t="inlineStr">
        <is>
          <t>1</t>
        </is>
      </c>
      <c r="H212" t="inlineStr">
        <is>
          <t>Aug 05, 2025</t>
        </is>
      </c>
      <c r="I212" t="inlineStr">
        <is>
          <t>($125.00)</t>
        </is>
      </c>
    </row>
    <row r="213">
      <c r="A213" t="inlineStr"/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s="1">
        <f>IF(G228=0, ROUND(SUM(J215:J227)/9, 2), )</f>
        <v/>
      </c>
    </row>
    <row r="215">
      <c r="A215" t="inlineStr">
        <is>
          <t>Index</t>
        </is>
      </c>
      <c r="B215" t="inlineStr">
        <is>
          <t>Ticker</t>
        </is>
      </c>
      <c r="C215" t="inlineStr">
        <is>
          <t>Trade Enter</t>
        </is>
      </c>
      <c r="D215" t="inlineStr">
        <is>
          <t>Strike</t>
        </is>
      </c>
      <c r="E215" t="inlineStr">
        <is>
          <t>C/P</t>
        </is>
      </c>
      <c r="F215" t="inlineStr">
        <is>
          <t>Exp Date</t>
        </is>
      </c>
      <c r="G215" t="inlineStr">
        <is>
          <t>Initial Contracts</t>
        </is>
      </c>
      <c r="H215" t="inlineStr">
        <is>
          <t>Trade Exit</t>
        </is>
      </c>
      <c r="I215" t="inlineStr">
        <is>
          <t>$ Gain</t>
        </is>
      </c>
      <c r="J215" t="inlineStr">
        <is>
          <t>Amount</t>
        </is>
      </c>
      <c r="K215" t="inlineStr">
        <is>
          <t>Symbol</t>
        </is>
      </c>
    </row>
    <row r="216">
      <c r="A216" t="n">
        <v>1040</v>
      </c>
      <c r="B216" t="inlineStr">
        <is>
          <t>SMCI</t>
        </is>
      </c>
      <c r="C216" t="inlineStr">
        <is>
          <t>Jul 28, 2025</t>
        </is>
      </c>
      <c r="D216" t="inlineStr">
        <is>
          <t>$55.00</t>
        </is>
      </c>
      <c r="E216" t="inlineStr">
        <is>
          <t>C</t>
        </is>
      </c>
      <c r="F216" t="inlineStr">
        <is>
          <t>Sep 19, 2025</t>
        </is>
      </c>
      <c r="G216" t="n">
        <v>2</v>
      </c>
      <c r="H216" t="inlineStr">
        <is>
          <t>NaN</t>
        </is>
      </c>
      <c r="I216" t="n">
        <v/>
      </c>
      <c r="J216" t="n">
        <v>-1774.23</v>
      </c>
      <c r="K216" t="inlineStr">
        <is>
          <t>SMCI250919C00055000</t>
        </is>
      </c>
    </row>
    <row r="217">
      <c r="A217" t="n">
        <v>1036</v>
      </c>
      <c r="B217" t="inlineStr">
        <is>
          <t>SMCI</t>
        </is>
      </c>
      <c r="C217" t="inlineStr">
        <is>
          <t>Jul 28, 2025</t>
        </is>
      </c>
      <c r="D217" t="inlineStr">
        <is>
          <t>$55.00</t>
        </is>
      </c>
      <c r="E217" t="inlineStr">
        <is>
          <t>C</t>
        </is>
      </c>
      <c r="F217" t="inlineStr">
        <is>
          <t>Sep 19, 2025</t>
        </is>
      </c>
      <c r="G217" t="n">
        <v>2</v>
      </c>
      <c r="H217" t="inlineStr">
        <is>
          <t>NaN</t>
        </is>
      </c>
      <c r="I217" t="n">
        <v/>
      </c>
      <c r="J217" t="n">
        <v>-1774.24</v>
      </c>
      <c r="K217" t="inlineStr">
        <is>
          <t>SMCI250919C00055000</t>
        </is>
      </c>
    </row>
    <row r="218">
      <c r="A218" t="n">
        <v>1035</v>
      </c>
      <c r="B218" t="inlineStr">
        <is>
          <t>SMCI</t>
        </is>
      </c>
      <c r="C218" t="inlineStr">
        <is>
          <t>Jul 28, 2025</t>
        </is>
      </c>
      <c r="D218" t="inlineStr">
        <is>
          <t>$55.00</t>
        </is>
      </c>
      <c r="E218" t="inlineStr">
        <is>
          <t>C</t>
        </is>
      </c>
      <c r="F218" t="inlineStr">
        <is>
          <t>Sep 19, 2025</t>
        </is>
      </c>
      <c r="G218" t="n">
        <v>2</v>
      </c>
      <c r="H218" t="inlineStr">
        <is>
          <t>NaN</t>
        </is>
      </c>
      <c r="I218" t="n">
        <v/>
      </c>
      <c r="J218" t="n">
        <v>-1782.24</v>
      </c>
      <c r="K218" t="inlineStr">
        <is>
          <t>SMCI250919C00055000</t>
        </is>
      </c>
    </row>
    <row r="219">
      <c r="A219" t="n">
        <v>987</v>
      </c>
      <c r="B219" t="inlineStr">
        <is>
          <t>SMCI</t>
        </is>
      </c>
      <c r="C219" t="inlineStr">
        <is>
          <t>Jul 29, 2025</t>
        </is>
      </c>
      <c r="D219" t="inlineStr">
        <is>
          <t>$55.00</t>
        </is>
      </c>
      <c r="E219" t="inlineStr">
        <is>
          <t>C</t>
        </is>
      </c>
      <c r="F219" t="inlineStr">
        <is>
          <t>Sep 19, 2025</t>
        </is>
      </c>
      <c r="G219" t="n">
        <v>-2</v>
      </c>
      <c r="H219" t="inlineStr">
        <is>
          <t>Jul 29, 2025</t>
        </is>
      </c>
      <c r="I219" t="n">
        <v/>
      </c>
      <c r="J219" t="n">
        <v>1961.76</v>
      </c>
      <c r="K219" t="inlineStr">
        <is>
          <t>SMCI250919C00055000</t>
        </is>
      </c>
    </row>
    <row r="220">
      <c r="A220" t="n">
        <v>1008</v>
      </c>
      <c r="B220" t="inlineStr">
        <is>
          <t>SMCI</t>
        </is>
      </c>
      <c r="C220" t="inlineStr">
        <is>
          <t>Jul 29, 2025</t>
        </is>
      </c>
      <c r="D220" t="inlineStr">
        <is>
          <t>$55.00</t>
        </is>
      </c>
      <c r="E220" t="inlineStr">
        <is>
          <t>C</t>
        </is>
      </c>
      <c r="F220" t="inlineStr">
        <is>
          <t>Sep 19, 2025</t>
        </is>
      </c>
      <c r="G220" t="n">
        <v>-2</v>
      </c>
      <c r="H220" t="inlineStr">
        <is>
          <t>Jul 29, 2025</t>
        </is>
      </c>
      <c r="I220" t="n">
        <v/>
      </c>
      <c r="J220" t="n">
        <v>1943.74</v>
      </c>
      <c r="K220" t="inlineStr">
        <is>
          <t>SMCI250919C00055000</t>
        </is>
      </c>
    </row>
    <row r="221">
      <c r="A221" t="n">
        <v>1007</v>
      </c>
      <c r="B221" t="inlineStr">
        <is>
          <t>SMCI</t>
        </is>
      </c>
      <c r="C221" t="inlineStr">
        <is>
          <t>Jul 29, 2025</t>
        </is>
      </c>
      <c r="D221" t="inlineStr">
        <is>
          <t>$55.00</t>
        </is>
      </c>
      <c r="E221" t="inlineStr">
        <is>
          <t>C</t>
        </is>
      </c>
      <c r="F221" t="inlineStr">
        <is>
          <t>Sep 19, 2025</t>
        </is>
      </c>
      <c r="G221" t="n">
        <v>-2</v>
      </c>
      <c r="H221" t="inlineStr">
        <is>
          <t>Jul 29, 2025</t>
        </is>
      </c>
      <c r="I221" t="n">
        <v/>
      </c>
      <c r="J221" t="n">
        <v>1959.74</v>
      </c>
      <c r="K221" t="inlineStr">
        <is>
          <t>SMCI250919C00055000</t>
        </is>
      </c>
    </row>
    <row r="222">
      <c r="A222" t="n">
        <v>902</v>
      </c>
      <c r="B222" t="inlineStr">
        <is>
          <t>SMCI</t>
        </is>
      </c>
      <c r="C222" t="inlineStr">
        <is>
          <t>Jul 31, 2025</t>
        </is>
      </c>
      <c r="D222" t="inlineStr">
        <is>
          <t>$55.00</t>
        </is>
      </c>
      <c r="E222" t="inlineStr">
        <is>
          <t>C</t>
        </is>
      </c>
      <c r="F222" t="inlineStr">
        <is>
          <t>Sep 19, 2025</t>
        </is>
      </c>
      <c r="G222" t="n">
        <v>1</v>
      </c>
      <c r="H222" t="inlineStr">
        <is>
          <t>NaN</t>
        </is>
      </c>
      <c r="I222" t="n">
        <v/>
      </c>
      <c r="J222" t="n">
        <v>-925.12</v>
      </c>
      <c r="K222" t="inlineStr">
        <is>
          <t>SMCI250919C00055000</t>
        </is>
      </c>
    </row>
    <row r="223">
      <c r="A223" t="n">
        <v>940</v>
      </c>
      <c r="B223" t="inlineStr">
        <is>
          <t>SMCI</t>
        </is>
      </c>
      <c r="C223" t="inlineStr">
        <is>
          <t>Jul 31, 2025</t>
        </is>
      </c>
      <c r="D223" t="inlineStr">
        <is>
          <t>$55.00</t>
        </is>
      </c>
      <c r="E223" t="inlineStr">
        <is>
          <t>C</t>
        </is>
      </c>
      <c r="F223" t="inlineStr">
        <is>
          <t>Sep 19, 2025</t>
        </is>
      </c>
      <c r="G223" t="n">
        <v>1</v>
      </c>
      <c r="H223" t="inlineStr">
        <is>
          <t>NaN</t>
        </is>
      </c>
      <c r="I223" t="n">
        <v/>
      </c>
      <c r="J223" t="n">
        <v>-931.12</v>
      </c>
      <c r="K223" t="inlineStr">
        <is>
          <t>SMCI250919C00055000</t>
        </is>
      </c>
    </row>
    <row r="224">
      <c r="A224" t="n">
        <v>939</v>
      </c>
      <c r="B224" t="inlineStr">
        <is>
          <t>SMCI</t>
        </is>
      </c>
      <c r="C224" t="inlineStr">
        <is>
          <t>Jul 31, 2025</t>
        </is>
      </c>
      <c r="D224" t="inlineStr">
        <is>
          <t>$55.00</t>
        </is>
      </c>
      <c r="E224" t="inlineStr">
        <is>
          <t>C</t>
        </is>
      </c>
      <c r="F224" t="inlineStr">
        <is>
          <t>Sep 19, 2025</t>
        </is>
      </c>
      <c r="G224" t="n">
        <v>1</v>
      </c>
      <c r="H224" t="inlineStr">
        <is>
          <t>NaN</t>
        </is>
      </c>
      <c r="I224" t="n">
        <v/>
      </c>
      <c r="J224" t="n">
        <v>-935.12</v>
      </c>
      <c r="K224" t="inlineStr">
        <is>
          <t>SMCI250919C00055000</t>
        </is>
      </c>
    </row>
    <row r="225">
      <c r="A225" t="n">
        <v>855</v>
      </c>
      <c r="B225" t="inlineStr">
        <is>
          <t>SMCI</t>
        </is>
      </c>
      <c r="C225" t="inlineStr">
        <is>
          <t>Aug 01, 2025</t>
        </is>
      </c>
      <c r="D225" t="inlineStr">
        <is>
          <t>$55.00</t>
        </is>
      </c>
      <c r="E225" t="inlineStr">
        <is>
          <t>C</t>
        </is>
      </c>
      <c r="F225" t="inlineStr">
        <is>
          <t>Sep 19, 2025</t>
        </is>
      </c>
      <c r="G225" t="n">
        <v>-1</v>
      </c>
      <c r="H225" t="inlineStr">
        <is>
          <t>Aug 01, 2025</t>
        </is>
      </c>
      <c r="I225" t="n">
        <v/>
      </c>
      <c r="J225" t="n">
        <v>734.88</v>
      </c>
      <c r="K225" t="inlineStr">
        <is>
          <t>SMCI250919C00055000</t>
        </is>
      </c>
    </row>
    <row r="226">
      <c r="A226" t="n">
        <v>737</v>
      </c>
      <c r="B226" t="inlineStr">
        <is>
          <t>SMCI</t>
        </is>
      </c>
      <c r="C226" t="inlineStr">
        <is>
          <t>Aug 05, 2025</t>
        </is>
      </c>
      <c r="D226" t="inlineStr">
        <is>
          <t>$55.00</t>
        </is>
      </c>
      <c r="E226" t="inlineStr">
        <is>
          <t>C</t>
        </is>
      </c>
      <c r="F226" t="inlineStr">
        <is>
          <t>Sep 19, 2025</t>
        </is>
      </c>
      <c r="G226" t="n">
        <v>-1</v>
      </c>
      <c r="H226" t="inlineStr">
        <is>
          <t>Aug 05, 2025</t>
        </is>
      </c>
      <c r="I226" t="n">
        <v/>
      </c>
      <c r="J226" t="n">
        <v>794.88</v>
      </c>
      <c r="K226" t="inlineStr">
        <is>
          <t>SMCI250919C00055000</t>
        </is>
      </c>
    </row>
    <row r="227">
      <c r="A227" t="n">
        <v>731</v>
      </c>
      <c r="B227" t="inlineStr">
        <is>
          <t>SMCI</t>
        </is>
      </c>
      <c r="C227" t="inlineStr">
        <is>
          <t>Aug 05, 2025</t>
        </is>
      </c>
      <c r="D227" t="inlineStr">
        <is>
          <t>$55.00</t>
        </is>
      </c>
      <c r="E227" t="inlineStr">
        <is>
          <t>C</t>
        </is>
      </c>
      <c r="F227" t="inlineStr">
        <is>
          <t>Sep 19, 2025</t>
        </is>
      </c>
      <c r="G227" t="n">
        <v>-1</v>
      </c>
      <c r="H227" t="inlineStr">
        <is>
          <t>Aug 05, 2025</t>
        </is>
      </c>
      <c r="I227" t="n">
        <v/>
      </c>
      <c r="J227" t="n">
        <v>794.88</v>
      </c>
      <c r="K227" t="inlineStr">
        <is>
          <t>SMCI250919C00055000</t>
        </is>
      </c>
    </row>
    <row r="228">
      <c r="A228" t="inlineStr"/>
      <c r="B228" t="inlineStr"/>
      <c r="C228" t="inlineStr"/>
      <c r="D228" t="inlineStr"/>
      <c r="E228" t="inlineStr"/>
      <c r="F228" t="inlineStr"/>
      <c r="G228" s="2">
        <f>SUM(G215:G227)</f>
        <v/>
      </c>
      <c r="H228" t="inlineStr"/>
      <c r="I228" t="inlineStr"/>
      <c r="J228" s="2">
        <f>SUM(J215:J227)</f>
        <v/>
      </c>
      <c r="K228" t="inlineStr"/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</row>
    <row r="231">
      <c r="A231" t="inlineStr"/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</row>
    <row r="232">
      <c r="A232" t="inlineStr">
        <is>
          <t>Index</t>
        </is>
      </c>
      <c r="B232" t="inlineStr">
        <is>
          <t>Ticker</t>
        </is>
      </c>
      <c r="C232" t="inlineStr">
        <is>
          <t>Trade Enter</t>
        </is>
      </c>
      <c r="D232" t="inlineStr">
        <is>
          <t>Strike</t>
        </is>
      </c>
      <c r="E232" t="inlineStr">
        <is>
          <t>C/P</t>
        </is>
      </c>
      <c r="F232" t="inlineStr">
        <is>
          <t>Exp Date</t>
        </is>
      </c>
      <c r="G232" t="inlineStr">
        <is>
          <t>Initial Contracts</t>
        </is>
      </c>
      <c r="H232" t="inlineStr">
        <is>
          <t>Trade Exit</t>
        </is>
      </c>
      <c r="I232" t="inlineStr">
        <is>
          <t>$ Gain</t>
        </is>
      </c>
    </row>
    <row r="233">
      <c r="A233" t="n">
        <v>226</v>
      </c>
      <c r="B233" t="inlineStr">
        <is>
          <t>SMCI</t>
        </is>
      </c>
      <c r="C233" t="inlineStr">
        <is>
          <t>Aug 01, 2025</t>
        </is>
      </c>
      <c r="D233" t="inlineStr">
        <is>
          <t>$53.00</t>
        </is>
      </c>
      <c r="E233" t="inlineStr">
        <is>
          <t>C</t>
        </is>
      </c>
      <c r="F233" t="inlineStr">
        <is>
          <t>Jan 16, 2026</t>
        </is>
      </c>
      <c r="G233" t="inlineStr">
        <is>
          <t>2</t>
        </is>
      </c>
      <c r="H233" t="inlineStr">
        <is>
          <t>Aug 06, 2025</t>
        </is>
      </c>
      <c r="I233" t="inlineStr">
        <is>
          <t>($1,160.00)</t>
        </is>
      </c>
    </row>
    <row r="234">
      <c r="A234" t="inlineStr"/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s="1">
        <f>IF(G243=0, ROUND(SUM(J236:J242)/6, 2), )</f>
        <v/>
      </c>
    </row>
    <row r="236">
      <c r="A236" t="inlineStr">
        <is>
          <t>Index</t>
        </is>
      </c>
      <c r="B236" t="inlineStr">
        <is>
          <t>Ticker</t>
        </is>
      </c>
      <c r="C236" t="inlineStr">
        <is>
          <t>Trade Enter</t>
        </is>
      </c>
      <c r="D236" t="inlineStr">
        <is>
          <t>Strike</t>
        </is>
      </c>
      <c r="E236" t="inlineStr">
        <is>
          <t>C/P</t>
        </is>
      </c>
      <c r="F236" t="inlineStr">
        <is>
          <t>Exp Date</t>
        </is>
      </c>
      <c r="G236" t="inlineStr">
        <is>
          <t>Initial Contracts</t>
        </is>
      </c>
      <c r="H236" t="inlineStr">
        <is>
          <t>Trade Exit</t>
        </is>
      </c>
      <c r="I236" t="inlineStr">
        <is>
          <t>$ Gain</t>
        </is>
      </c>
      <c r="J236" t="inlineStr">
        <is>
          <t>Amount</t>
        </is>
      </c>
      <c r="K236" t="inlineStr">
        <is>
          <t>Symbol</t>
        </is>
      </c>
    </row>
    <row r="237">
      <c r="A237" t="n">
        <v>795</v>
      </c>
      <c r="B237" t="inlineStr">
        <is>
          <t>SMCI</t>
        </is>
      </c>
      <c r="C237" t="inlineStr">
        <is>
          <t>Aug 01, 2025</t>
        </is>
      </c>
      <c r="D237" t="inlineStr">
        <is>
          <t>$53.00</t>
        </is>
      </c>
      <c r="E237" t="inlineStr">
        <is>
          <t>C</t>
        </is>
      </c>
      <c r="F237" t="inlineStr">
        <is>
          <t>Jan 16, 2026</t>
        </is>
      </c>
      <c r="G237" t="n">
        <v>2</v>
      </c>
      <c r="H237" t="inlineStr">
        <is>
          <t>NaN</t>
        </is>
      </c>
      <c r="I237" t="n">
        <v/>
      </c>
      <c r="J237" t="n">
        <v>-2510.22</v>
      </c>
      <c r="K237" t="inlineStr">
        <is>
          <t>SMCI260116C00053000</t>
        </is>
      </c>
    </row>
    <row r="238">
      <c r="A238" t="n">
        <v>779</v>
      </c>
      <c r="B238" t="inlineStr">
        <is>
          <t>SMCI</t>
        </is>
      </c>
      <c r="C238" t="inlineStr">
        <is>
          <t>Aug 01, 2025</t>
        </is>
      </c>
      <c r="D238" t="inlineStr">
        <is>
          <t>$53.00</t>
        </is>
      </c>
      <c r="E238" t="inlineStr">
        <is>
          <t>C</t>
        </is>
      </c>
      <c r="F238" t="inlineStr">
        <is>
          <t>Jan 16, 2026</t>
        </is>
      </c>
      <c r="G238" t="n">
        <v>2</v>
      </c>
      <c r="H238" t="inlineStr">
        <is>
          <t>NaN</t>
        </is>
      </c>
      <c r="I238" t="n">
        <v/>
      </c>
      <c r="J238" t="n">
        <v>-2510.23</v>
      </c>
      <c r="K238" t="inlineStr">
        <is>
          <t>SMCI260116C00053000</t>
        </is>
      </c>
    </row>
    <row r="239">
      <c r="A239" t="n">
        <v>853</v>
      </c>
      <c r="B239" t="inlineStr">
        <is>
          <t>SMCI</t>
        </is>
      </c>
      <c r="C239" t="inlineStr">
        <is>
          <t>Aug 01, 2025</t>
        </is>
      </c>
      <c r="D239" t="inlineStr">
        <is>
          <t>$53.00</t>
        </is>
      </c>
      <c r="E239" t="inlineStr">
        <is>
          <t>C</t>
        </is>
      </c>
      <c r="F239" t="inlineStr">
        <is>
          <t>Jan 16, 2026</t>
        </is>
      </c>
      <c r="G239" t="n">
        <v>2</v>
      </c>
      <c r="H239" t="inlineStr">
        <is>
          <t>NaN</t>
        </is>
      </c>
      <c r="I239" t="n">
        <v/>
      </c>
      <c r="J239" t="n">
        <v>-2510.22</v>
      </c>
      <c r="K239" t="inlineStr">
        <is>
          <t>SMCI260116C00053000</t>
        </is>
      </c>
    </row>
    <row r="240">
      <c r="A240" t="n">
        <v>707</v>
      </c>
      <c r="B240" t="inlineStr">
        <is>
          <t>SMCI</t>
        </is>
      </c>
      <c r="C240" t="inlineStr">
        <is>
          <t>Aug 06, 2025</t>
        </is>
      </c>
      <c r="D240" t="inlineStr">
        <is>
          <t>$53.00</t>
        </is>
      </c>
      <c r="E240" t="inlineStr">
        <is>
          <t>C</t>
        </is>
      </c>
      <c r="F240" t="inlineStr">
        <is>
          <t>Jan 16, 2026</t>
        </is>
      </c>
      <c r="G240" t="n">
        <v>-2</v>
      </c>
      <c r="H240" t="inlineStr">
        <is>
          <t>Aug 06, 2025</t>
        </is>
      </c>
      <c r="I240" t="n">
        <v/>
      </c>
      <c r="J240" t="n">
        <v>1319.76</v>
      </c>
      <c r="K240" t="inlineStr">
        <is>
          <t>SMCI260116C00053000</t>
        </is>
      </c>
    </row>
    <row r="241">
      <c r="A241" t="n">
        <v>668</v>
      </c>
      <c r="B241" t="inlineStr">
        <is>
          <t>SMCI</t>
        </is>
      </c>
      <c r="C241" t="inlineStr">
        <is>
          <t>Aug 06, 2025</t>
        </is>
      </c>
      <c r="D241" t="inlineStr">
        <is>
          <t>$53.00</t>
        </is>
      </c>
      <c r="E241" t="inlineStr">
        <is>
          <t>C</t>
        </is>
      </c>
      <c r="F241" t="inlineStr">
        <is>
          <t>Jan 16, 2026</t>
        </is>
      </c>
      <c r="G241" t="n">
        <v>-2</v>
      </c>
      <c r="H241" t="inlineStr">
        <is>
          <t>Aug 06, 2025</t>
        </is>
      </c>
      <c r="I241" t="n">
        <v/>
      </c>
      <c r="J241" t="n">
        <v>1351.76</v>
      </c>
      <c r="K241" t="inlineStr">
        <is>
          <t>SMCI260116C00053000</t>
        </is>
      </c>
    </row>
    <row r="242">
      <c r="A242" t="n">
        <v>653</v>
      </c>
      <c r="B242" t="inlineStr">
        <is>
          <t>SMCI</t>
        </is>
      </c>
      <c r="C242" t="inlineStr">
        <is>
          <t>Aug 06, 2025</t>
        </is>
      </c>
      <c r="D242" t="inlineStr">
        <is>
          <t>$53.00</t>
        </is>
      </c>
      <c r="E242" t="inlineStr">
        <is>
          <t>C</t>
        </is>
      </c>
      <c r="F242" t="inlineStr">
        <is>
          <t>Jan 16, 2026</t>
        </is>
      </c>
      <c r="G242" t="n">
        <v>-2</v>
      </c>
      <c r="H242" t="inlineStr">
        <is>
          <t>Aug 06, 2025</t>
        </is>
      </c>
      <c r="I242" t="n">
        <v/>
      </c>
      <c r="J242" t="n">
        <v>1347.76</v>
      </c>
      <c r="K242" t="inlineStr">
        <is>
          <t>SMCI260116C00053000</t>
        </is>
      </c>
    </row>
    <row r="243">
      <c r="A243" t="inlineStr"/>
      <c r="B243" t="inlineStr"/>
      <c r="C243" t="inlineStr"/>
      <c r="D243" t="inlineStr"/>
      <c r="E243" t="inlineStr"/>
      <c r="F243" t="inlineStr"/>
      <c r="G243" s="2">
        <f>SUM(G236:G242)</f>
        <v/>
      </c>
      <c r="H243" t="inlineStr"/>
      <c r="I243" t="inlineStr"/>
      <c r="J243" s="2">
        <f>SUM(J236:J242)</f>
        <v/>
      </c>
      <c r="K243" t="inlineStr"/>
    </row>
    <row r="244">
      <c r="A244" t="inlineStr"/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</row>
    <row r="247">
      <c r="A247" t="inlineStr">
        <is>
          <t>Index</t>
        </is>
      </c>
      <c r="B247" t="inlineStr">
        <is>
          <t>Ticker</t>
        </is>
      </c>
      <c r="C247" t="inlineStr">
        <is>
          <t>Trade Enter</t>
        </is>
      </c>
      <c r="D247" t="inlineStr">
        <is>
          <t>Strike</t>
        </is>
      </c>
      <c r="E247" t="inlineStr">
        <is>
          <t>C/P</t>
        </is>
      </c>
      <c r="F247" t="inlineStr">
        <is>
          <t>Exp Date</t>
        </is>
      </c>
      <c r="G247" t="inlineStr">
        <is>
          <t>Initial Contracts</t>
        </is>
      </c>
      <c r="H247" t="inlineStr">
        <is>
          <t>Trade Exit</t>
        </is>
      </c>
      <c r="I247" t="inlineStr">
        <is>
          <t>$ Gain</t>
        </is>
      </c>
    </row>
    <row r="248">
      <c r="A248" t="n">
        <v>227</v>
      </c>
      <c r="B248" t="inlineStr">
        <is>
          <t>SMCI</t>
        </is>
      </c>
      <c r="C248" t="inlineStr">
        <is>
          <t>Aug 01, 2025</t>
        </is>
      </c>
      <c r="D248" t="inlineStr">
        <is>
          <t>$45.00</t>
        </is>
      </c>
      <c r="E248" t="inlineStr">
        <is>
          <t>P</t>
        </is>
      </c>
      <c r="F248" t="inlineStr">
        <is>
          <t>Jan 16, 2026</t>
        </is>
      </c>
      <c r="G248" t="inlineStr">
        <is>
          <t>1</t>
        </is>
      </c>
      <c r="H248" t="inlineStr">
        <is>
          <t>Aug 04, 2025</t>
        </is>
      </c>
      <c r="I248" t="inlineStr">
        <is>
          <t>($70.00)</t>
        </is>
      </c>
    </row>
    <row r="249">
      <c r="A249" t="inlineStr"/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</row>
    <row r="250">
      <c r="A250" t="inlineStr"/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s="1">
        <f>IF(G258=0, ROUND(SUM(J251:J257)/3, 2), )</f>
        <v/>
      </c>
    </row>
    <row r="251">
      <c r="A251" t="inlineStr">
        <is>
          <t>Index</t>
        </is>
      </c>
      <c r="B251" t="inlineStr">
        <is>
          <t>Ticker</t>
        </is>
      </c>
      <c r="C251" t="inlineStr">
        <is>
          <t>Trade Enter</t>
        </is>
      </c>
      <c r="D251" t="inlineStr">
        <is>
          <t>Strike</t>
        </is>
      </c>
      <c r="E251" t="inlineStr">
        <is>
          <t>C/P</t>
        </is>
      </c>
      <c r="F251" t="inlineStr">
        <is>
          <t>Exp Date</t>
        </is>
      </c>
      <c r="G251" t="inlineStr">
        <is>
          <t>Initial Contracts</t>
        </is>
      </c>
      <c r="H251" t="inlineStr">
        <is>
          <t>Trade Exit</t>
        </is>
      </c>
      <c r="I251" t="inlineStr">
        <is>
          <t>$ Gain</t>
        </is>
      </c>
      <c r="J251" t="inlineStr">
        <is>
          <t>Amount</t>
        </is>
      </c>
      <c r="K251" t="inlineStr">
        <is>
          <t>Symbol</t>
        </is>
      </c>
    </row>
    <row r="252">
      <c r="A252" t="n">
        <v>796</v>
      </c>
      <c r="B252" t="inlineStr">
        <is>
          <t>SMCI</t>
        </is>
      </c>
      <c r="C252" t="inlineStr">
        <is>
          <t>Aug 01, 2025</t>
        </is>
      </c>
      <c r="D252" t="inlineStr">
        <is>
          <t>$45.00</t>
        </is>
      </c>
      <c r="E252" t="inlineStr">
        <is>
          <t>P</t>
        </is>
      </c>
      <c r="F252" t="inlineStr">
        <is>
          <t>Jan 16, 2026</t>
        </is>
      </c>
      <c r="G252" t="n">
        <v>1</v>
      </c>
      <c r="H252" t="inlineStr">
        <is>
          <t>NaN</t>
        </is>
      </c>
      <c r="I252" t="n">
        <v/>
      </c>
      <c r="J252" t="n">
        <v>-490.11</v>
      </c>
      <c r="K252" t="inlineStr">
        <is>
          <t>SMCI260116P00045000</t>
        </is>
      </c>
    </row>
    <row r="253">
      <c r="A253" t="n">
        <v>866</v>
      </c>
      <c r="B253" t="inlineStr">
        <is>
          <t>SMCI</t>
        </is>
      </c>
      <c r="C253" t="inlineStr">
        <is>
          <t>Aug 01, 2025</t>
        </is>
      </c>
      <c r="D253" t="inlineStr">
        <is>
          <t>$45.00</t>
        </is>
      </c>
      <c r="E253" t="inlineStr">
        <is>
          <t>P</t>
        </is>
      </c>
      <c r="F253" t="inlineStr">
        <is>
          <t>Jan 16, 2026</t>
        </is>
      </c>
      <c r="G253" t="n">
        <v>1</v>
      </c>
      <c r="H253" t="inlineStr">
        <is>
          <t>NaN</t>
        </is>
      </c>
      <c r="I253" t="n">
        <v/>
      </c>
      <c r="J253" t="n">
        <v>-490.11</v>
      </c>
      <c r="K253" t="inlineStr">
        <is>
          <t>SMCI260116P00045000</t>
        </is>
      </c>
    </row>
    <row r="254">
      <c r="A254" t="n">
        <v>861</v>
      </c>
      <c r="B254" t="inlineStr">
        <is>
          <t>SMCI</t>
        </is>
      </c>
      <c r="C254" t="inlineStr">
        <is>
          <t>Aug 01, 2025</t>
        </is>
      </c>
      <c r="D254" t="inlineStr">
        <is>
          <t>$45.00</t>
        </is>
      </c>
      <c r="E254" t="inlineStr">
        <is>
          <t>P</t>
        </is>
      </c>
      <c r="F254" t="inlineStr">
        <is>
          <t>Jan 16, 2026</t>
        </is>
      </c>
      <c r="G254" t="n">
        <v>1</v>
      </c>
      <c r="H254" t="inlineStr">
        <is>
          <t>NaN</t>
        </is>
      </c>
      <c r="I254" t="n">
        <v/>
      </c>
      <c r="J254" t="n">
        <v>-488.11</v>
      </c>
      <c r="K254" t="inlineStr">
        <is>
          <t>SMCI260116P00045000</t>
        </is>
      </c>
    </row>
    <row r="255">
      <c r="A255" t="n">
        <v>771</v>
      </c>
      <c r="B255" t="inlineStr">
        <is>
          <t>SMCI</t>
        </is>
      </c>
      <c r="C255" t="inlineStr">
        <is>
          <t>Aug 04, 2025</t>
        </is>
      </c>
      <c r="D255" t="inlineStr">
        <is>
          <t>$45.00</t>
        </is>
      </c>
      <c r="E255" t="inlineStr">
        <is>
          <t>P</t>
        </is>
      </c>
      <c r="F255" t="inlineStr">
        <is>
          <t>Jan 16, 2026</t>
        </is>
      </c>
      <c r="G255" t="n">
        <v>-1</v>
      </c>
      <c r="H255" t="inlineStr">
        <is>
          <t>Aug 04, 2025</t>
        </is>
      </c>
      <c r="I255" t="n">
        <v/>
      </c>
      <c r="J255" t="n">
        <v>414.88</v>
      </c>
      <c r="K255" t="inlineStr">
        <is>
          <t>SMCI260116P00045000</t>
        </is>
      </c>
    </row>
    <row r="256">
      <c r="A256" t="n">
        <v>760</v>
      </c>
      <c r="B256" t="inlineStr">
        <is>
          <t>SMCI</t>
        </is>
      </c>
      <c r="C256" t="inlineStr">
        <is>
          <t>Aug 04, 2025</t>
        </is>
      </c>
      <c r="D256" t="inlineStr">
        <is>
          <t>$45.00</t>
        </is>
      </c>
      <c r="E256" t="inlineStr">
        <is>
          <t>P</t>
        </is>
      </c>
      <c r="F256" t="inlineStr">
        <is>
          <t>Jan 16, 2026</t>
        </is>
      </c>
      <c r="G256" t="n">
        <v>-1</v>
      </c>
      <c r="H256" t="inlineStr">
        <is>
          <t>Aug 04, 2025</t>
        </is>
      </c>
      <c r="I256" t="n">
        <v/>
      </c>
      <c r="J256" t="n">
        <v>414.88</v>
      </c>
      <c r="K256" t="inlineStr">
        <is>
          <t>SMCI260116P00045000</t>
        </is>
      </c>
    </row>
    <row r="257">
      <c r="A257" t="n">
        <v>755</v>
      </c>
      <c r="B257" t="inlineStr">
        <is>
          <t>SMCI</t>
        </is>
      </c>
      <c r="C257" t="inlineStr">
        <is>
          <t>Aug 04, 2025</t>
        </is>
      </c>
      <c r="D257" t="inlineStr">
        <is>
          <t>$45.00</t>
        </is>
      </c>
      <c r="E257" t="inlineStr">
        <is>
          <t>P</t>
        </is>
      </c>
      <c r="F257" t="inlineStr">
        <is>
          <t>Jan 16, 2026</t>
        </is>
      </c>
      <c r="G257" t="n">
        <v>-1</v>
      </c>
      <c r="H257" t="inlineStr">
        <is>
          <t>Aug 04, 2025</t>
        </is>
      </c>
      <c r="I257" t="n">
        <v/>
      </c>
      <c r="J257" t="n">
        <v>409.88</v>
      </c>
      <c r="K257" t="inlineStr">
        <is>
          <t>SMCI260116P00045000</t>
        </is>
      </c>
    </row>
    <row r="258">
      <c r="A258" t="inlineStr"/>
      <c r="B258" t="inlineStr"/>
      <c r="C258" t="inlineStr"/>
      <c r="D258" t="inlineStr"/>
      <c r="E258" t="inlineStr"/>
      <c r="F258" t="inlineStr"/>
      <c r="G258" s="2">
        <f>SUM(G251:G257)</f>
        <v/>
      </c>
      <c r="H258" t="inlineStr"/>
      <c r="I258" t="inlineStr"/>
      <c r="J258" s="2">
        <f>SUM(J251:J257)</f>
        <v/>
      </c>
      <c r="K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</row>
    <row r="261">
      <c r="A261" t="inlineStr"/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</row>
    <row r="262">
      <c r="A262" t="inlineStr">
        <is>
          <t>Index</t>
        </is>
      </c>
      <c r="B262" t="inlineStr">
        <is>
          <t>Ticker</t>
        </is>
      </c>
      <c r="C262" t="inlineStr">
        <is>
          <t>Trade Enter</t>
        </is>
      </c>
      <c r="D262" t="inlineStr">
        <is>
          <t>Strike</t>
        </is>
      </c>
      <c r="E262" t="inlineStr">
        <is>
          <t>C/P</t>
        </is>
      </c>
      <c r="F262" t="inlineStr">
        <is>
          <t>Exp Date</t>
        </is>
      </c>
      <c r="G262" t="inlineStr">
        <is>
          <t>Initial Contracts</t>
        </is>
      </c>
      <c r="H262" t="inlineStr">
        <is>
          <t>Trade Exit</t>
        </is>
      </c>
      <c r="I262" t="inlineStr">
        <is>
          <t>$ Gain</t>
        </is>
      </c>
    </row>
    <row r="263">
      <c r="A263" t="n">
        <v>235</v>
      </c>
      <c r="B263" t="inlineStr">
        <is>
          <t>SMCI</t>
        </is>
      </c>
      <c r="C263" t="inlineStr">
        <is>
          <t>Aug 04, 2025</t>
        </is>
      </c>
      <c r="D263" t="inlineStr">
        <is>
          <t>$55.00</t>
        </is>
      </c>
      <c r="E263" t="inlineStr">
        <is>
          <t>P</t>
        </is>
      </c>
      <c r="F263" t="inlineStr">
        <is>
          <t>Oct 17, 2025</t>
        </is>
      </c>
      <c r="G263" t="inlineStr">
        <is>
          <t>1</t>
        </is>
      </c>
      <c r="H263" t="inlineStr">
        <is>
          <t>Aug 06, 2025</t>
        </is>
      </c>
      <c r="I263" t="inlineStr">
        <is>
          <t xml:space="preserve">$520.00 </t>
        </is>
      </c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</row>
    <row r="265">
      <c r="A265" t="inlineStr"/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s="1">
        <f>IF(G273=0, ROUND(SUM(J266:J272)/3, 2), )</f>
        <v/>
      </c>
    </row>
    <row r="266">
      <c r="A266" t="inlineStr">
        <is>
          <t>Index</t>
        </is>
      </c>
      <c r="B266" t="inlineStr">
        <is>
          <t>Ticker</t>
        </is>
      </c>
      <c r="C266" t="inlineStr">
        <is>
          <t>Trade Enter</t>
        </is>
      </c>
      <c r="D266" t="inlineStr">
        <is>
          <t>Strike</t>
        </is>
      </c>
      <c r="E266" t="inlineStr">
        <is>
          <t>C/P</t>
        </is>
      </c>
      <c r="F266" t="inlineStr">
        <is>
          <t>Exp Date</t>
        </is>
      </c>
      <c r="G266" t="inlineStr">
        <is>
          <t>Initial Contracts</t>
        </is>
      </c>
      <c r="H266" t="inlineStr">
        <is>
          <t>Trade Exit</t>
        </is>
      </c>
      <c r="I266" t="inlineStr">
        <is>
          <t>$ Gain</t>
        </is>
      </c>
      <c r="J266" t="inlineStr">
        <is>
          <t>Amount</t>
        </is>
      </c>
      <c r="K266" t="inlineStr">
        <is>
          <t>Symbol</t>
        </is>
      </c>
    </row>
    <row r="267">
      <c r="A267" t="n">
        <v>770</v>
      </c>
      <c r="B267" t="inlineStr">
        <is>
          <t>SMCI</t>
        </is>
      </c>
      <c r="C267" t="inlineStr">
        <is>
          <t>Aug 04, 2025</t>
        </is>
      </c>
      <c r="D267" t="inlineStr">
        <is>
          <t>$55.00</t>
        </is>
      </c>
      <c r="E267" t="inlineStr">
        <is>
          <t>P</t>
        </is>
      </c>
      <c r="F267" t="inlineStr">
        <is>
          <t>Oct 17, 2025</t>
        </is>
      </c>
      <c r="G267" t="n">
        <v>1</v>
      </c>
      <c r="H267" t="inlineStr">
        <is>
          <t>NaN</t>
        </is>
      </c>
      <c r="I267" t="n">
        <v/>
      </c>
      <c r="J267" t="n">
        <v>-560.11</v>
      </c>
      <c r="K267" t="inlineStr">
        <is>
          <t>SMCI251017P00055000</t>
        </is>
      </c>
    </row>
    <row r="268">
      <c r="A268" t="n">
        <v>753</v>
      </c>
      <c r="B268" t="inlineStr">
        <is>
          <t>SMCI</t>
        </is>
      </c>
      <c r="C268" t="inlineStr">
        <is>
          <t>Aug 04, 2025</t>
        </is>
      </c>
      <c r="D268" t="inlineStr">
        <is>
          <t>$55.00</t>
        </is>
      </c>
      <c r="E268" t="inlineStr">
        <is>
          <t>P</t>
        </is>
      </c>
      <c r="F268" t="inlineStr">
        <is>
          <t>Oct 17, 2025</t>
        </is>
      </c>
      <c r="G268" t="n">
        <v>1</v>
      </c>
      <c r="H268" t="inlineStr">
        <is>
          <t>NaN</t>
        </is>
      </c>
      <c r="I268" t="n">
        <v/>
      </c>
      <c r="J268" t="n">
        <v>-558.11</v>
      </c>
      <c r="K268" t="inlineStr">
        <is>
          <t>SMCI251017P00055000</t>
        </is>
      </c>
    </row>
    <row r="269">
      <c r="A269" t="n">
        <v>740</v>
      </c>
      <c r="B269" t="inlineStr">
        <is>
          <t>SMCI</t>
        </is>
      </c>
      <c r="C269" t="inlineStr">
        <is>
          <t>Aug 04, 2025</t>
        </is>
      </c>
      <c r="D269" t="inlineStr">
        <is>
          <t>$55.00</t>
        </is>
      </c>
      <c r="E269" t="inlineStr">
        <is>
          <t>P</t>
        </is>
      </c>
      <c r="F269" t="inlineStr">
        <is>
          <t>Oct 17, 2025</t>
        </is>
      </c>
      <c r="G269" t="n">
        <v>1</v>
      </c>
      <c r="H269" t="inlineStr">
        <is>
          <t>NaN</t>
        </is>
      </c>
      <c r="I269" t="n">
        <v/>
      </c>
      <c r="J269" t="n">
        <v>-560.11</v>
      </c>
      <c r="K269" t="inlineStr">
        <is>
          <t>SMCI251017P00055000</t>
        </is>
      </c>
    </row>
    <row r="270">
      <c r="A270" t="n">
        <v>715</v>
      </c>
      <c r="B270" t="inlineStr">
        <is>
          <t>SMCI</t>
        </is>
      </c>
      <c r="C270" t="inlineStr">
        <is>
          <t>Aug 06, 2025</t>
        </is>
      </c>
      <c r="D270" t="inlineStr">
        <is>
          <t>$55.00</t>
        </is>
      </c>
      <c r="E270" t="inlineStr">
        <is>
          <t>P</t>
        </is>
      </c>
      <c r="F270" t="inlineStr">
        <is>
          <t>Oct 17, 2025</t>
        </is>
      </c>
      <c r="G270" t="n">
        <v>-1</v>
      </c>
      <c r="H270" t="inlineStr">
        <is>
          <t>Aug 06, 2025</t>
        </is>
      </c>
      <c r="I270" t="n">
        <v/>
      </c>
      <c r="J270" t="n">
        <v>1059.88</v>
      </c>
      <c r="K270" t="inlineStr">
        <is>
          <t>SMCI251017P00055000</t>
        </is>
      </c>
    </row>
    <row r="271">
      <c r="A271" t="n">
        <v>692</v>
      </c>
      <c r="B271" t="inlineStr">
        <is>
          <t>SMCI</t>
        </is>
      </c>
      <c r="C271" t="inlineStr">
        <is>
          <t>Aug 06, 2025</t>
        </is>
      </c>
      <c r="D271" t="inlineStr">
        <is>
          <t>$55.00</t>
        </is>
      </c>
      <c r="E271" t="inlineStr">
        <is>
          <t>P</t>
        </is>
      </c>
      <c r="F271" t="inlineStr">
        <is>
          <t>Oct 17, 2025</t>
        </is>
      </c>
      <c r="G271" t="n">
        <v>-1</v>
      </c>
      <c r="H271" t="inlineStr">
        <is>
          <t>Aug 06, 2025</t>
        </is>
      </c>
      <c r="I271" t="n">
        <v/>
      </c>
      <c r="J271" t="n">
        <v>1019.88</v>
      </c>
      <c r="K271" t="inlineStr">
        <is>
          <t>SMCI251017P00055000</t>
        </is>
      </c>
    </row>
    <row r="272">
      <c r="A272" t="n">
        <v>683</v>
      </c>
      <c r="B272" t="inlineStr">
        <is>
          <t>SMCI</t>
        </is>
      </c>
      <c r="C272" t="inlineStr">
        <is>
          <t>Aug 06, 2025</t>
        </is>
      </c>
      <c r="D272" t="inlineStr">
        <is>
          <t>$55.00</t>
        </is>
      </c>
      <c r="E272" t="inlineStr">
        <is>
          <t>P</t>
        </is>
      </c>
      <c r="F272" t="inlineStr">
        <is>
          <t>Oct 17, 2025</t>
        </is>
      </c>
      <c r="G272" t="n">
        <v>-1</v>
      </c>
      <c r="H272" t="inlineStr">
        <is>
          <t>Aug 06, 2025</t>
        </is>
      </c>
      <c r="I272" t="n">
        <v/>
      </c>
      <c r="J272" t="n">
        <v>1049.88</v>
      </c>
      <c r="K272" t="inlineStr">
        <is>
          <t>SMCI251017P00055000</t>
        </is>
      </c>
    </row>
    <row r="273">
      <c r="A273" t="inlineStr"/>
      <c r="B273" t="inlineStr"/>
      <c r="C273" t="inlineStr"/>
      <c r="D273" t="inlineStr"/>
      <c r="E273" t="inlineStr"/>
      <c r="F273" t="inlineStr"/>
      <c r="G273" s="2">
        <f>SUM(G266:G272)</f>
        <v/>
      </c>
      <c r="H273" t="inlineStr"/>
      <c r="I273" t="inlineStr"/>
      <c r="J273" s="2">
        <f>SUM(J266:J272)</f>
        <v/>
      </c>
      <c r="K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</row>
    <row r="275">
      <c r="A275" t="inlineStr"/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</row>
    <row r="276">
      <c r="A276" t="inlineStr"/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>
        <is>
          <t>Total:</t>
        </is>
      </c>
      <c r="L276" s="1">
        <f>SUM(L1:L275)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2151</v>
      </c>
      <c r="B2" t="inlineStr">
        <is>
          <t>CRCL</t>
        </is>
      </c>
      <c r="C2" t="inlineStr">
        <is>
          <t>Jun 20, 2025</t>
        </is>
      </c>
      <c r="D2" t="inlineStr">
        <is>
          <t>$300.00</t>
        </is>
      </c>
      <c r="E2" t="inlineStr">
        <is>
          <t>C</t>
        </is>
      </c>
      <c r="F2" t="inlineStr">
        <is>
          <t>Jun 27, 2025</t>
        </is>
      </c>
      <c r="G2" t="n">
        <v>1</v>
      </c>
      <c r="H2" t="inlineStr">
        <is>
          <t>NaN</t>
        </is>
      </c>
      <c r="I2" t="n">
        <v/>
      </c>
      <c r="J2" t="n">
        <v>-1320.12</v>
      </c>
      <c r="K2" t="inlineStr">
        <is>
          <t>CRCL250627C00300000</t>
        </is>
      </c>
    </row>
    <row r="3">
      <c r="A3" t="n">
        <v>2140</v>
      </c>
      <c r="B3" t="inlineStr">
        <is>
          <t>CRCL</t>
        </is>
      </c>
      <c r="C3" t="inlineStr">
        <is>
          <t>Jun 20, 2025</t>
        </is>
      </c>
      <c r="D3" t="inlineStr">
        <is>
          <t>$185.00</t>
        </is>
      </c>
      <c r="E3" t="inlineStr">
        <is>
          <t>P</t>
        </is>
      </c>
      <c r="F3" t="inlineStr">
        <is>
          <t>Jul 18, 2025</t>
        </is>
      </c>
      <c r="G3" t="n">
        <v>2</v>
      </c>
      <c r="H3" t="inlineStr">
        <is>
          <t>NaN</t>
        </is>
      </c>
      <c r="I3" t="n">
        <v/>
      </c>
      <c r="J3" t="n">
        <v>-3540.24</v>
      </c>
      <c r="K3" t="inlineStr">
        <is>
          <t>CRCL250718P00185000</t>
        </is>
      </c>
    </row>
    <row r="4">
      <c r="A4" t="n">
        <v>2139</v>
      </c>
      <c r="B4" t="inlineStr">
        <is>
          <t>CRCL</t>
        </is>
      </c>
      <c r="C4" t="inlineStr">
        <is>
          <t>Jun 20, 2025</t>
        </is>
      </c>
      <c r="D4" t="inlineStr">
        <is>
          <t>$185.00</t>
        </is>
      </c>
      <c r="E4" t="inlineStr">
        <is>
          <t>P</t>
        </is>
      </c>
      <c r="F4" t="inlineStr">
        <is>
          <t>Jul 18, 2025</t>
        </is>
      </c>
      <c r="G4" t="n">
        <v>1</v>
      </c>
      <c r="H4" t="inlineStr">
        <is>
          <t>NaN</t>
        </is>
      </c>
      <c r="I4" t="n">
        <v/>
      </c>
      <c r="J4" t="n">
        <v>-1670.12</v>
      </c>
      <c r="K4" t="inlineStr">
        <is>
          <t>CRCL250718P00185000</t>
        </is>
      </c>
    </row>
    <row r="5">
      <c r="A5" t="n">
        <v>2138</v>
      </c>
      <c r="B5" t="inlineStr">
        <is>
          <t>CRCL</t>
        </is>
      </c>
      <c r="C5" t="inlineStr">
        <is>
          <t>Jun 20, 2025</t>
        </is>
      </c>
      <c r="D5" t="inlineStr">
        <is>
          <t>$300.00</t>
        </is>
      </c>
      <c r="E5" t="inlineStr">
        <is>
          <t>C</t>
        </is>
      </c>
      <c r="F5" t="inlineStr">
        <is>
          <t>Jun 27, 2025</t>
        </is>
      </c>
      <c r="G5" t="n">
        <v>1</v>
      </c>
      <c r="H5" t="inlineStr">
        <is>
          <t>NaN</t>
        </is>
      </c>
      <c r="I5" t="n">
        <v/>
      </c>
      <c r="J5" t="n">
        <v>-1326.12</v>
      </c>
      <c r="K5" t="inlineStr">
        <is>
          <t>CRCL250627C00300000</t>
        </is>
      </c>
    </row>
    <row r="6">
      <c r="A6" t="n">
        <v>2148</v>
      </c>
      <c r="B6" t="inlineStr">
        <is>
          <t>CRCL</t>
        </is>
      </c>
      <c r="C6" t="inlineStr">
        <is>
          <t>Jun 20, 2025</t>
        </is>
      </c>
      <c r="D6" t="inlineStr">
        <is>
          <t>$185.00</t>
        </is>
      </c>
      <c r="E6" t="inlineStr">
        <is>
          <t>P</t>
        </is>
      </c>
      <c r="F6" t="inlineStr">
        <is>
          <t>Jul 18, 2025</t>
        </is>
      </c>
      <c r="G6" t="n">
        <v>1</v>
      </c>
      <c r="H6" t="inlineStr">
        <is>
          <t>NaN</t>
        </is>
      </c>
      <c r="I6" t="n">
        <v/>
      </c>
      <c r="J6" t="n">
        <v>-1670.12</v>
      </c>
      <c r="K6" t="inlineStr">
        <is>
          <t>CRCL250718P00185000</t>
        </is>
      </c>
    </row>
    <row r="7">
      <c r="A7" t="n">
        <v>2132</v>
      </c>
      <c r="B7" t="inlineStr">
        <is>
          <t>CRCL</t>
        </is>
      </c>
      <c r="C7" t="inlineStr">
        <is>
          <t>Jun 23, 2025</t>
        </is>
      </c>
      <c r="D7" t="inlineStr">
        <is>
          <t>$300.00</t>
        </is>
      </c>
      <c r="E7" t="inlineStr">
        <is>
          <t>C</t>
        </is>
      </c>
      <c r="F7" t="inlineStr">
        <is>
          <t>Jun 27, 2025</t>
        </is>
      </c>
      <c r="G7" t="n">
        <v>-1</v>
      </c>
      <c r="H7" t="inlineStr">
        <is>
          <t>Jun 23, 2025</t>
        </is>
      </c>
      <c r="I7" t="n">
        <v/>
      </c>
      <c r="J7" t="n">
        <v>1859.87</v>
      </c>
      <c r="K7" t="inlineStr">
        <is>
          <t>CRCL250627C00300000</t>
        </is>
      </c>
    </row>
    <row r="8">
      <c r="A8" t="n">
        <v>2125</v>
      </c>
      <c r="B8" t="inlineStr">
        <is>
          <t>CRCL</t>
        </is>
      </c>
      <c r="C8" t="inlineStr">
        <is>
          <t>Jun 23, 2025</t>
        </is>
      </c>
      <c r="D8" t="inlineStr">
        <is>
          <t>$185.00</t>
        </is>
      </c>
      <c r="E8" t="inlineStr">
        <is>
          <t>P</t>
        </is>
      </c>
      <c r="F8" t="inlineStr">
        <is>
          <t>Jul 18, 2025</t>
        </is>
      </c>
      <c r="G8" t="n">
        <v>1</v>
      </c>
      <c r="H8" t="inlineStr">
        <is>
          <t>NaN</t>
        </is>
      </c>
      <c r="I8" t="n">
        <v/>
      </c>
      <c r="J8" t="n">
        <v>-1480.12</v>
      </c>
      <c r="K8" t="inlineStr">
        <is>
          <t>CRCL250718P00185000</t>
        </is>
      </c>
    </row>
    <row r="9">
      <c r="A9" t="n">
        <v>2124</v>
      </c>
      <c r="B9" t="inlineStr">
        <is>
          <t>CRCL</t>
        </is>
      </c>
      <c r="C9" t="inlineStr">
        <is>
          <t>Jun 23, 2025</t>
        </is>
      </c>
      <c r="D9" t="inlineStr">
        <is>
          <t>$300.00</t>
        </is>
      </c>
      <c r="E9" t="inlineStr">
        <is>
          <t>C</t>
        </is>
      </c>
      <c r="F9" t="inlineStr">
        <is>
          <t>Jun 27, 2025</t>
        </is>
      </c>
      <c r="G9" t="n">
        <v>-1</v>
      </c>
      <c r="H9" t="inlineStr">
        <is>
          <t>Jun 23, 2025</t>
        </is>
      </c>
      <c r="I9" t="n">
        <v/>
      </c>
      <c r="J9" t="n">
        <v>1858.87</v>
      </c>
      <c r="K9" t="inlineStr">
        <is>
          <t>CRCL250627C00300000</t>
        </is>
      </c>
    </row>
    <row r="10">
      <c r="A10" t="n">
        <v>2117</v>
      </c>
      <c r="B10" t="inlineStr">
        <is>
          <t>CRCL</t>
        </is>
      </c>
      <c r="C10" t="inlineStr">
        <is>
          <t>Jun 23, 2025</t>
        </is>
      </c>
      <c r="D10" t="inlineStr">
        <is>
          <t>$185.00</t>
        </is>
      </c>
      <c r="E10" t="inlineStr">
        <is>
          <t>P</t>
        </is>
      </c>
      <c r="F10" t="inlineStr">
        <is>
          <t>Jul 18, 2025</t>
        </is>
      </c>
      <c r="G10" t="n">
        <v>1</v>
      </c>
      <c r="H10" t="inlineStr">
        <is>
          <t>NaN</t>
        </is>
      </c>
      <c r="I10" t="n">
        <v/>
      </c>
      <c r="J10" t="n">
        <v>-1392.12</v>
      </c>
      <c r="K10" t="inlineStr">
        <is>
          <t>CRCL250718P00185000</t>
        </is>
      </c>
    </row>
    <row r="11">
      <c r="A11" t="n">
        <v>2114</v>
      </c>
      <c r="B11" t="inlineStr">
        <is>
          <t>CRCL</t>
        </is>
      </c>
      <c r="C11" t="inlineStr">
        <is>
          <t>Jun 23, 2025</t>
        </is>
      </c>
      <c r="D11" t="inlineStr">
        <is>
          <t>$185.00</t>
        </is>
      </c>
      <c r="E11" t="inlineStr">
        <is>
          <t>P</t>
        </is>
      </c>
      <c r="F11" t="inlineStr">
        <is>
          <t>Jul 18, 2025</t>
        </is>
      </c>
      <c r="G11" t="n">
        <v>1</v>
      </c>
      <c r="H11" t="inlineStr">
        <is>
          <t>NaN</t>
        </is>
      </c>
      <c r="I11" t="n">
        <v/>
      </c>
      <c r="J11" t="n">
        <v>-1200.12</v>
      </c>
      <c r="K11" t="inlineStr">
        <is>
          <t>CRCL250718P00185000</t>
        </is>
      </c>
    </row>
    <row r="12">
      <c r="A12" t="n">
        <v>2113</v>
      </c>
      <c r="B12" t="inlineStr">
        <is>
          <t>CRCL</t>
        </is>
      </c>
      <c r="C12" t="inlineStr">
        <is>
          <t>Jun 23, 2025</t>
        </is>
      </c>
      <c r="D12" t="inlineStr">
        <is>
          <t>$185.00</t>
        </is>
      </c>
      <c r="E12" t="inlineStr">
        <is>
          <t>P</t>
        </is>
      </c>
      <c r="F12" t="inlineStr">
        <is>
          <t>Jul 18, 2025</t>
        </is>
      </c>
      <c r="G12" t="n">
        <v>1</v>
      </c>
      <c r="H12" t="inlineStr">
        <is>
          <t>NaN</t>
        </is>
      </c>
      <c r="I12" t="n">
        <v/>
      </c>
      <c r="J12" t="n">
        <v>-1470.12</v>
      </c>
      <c r="K12" t="inlineStr">
        <is>
          <t>CRCL250718P00185000</t>
        </is>
      </c>
    </row>
    <row r="13">
      <c r="A13" t="n">
        <v>2111</v>
      </c>
      <c r="B13" t="inlineStr">
        <is>
          <t>CRCL</t>
        </is>
      </c>
      <c r="C13" t="inlineStr">
        <is>
          <t>Jun 23, 2025</t>
        </is>
      </c>
      <c r="D13" t="inlineStr">
        <is>
          <t>$185.00</t>
        </is>
      </c>
      <c r="E13" t="inlineStr">
        <is>
          <t>P</t>
        </is>
      </c>
      <c r="F13" t="inlineStr">
        <is>
          <t>Jul 18, 2025</t>
        </is>
      </c>
      <c r="G13" t="n">
        <v>1</v>
      </c>
      <c r="H13" t="inlineStr">
        <is>
          <t>NaN</t>
        </is>
      </c>
      <c r="I13" t="n">
        <v/>
      </c>
      <c r="J13" t="n">
        <v>-1330.12</v>
      </c>
      <c r="K13" t="inlineStr">
        <is>
          <t>CRCL250718P00185000</t>
        </is>
      </c>
    </row>
    <row r="14">
      <c r="A14" t="n">
        <v>2109</v>
      </c>
      <c r="B14" t="inlineStr">
        <is>
          <t>CRCL</t>
        </is>
      </c>
      <c r="C14" t="inlineStr">
        <is>
          <t>Jun 23, 2025</t>
        </is>
      </c>
      <c r="D14" t="inlineStr">
        <is>
          <t>$185.00</t>
        </is>
      </c>
      <c r="E14" t="inlineStr">
        <is>
          <t>P</t>
        </is>
      </c>
      <c r="F14" t="inlineStr">
        <is>
          <t>Jul 18, 2025</t>
        </is>
      </c>
      <c r="G14" t="n">
        <v>1</v>
      </c>
      <c r="H14" t="inlineStr">
        <is>
          <t>NaN</t>
        </is>
      </c>
      <c r="I14" t="n">
        <v/>
      </c>
      <c r="J14" t="n">
        <v>-1510.12</v>
      </c>
      <c r="K14" t="inlineStr">
        <is>
          <t>CRCL250718P00185000</t>
        </is>
      </c>
    </row>
    <row r="15">
      <c r="A15" t="n">
        <v>2099</v>
      </c>
      <c r="B15" t="inlineStr">
        <is>
          <t>CRCL</t>
        </is>
      </c>
      <c r="C15" t="inlineStr">
        <is>
          <t>Jun 24, 2025</t>
        </is>
      </c>
      <c r="D15" t="inlineStr">
        <is>
          <t>$240.00</t>
        </is>
      </c>
      <c r="E15" t="inlineStr">
        <is>
          <t>P</t>
        </is>
      </c>
      <c r="F15" t="inlineStr">
        <is>
          <t>Jul 18, 2025</t>
        </is>
      </c>
      <c r="G15" t="n">
        <v>1</v>
      </c>
      <c r="H15" t="inlineStr">
        <is>
          <t>NaN</t>
        </is>
      </c>
      <c r="I15" t="n">
        <v/>
      </c>
      <c r="J15" t="n">
        <v>-4617.12</v>
      </c>
      <c r="K15" t="inlineStr">
        <is>
          <t>CRCL250718P00240000</t>
        </is>
      </c>
    </row>
    <row r="16">
      <c r="A16" t="n">
        <v>2095</v>
      </c>
      <c r="B16" t="inlineStr">
        <is>
          <t>CRCL</t>
        </is>
      </c>
      <c r="C16" t="inlineStr">
        <is>
          <t>Jun 24, 2025</t>
        </is>
      </c>
      <c r="D16" t="inlineStr">
        <is>
          <t>$185.00</t>
        </is>
      </c>
      <c r="E16" t="inlineStr">
        <is>
          <t>P</t>
        </is>
      </c>
      <c r="F16" t="inlineStr">
        <is>
          <t>Jul 18, 2025</t>
        </is>
      </c>
      <c r="G16" t="n">
        <v>-2</v>
      </c>
      <c r="H16" t="inlineStr">
        <is>
          <t>Jun 24, 2025</t>
        </is>
      </c>
      <c r="I16" t="n">
        <v/>
      </c>
      <c r="J16" t="n">
        <v>2799.75</v>
      </c>
      <c r="K16" t="inlineStr">
        <is>
          <t>CRCL250718P00185000</t>
        </is>
      </c>
    </row>
    <row r="17">
      <c r="A17" t="n">
        <v>2091</v>
      </c>
      <c r="B17" t="inlineStr">
        <is>
          <t>CRCL</t>
        </is>
      </c>
      <c r="C17" t="inlineStr">
        <is>
          <t>Jun 24, 2025</t>
        </is>
      </c>
      <c r="D17" t="inlineStr">
        <is>
          <t>$185.00</t>
        </is>
      </c>
      <c r="E17" t="inlineStr">
        <is>
          <t>P</t>
        </is>
      </c>
      <c r="F17" t="inlineStr">
        <is>
          <t>Jul 18, 2025</t>
        </is>
      </c>
      <c r="G17" t="n">
        <v>-3</v>
      </c>
      <c r="H17" t="inlineStr">
        <is>
          <t>Jun 24, 2025</t>
        </is>
      </c>
      <c r="I17" t="n">
        <v/>
      </c>
      <c r="J17" t="n">
        <v>4859.62</v>
      </c>
      <c r="K17" t="inlineStr">
        <is>
          <t>CRCL250718P00185000</t>
        </is>
      </c>
    </row>
    <row r="18">
      <c r="A18" t="n">
        <v>2087</v>
      </c>
      <c r="B18" t="inlineStr">
        <is>
          <t>CRCL</t>
        </is>
      </c>
      <c r="C18" t="inlineStr">
        <is>
          <t>Jun 24, 2025</t>
        </is>
      </c>
      <c r="D18" t="inlineStr">
        <is>
          <t>$185.00</t>
        </is>
      </c>
      <c r="E18" t="inlineStr">
        <is>
          <t>P</t>
        </is>
      </c>
      <c r="F18" t="inlineStr">
        <is>
          <t>Jul 18, 2025</t>
        </is>
      </c>
      <c r="G18" t="n">
        <v>-3</v>
      </c>
      <c r="H18" t="inlineStr">
        <is>
          <t>Jun 24, 2025</t>
        </is>
      </c>
      <c r="I18" t="n">
        <v/>
      </c>
      <c r="J18" t="n">
        <v>5007.62</v>
      </c>
      <c r="K18" t="inlineStr">
        <is>
          <t>CRCL250718P00185000</t>
        </is>
      </c>
    </row>
    <row r="19">
      <c r="A19" t="n">
        <v>2083</v>
      </c>
      <c r="B19" t="inlineStr">
        <is>
          <t>CRCL</t>
        </is>
      </c>
      <c r="C19" t="inlineStr">
        <is>
          <t>Jun 24, 2025</t>
        </is>
      </c>
      <c r="D19" t="inlineStr">
        <is>
          <t>$185.00</t>
        </is>
      </c>
      <c r="E19" t="inlineStr">
        <is>
          <t>P</t>
        </is>
      </c>
      <c r="F19" t="inlineStr">
        <is>
          <t>Jul 18, 2025</t>
        </is>
      </c>
      <c r="G19" t="n">
        <v>-2</v>
      </c>
      <c r="H19" t="inlineStr">
        <is>
          <t>Jun 24, 2025</t>
        </is>
      </c>
      <c r="I19" t="n">
        <v/>
      </c>
      <c r="J19" t="n">
        <v>2799.75</v>
      </c>
      <c r="K19" t="inlineStr">
        <is>
          <t>CRCL250718P00185000</t>
        </is>
      </c>
    </row>
    <row r="20">
      <c r="A20" t="n">
        <v>2097</v>
      </c>
      <c r="B20" t="inlineStr">
        <is>
          <t>CRCL</t>
        </is>
      </c>
      <c r="C20" t="inlineStr">
        <is>
          <t>Jun 24, 2025</t>
        </is>
      </c>
      <c r="D20" t="inlineStr">
        <is>
          <t>$240.00</t>
        </is>
      </c>
      <c r="E20" t="inlineStr">
        <is>
          <t>P</t>
        </is>
      </c>
      <c r="F20" t="inlineStr">
        <is>
          <t>Jul 18, 2025</t>
        </is>
      </c>
      <c r="G20" t="n">
        <v>1</v>
      </c>
      <c r="H20" t="inlineStr">
        <is>
          <t>NaN</t>
        </is>
      </c>
      <c r="I20" t="n">
        <v/>
      </c>
      <c r="J20" t="n">
        <v>-4644.12</v>
      </c>
      <c r="K20" t="inlineStr">
        <is>
          <t>CRCL250718P00240000</t>
        </is>
      </c>
    </row>
    <row r="21">
      <c r="A21" t="n">
        <v>2076</v>
      </c>
      <c r="B21" t="inlineStr">
        <is>
          <t>CRCL</t>
        </is>
      </c>
      <c r="C21" t="inlineStr">
        <is>
          <t>Jun 25, 2025</t>
        </is>
      </c>
      <c r="D21" t="inlineStr">
        <is>
          <t>$240.00</t>
        </is>
      </c>
      <c r="E21" t="inlineStr">
        <is>
          <t>P</t>
        </is>
      </c>
      <c r="F21" t="inlineStr">
        <is>
          <t>Jul 18, 2025</t>
        </is>
      </c>
      <c r="G21" t="n">
        <v>-1</v>
      </c>
      <c r="H21" t="inlineStr">
        <is>
          <t>Jun 25, 2025</t>
        </is>
      </c>
      <c r="I21" t="n">
        <v/>
      </c>
      <c r="J21" t="n">
        <v>4949.87</v>
      </c>
      <c r="K21" t="inlineStr">
        <is>
          <t>CRCL250718P00240000</t>
        </is>
      </c>
    </row>
    <row r="22">
      <c r="A22" t="n">
        <v>2069</v>
      </c>
      <c r="B22" t="inlineStr">
        <is>
          <t>CRCL</t>
        </is>
      </c>
      <c r="C22" t="inlineStr">
        <is>
          <t>Jun 25, 2025</t>
        </is>
      </c>
      <c r="D22" t="inlineStr">
        <is>
          <t>$240.00</t>
        </is>
      </c>
      <c r="E22" t="inlineStr">
        <is>
          <t>P</t>
        </is>
      </c>
      <c r="F22" t="inlineStr">
        <is>
          <t>Jul 18, 2025</t>
        </is>
      </c>
      <c r="G22" t="n">
        <v>-1</v>
      </c>
      <c r="H22" t="inlineStr">
        <is>
          <t>Jun 25, 2025</t>
        </is>
      </c>
      <c r="I22" t="n">
        <v/>
      </c>
      <c r="J22" t="n">
        <v>5069.87</v>
      </c>
      <c r="K22" t="inlineStr">
        <is>
          <t>CRCL250718P00240000</t>
        </is>
      </c>
    </row>
    <row r="23">
      <c r="A23" t="n">
        <v>1499</v>
      </c>
      <c r="B23" t="inlineStr">
        <is>
          <t>CRCL</t>
        </is>
      </c>
      <c r="C23" t="inlineStr">
        <is>
          <t>Jul 16, 2025</t>
        </is>
      </c>
      <c r="D23" t="inlineStr">
        <is>
          <t>$185.00</t>
        </is>
      </c>
      <c r="E23" t="inlineStr">
        <is>
          <t>P</t>
        </is>
      </c>
      <c r="F23" t="inlineStr">
        <is>
          <t>Sep 19, 2025</t>
        </is>
      </c>
      <c r="G23" t="n">
        <v>-2</v>
      </c>
      <c r="H23" t="inlineStr">
        <is>
          <t>Jul 16, 2025</t>
        </is>
      </c>
      <c r="I23" t="n">
        <v/>
      </c>
      <c r="J23" t="n">
        <v>2867.76</v>
      </c>
      <c r="K23" t="inlineStr">
        <is>
          <t>CRCL250919P00185000</t>
        </is>
      </c>
    </row>
    <row r="24">
      <c r="A24" t="n">
        <v>1483</v>
      </c>
      <c r="B24" t="inlineStr">
        <is>
          <t>CRCL</t>
        </is>
      </c>
      <c r="C24" t="inlineStr">
        <is>
          <t>Jul 16, 2025</t>
        </is>
      </c>
      <c r="D24" t="inlineStr">
        <is>
          <t>$225.00</t>
        </is>
      </c>
      <c r="E24" t="inlineStr">
        <is>
          <t>P</t>
        </is>
      </c>
      <c r="F24" t="inlineStr">
        <is>
          <t>Sep 19, 2025</t>
        </is>
      </c>
      <c r="G24" t="n">
        <v>1</v>
      </c>
      <c r="H24" t="inlineStr">
        <is>
          <t>NaN</t>
        </is>
      </c>
      <c r="I24" t="n">
        <v/>
      </c>
      <c r="J24" t="n">
        <v>-3367.12</v>
      </c>
      <c r="K24" t="inlineStr">
        <is>
          <t>CRCL250919P00225000</t>
        </is>
      </c>
    </row>
    <row r="25">
      <c r="A25" t="n">
        <v>1480</v>
      </c>
      <c r="B25" t="inlineStr">
        <is>
          <t>CRCL</t>
        </is>
      </c>
      <c r="C25" t="inlineStr">
        <is>
          <t>Jul 16, 2025</t>
        </is>
      </c>
      <c r="D25" t="inlineStr">
        <is>
          <t>$145.00</t>
        </is>
      </c>
      <c r="E25" t="inlineStr">
        <is>
          <t>P</t>
        </is>
      </c>
      <c r="F25" t="inlineStr">
        <is>
          <t>Sep 19, 2025</t>
        </is>
      </c>
      <c r="G25" t="n">
        <v>1</v>
      </c>
      <c r="H25" t="inlineStr">
        <is>
          <t>NaN</t>
        </is>
      </c>
      <c r="I25" t="n">
        <v/>
      </c>
      <c r="J25" t="n">
        <v>-426.12</v>
      </c>
      <c r="K25" t="inlineStr">
        <is>
          <t>CRCL250919P00145000</t>
        </is>
      </c>
    </row>
    <row r="26">
      <c r="A26" t="n">
        <v>1076</v>
      </c>
      <c r="B26" t="inlineStr">
        <is>
          <t>CRCL</t>
        </is>
      </c>
      <c r="C26" t="inlineStr">
        <is>
          <t>Jul 28, 2025</t>
        </is>
      </c>
      <c r="D26" t="inlineStr">
        <is>
          <t>$185.00</t>
        </is>
      </c>
      <c r="E26" t="inlineStr">
        <is>
          <t>P</t>
        </is>
      </c>
      <c r="F26" t="inlineStr">
        <is>
          <t>Sep 19, 2025</t>
        </is>
      </c>
      <c r="G26" t="n">
        <v>2</v>
      </c>
      <c r="H26" t="inlineStr">
        <is>
          <t>NaN</t>
        </is>
      </c>
      <c r="I26" t="n">
        <v/>
      </c>
      <c r="J26" t="n">
        <v>-3812.23</v>
      </c>
      <c r="K26" t="inlineStr">
        <is>
          <t>CRCL250919P00185000</t>
        </is>
      </c>
    </row>
    <row r="27">
      <c r="A27" t="n">
        <v>1049</v>
      </c>
      <c r="B27" t="inlineStr">
        <is>
          <t>CRCL</t>
        </is>
      </c>
      <c r="C27" t="inlineStr">
        <is>
          <t>Jul 28, 2025</t>
        </is>
      </c>
      <c r="D27" t="inlineStr">
        <is>
          <t>$225.00</t>
        </is>
      </c>
      <c r="E27" t="inlineStr">
        <is>
          <t>P</t>
        </is>
      </c>
      <c r="F27" t="inlineStr">
        <is>
          <t>Sep 19, 2025</t>
        </is>
      </c>
      <c r="G27" t="n">
        <v>-1</v>
      </c>
      <c r="H27" t="inlineStr">
        <is>
          <t>Jul 28, 2025</t>
        </is>
      </c>
      <c r="I27" t="n">
        <v/>
      </c>
      <c r="J27" t="n">
        <v>4817.87</v>
      </c>
      <c r="K27" t="inlineStr">
        <is>
          <t>CRCL250919P00225000</t>
        </is>
      </c>
    </row>
    <row r="28">
      <c r="A28" t="n">
        <v>1041</v>
      </c>
      <c r="B28" t="inlineStr">
        <is>
          <t>CRCL</t>
        </is>
      </c>
      <c r="C28" t="inlineStr">
        <is>
          <t>Jul 28, 2025</t>
        </is>
      </c>
      <c r="D28" t="inlineStr">
        <is>
          <t>$145.00</t>
        </is>
      </c>
      <c r="E28" t="inlineStr">
        <is>
          <t>P</t>
        </is>
      </c>
      <c r="F28" t="inlineStr">
        <is>
          <t>Sep 19, 2025</t>
        </is>
      </c>
      <c r="G28" t="n">
        <v>-1</v>
      </c>
      <c r="H28" t="inlineStr">
        <is>
          <t>Jul 28, 2025</t>
        </is>
      </c>
      <c r="I28" t="n">
        <v/>
      </c>
      <c r="J28" t="n">
        <v>380.87</v>
      </c>
      <c r="K28" t="inlineStr">
        <is>
          <t>CRCL250919P00145000</t>
        </is>
      </c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</row>
    <row r="31">
      <c r="A31" t="inlineStr">
        <is>
          <t>Index</t>
        </is>
      </c>
      <c r="B31" t="inlineStr">
        <is>
          <t>Ticker</t>
        </is>
      </c>
      <c r="C31" t="inlineStr">
        <is>
          <t>Trade Enter</t>
        </is>
      </c>
      <c r="D31" t="inlineStr">
        <is>
          <t>Strike</t>
        </is>
      </c>
      <c r="E31" t="inlineStr">
        <is>
          <t>C/P</t>
        </is>
      </c>
      <c r="F31" t="inlineStr">
        <is>
          <t>Exp Date</t>
        </is>
      </c>
      <c r="G31" t="inlineStr">
        <is>
          <t>Initial Contracts</t>
        </is>
      </c>
      <c r="H31" t="inlineStr">
        <is>
          <t>Trade Exit</t>
        </is>
      </c>
      <c r="I31" t="inlineStr">
        <is>
          <t>$ Gain</t>
        </is>
      </c>
      <c r="J31" t="inlineStr">
        <is>
          <t>Total Gain</t>
        </is>
      </c>
      <c r="K31" t="inlineStr">
        <is>
          <t>Calculated $ Gain/25k share</t>
        </is>
      </c>
    </row>
    <row r="32">
      <c r="A32" t="n">
        <v>68</v>
      </c>
      <c r="B32" t="inlineStr">
        <is>
          <t>CRCL</t>
        </is>
      </c>
      <c r="C32" t="inlineStr">
        <is>
          <t>Jun 20, 2025</t>
        </is>
      </c>
      <c r="D32" t="inlineStr">
        <is>
          <t>$185.00</t>
        </is>
      </c>
      <c r="E32" t="inlineStr">
        <is>
          <t>P</t>
        </is>
      </c>
      <c r="F32" t="inlineStr">
        <is>
          <t>Jul 18, 2025</t>
        </is>
      </c>
      <c r="G32" t="inlineStr">
        <is>
          <t>1</t>
        </is>
      </c>
      <c r="H32" t="inlineStr">
        <is>
          <t>Jun 24, 2025</t>
        </is>
      </c>
      <c r="I32" t="inlineStr">
        <is>
          <t>($191.97)</t>
        </is>
      </c>
      <c r="J32">
        <f>SUM(J42:J55)</f>
        <v/>
      </c>
      <c r="K32">
        <f>L41*1</f>
        <v/>
      </c>
    </row>
    <row r="33">
      <c r="A33" t="n">
        <v>69</v>
      </c>
      <c r="B33" t="inlineStr">
        <is>
          <t>CRCL</t>
        </is>
      </c>
      <c r="C33" t="inlineStr">
        <is>
          <t>Jun 20, 2025</t>
        </is>
      </c>
      <c r="D33" t="inlineStr">
        <is>
          <t>$300.00</t>
        </is>
      </c>
      <c r="E33" t="inlineStr">
        <is>
          <t>C</t>
        </is>
      </c>
      <c r="F33" t="inlineStr">
        <is>
          <t>Jun 27, 2025</t>
        </is>
      </c>
      <c r="G33" t="inlineStr">
        <is>
          <t>1</t>
        </is>
      </c>
      <c r="H33" t="inlineStr">
        <is>
          <t>Jun 23, 2025</t>
        </is>
      </c>
      <c r="I33" t="inlineStr">
        <is>
          <t xml:space="preserve">$120.00 </t>
        </is>
      </c>
      <c r="J33">
        <f>SUM(J64:J68)</f>
        <v/>
      </c>
      <c r="K33">
        <f>L63*1</f>
        <v/>
      </c>
    </row>
    <row r="34">
      <c r="A34" t="n">
        <v>76</v>
      </c>
      <c r="B34" t="inlineStr">
        <is>
          <t>CRCL</t>
        </is>
      </c>
      <c r="C34" t="inlineStr">
        <is>
          <t>Jun 24, 2025</t>
        </is>
      </c>
      <c r="D34" t="inlineStr">
        <is>
          <t>$240.00</t>
        </is>
      </c>
      <c r="E34" t="inlineStr">
        <is>
          <t>P</t>
        </is>
      </c>
      <c r="F34" t="inlineStr">
        <is>
          <t>Jul 18, 2025</t>
        </is>
      </c>
      <c r="G34" t="inlineStr">
        <is>
          <t>1</t>
        </is>
      </c>
      <c r="H34" t="inlineStr">
        <is>
          <t>Jun 25, 2025</t>
        </is>
      </c>
      <c r="I34" t="inlineStr">
        <is>
          <t xml:space="preserve">$1,100.00 </t>
        </is>
      </c>
      <c r="J34">
        <f>SUM(J77:J81)</f>
        <v/>
      </c>
      <c r="K34">
        <f>L76*1</f>
        <v/>
      </c>
    </row>
    <row r="35">
      <c r="I35" s="2" t="n">
        <v>1028.03</v>
      </c>
      <c r="J35" s="2">
        <f>ROUND(SUM(J32:J34),2)</f>
        <v/>
      </c>
      <c r="K35" s="2">
        <f>ROUND(SUM(K32:K34),2)</f>
        <v/>
      </c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</row>
    <row r="38">
      <c r="A38" t="inlineStr">
        <is>
          <t>Index</t>
        </is>
      </c>
      <c r="B38" t="inlineStr">
        <is>
          <t>Ticker</t>
        </is>
      </c>
      <c r="C38" t="inlineStr">
        <is>
          <t>Trade Enter</t>
        </is>
      </c>
      <c r="D38" t="inlineStr">
        <is>
          <t>Strike</t>
        </is>
      </c>
      <c r="E38" t="inlineStr">
        <is>
          <t>C/P</t>
        </is>
      </c>
      <c r="F38" t="inlineStr">
        <is>
          <t>Exp Date</t>
        </is>
      </c>
      <c r="G38" t="inlineStr">
        <is>
          <t>Initial Contracts</t>
        </is>
      </c>
      <c r="H38" t="inlineStr">
        <is>
          <t>Trade Exit</t>
        </is>
      </c>
      <c r="I38" t="inlineStr">
        <is>
          <t>$ Gain</t>
        </is>
      </c>
    </row>
    <row r="39">
      <c r="A39" t="n">
        <v>68</v>
      </c>
      <c r="B39" t="inlineStr">
        <is>
          <t>CRCL</t>
        </is>
      </c>
      <c r="C39" t="inlineStr">
        <is>
          <t>Jun 20, 2025</t>
        </is>
      </c>
      <c r="D39" t="inlineStr">
        <is>
          <t>$185.00</t>
        </is>
      </c>
      <c r="E39" t="inlineStr">
        <is>
          <t>P</t>
        </is>
      </c>
      <c r="F39" t="inlineStr">
        <is>
          <t>Jul 18, 2025</t>
        </is>
      </c>
      <c r="G39" t="inlineStr">
        <is>
          <t>1</t>
        </is>
      </c>
      <c r="H39" t="inlineStr">
        <is>
          <t>Jun 24, 2025</t>
        </is>
      </c>
      <c r="I39" t="inlineStr">
        <is>
          <t>($191.97)</t>
        </is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1">
        <f>IF(G56=0, ROUND(SUM(J42:J55)/10, 2), )</f>
        <v/>
      </c>
    </row>
    <row r="42">
      <c r="A42" t="inlineStr">
        <is>
          <t>Index</t>
        </is>
      </c>
      <c r="B42" t="inlineStr">
        <is>
          <t>Ticker</t>
        </is>
      </c>
      <c r="C42" t="inlineStr">
        <is>
          <t>Trade Enter</t>
        </is>
      </c>
      <c r="D42" t="inlineStr">
        <is>
          <t>Strike</t>
        </is>
      </c>
      <c r="E42" t="inlineStr">
        <is>
          <t>C/P</t>
        </is>
      </c>
      <c r="F42" t="inlineStr">
        <is>
          <t>Exp Date</t>
        </is>
      </c>
      <c r="G42" t="inlineStr">
        <is>
          <t>Initial Contracts</t>
        </is>
      </c>
      <c r="H42" t="inlineStr">
        <is>
          <t>Trade Exit</t>
        </is>
      </c>
      <c r="I42" t="inlineStr">
        <is>
          <t>$ Gain</t>
        </is>
      </c>
      <c r="J42" t="inlineStr">
        <is>
          <t>Amount</t>
        </is>
      </c>
      <c r="K42" t="inlineStr">
        <is>
          <t>Symbol</t>
        </is>
      </c>
    </row>
    <row r="43">
      <c r="A43" t="n">
        <v>2140</v>
      </c>
      <c r="B43" t="inlineStr">
        <is>
          <t>CRCL</t>
        </is>
      </c>
      <c r="C43" t="inlineStr">
        <is>
          <t>Jun 20, 2025</t>
        </is>
      </c>
      <c r="D43" t="inlineStr">
        <is>
          <t>$185.00</t>
        </is>
      </c>
      <c r="E43" t="inlineStr">
        <is>
          <t>P</t>
        </is>
      </c>
      <c r="F43" t="inlineStr">
        <is>
          <t>Jul 18, 2025</t>
        </is>
      </c>
      <c r="G43" t="n">
        <v>2</v>
      </c>
      <c r="H43" t="inlineStr">
        <is>
          <t>NaN</t>
        </is>
      </c>
      <c r="I43" t="n">
        <v/>
      </c>
      <c r="J43" t="n">
        <v>-3540.24</v>
      </c>
      <c r="K43" t="inlineStr">
        <is>
          <t>CRCL250718P00185000</t>
        </is>
      </c>
    </row>
    <row r="44">
      <c r="A44" t="n">
        <v>2139</v>
      </c>
      <c r="B44" t="inlineStr">
        <is>
          <t>CRCL</t>
        </is>
      </c>
      <c r="C44" t="inlineStr">
        <is>
          <t>Jun 20, 2025</t>
        </is>
      </c>
      <c r="D44" t="inlineStr">
        <is>
          <t>$185.00</t>
        </is>
      </c>
      <c r="E44" t="inlineStr">
        <is>
          <t>P</t>
        </is>
      </c>
      <c r="F44" t="inlineStr">
        <is>
          <t>Jul 18, 2025</t>
        </is>
      </c>
      <c r="G44" t="n">
        <v>1</v>
      </c>
      <c r="H44" t="inlineStr">
        <is>
          <t>NaN</t>
        </is>
      </c>
      <c r="I44" t="n">
        <v/>
      </c>
      <c r="J44" t="n">
        <v>-1670.12</v>
      </c>
      <c r="K44" t="inlineStr">
        <is>
          <t>CRCL250718P00185000</t>
        </is>
      </c>
    </row>
    <row r="45">
      <c r="A45" t="n">
        <v>2148</v>
      </c>
      <c r="B45" t="inlineStr">
        <is>
          <t>CRCL</t>
        </is>
      </c>
      <c r="C45" t="inlineStr">
        <is>
          <t>Jun 20, 2025</t>
        </is>
      </c>
      <c r="D45" t="inlineStr">
        <is>
          <t>$185.00</t>
        </is>
      </c>
      <c r="E45" t="inlineStr">
        <is>
          <t>P</t>
        </is>
      </c>
      <c r="F45" t="inlineStr">
        <is>
          <t>Jul 18, 2025</t>
        </is>
      </c>
      <c r="G45" t="n">
        <v>1</v>
      </c>
      <c r="H45" t="inlineStr">
        <is>
          <t>NaN</t>
        </is>
      </c>
      <c r="I45" t="n">
        <v/>
      </c>
      <c r="J45" t="n">
        <v>-1670.12</v>
      </c>
      <c r="K45" t="inlineStr">
        <is>
          <t>CRCL250718P00185000</t>
        </is>
      </c>
    </row>
    <row r="46">
      <c r="A46" t="n">
        <v>2125</v>
      </c>
      <c r="B46" t="inlineStr">
        <is>
          <t>CRCL</t>
        </is>
      </c>
      <c r="C46" t="inlineStr">
        <is>
          <t>Jun 23, 2025</t>
        </is>
      </c>
      <c r="D46" t="inlineStr">
        <is>
          <t>$185.00</t>
        </is>
      </c>
      <c r="E46" t="inlineStr">
        <is>
          <t>P</t>
        </is>
      </c>
      <c r="F46" t="inlineStr">
        <is>
          <t>Jul 18, 2025</t>
        </is>
      </c>
      <c r="G46" t="n">
        <v>1</v>
      </c>
      <c r="H46" t="inlineStr">
        <is>
          <t>NaN</t>
        </is>
      </c>
      <c r="I46" t="n">
        <v/>
      </c>
      <c r="J46" t="n">
        <v>-1480.12</v>
      </c>
      <c r="K46" t="inlineStr">
        <is>
          <t>CRCL250718P00185000</t>
        </is>
      </c>
    </row>
    <row r="47">
      <c r="A47" t="n">
        <v>2117</v>
      </c>
      <c r="B47" t="inlineStr">
        <is>
          <t>CRCL</t>
        </is>
      </c>
      <c r="C47" t="inlineStr">
        <is>
          <t>Jun 23, 2025</t>
        </is>
      </c>
      <c r="D47" t="inlineStr">
        <is>
          <t>$185.00</t>
        </is>
      </c>
      <c r="E47" t="inlineStr">
        <is>
          <t>P</t>
        </is>
      </c>
      <c r="F47" t="inlineStr">
        <is>
          <t>Jul 18, 2025</t>
        </is>
      </c>
      <c r="G47" t="n">
        <v>1</v>
      </c>
      <c r="H47" t="inlineStr">
        <is>
          <t>NaN</t>
        </is>
      </c>
      <c r="I47" t="n">
        <v/>
      </c>
      <c r="J47" t="n">
        <v>-1392.12</v>
      </c>
      <c r="K47" t="inlineStr">
        <is>
          <t>CRCL250718P00185000</t>
        </is>
      </c>
    </row>
    <row r="48">
      <c r="A48" t="n">
        <v>2114</v>
      </c>
      <c r="B48" t="inlineStr">
        <is>
          <t>CRCL</t>
        </is>
      </c>
      <c r="C48" t="inlineStr">
        <is>
          <t>Jun 23, 2025</t>
        </is>
      </c>
      <c r="D48" t="inlineStr">
        <is>
          <t>$185.00</t>
        </is>
      </c>
      <c r="E48" t="inlineStr">
        <is>
          <t>P</t>
        </is>
      </c>
      <c r="F48" t="inlineStr">
        <is>
          <t>Jul 18, 2025</t>
        </is>
      </c>
      <c r="G48" t="n">
        <v>1</v>
      </c>
      <c r="H48" t="inlineStr">
        <is>
          <t>NaN</t>
        </is>
      </c>
      <c r="I48" t="n">
        <v/>
      </c>
      <c r="J48" t="n">
        <v>-1200.12</v>
      </c>
      <c r="K48" t="inlineStr">
        <is>
          <t>CRCL250718P00185000</t>
        </is>
      </c>
    </row>
    <row r="49">
      <c r="A49" t="n">
        <v>2113</v>
      </c>
      <c r="B49" t="inlineStr">
        <is>
          <t>CRCL</t>
        </is>
      </c>
      <c r="C49" t="inlineStr">
        <is>
          <t>Jun 23, 2025</t>
        </is>
      </c>
      <c r="D49" t="inlineStr">
        <is>
          <t>$185.00</t>
        </is>
      </c>
      <c r="E49" t="inlineStr">
        <is>
          <t>P</t>
        </is>
      </c>
      <c r="F49" t="inlineStr">
        <is>
          <t>Jul 18, 2025</t>
        </is>
      </c>
      <c r="G49" t="n">
        <v>1</v>
      </c>
      <c r="H49" t="inlineStr">
        <is>
          <t>NaN</t>
        </is>
      </c>
      <c r="I49" t="n">
        <v/>
      </c>
      <c r="J49" t="n">
        <v>-1470.12</v>
      </c>
      <c r="K49" t="inlineStr">
        <is>
          <t>CRCL250718P00185000</t>
        </is>
      </c>
    </row>
    <row r="50">
      <c r="A50" t="n">
        <v>2111</v>
      </c>
      <c r="B50" t="inlineStr">
        <is>
          <t>CRCL</t>
        </is>
      </c>
      <c r="C50" t="inlineStr">
        <is>
          <t>Jun 23, 2025</t>
        </is>
      </c>
      <c r="D50" t="inlineStr">
        <is>
          <t>$185.00</t>
        </is>
      </c>
      <c r="E50" t="inlineStr">
        <is>
          <t>P</t>
        </is>
      </c>
      <c r="F50" t="inlineStr">
        <is>
          <t>Jul 18, 2025</t>
        </is>
      </c>
      <c r="G50" t="n">
        <v>1</v>
      </c>
      <c r="H50" t="inlineStr">
        <is>
          <t>NaN</t>
        </is>
      </c>
      <c r="I50" t="n">
        <v/>
      </c>
      <c r="J50" t="n">
        <v>-1330.12</v>
      </c>
      <c r="K50" t="inlineStr">
        <is>
          <t>CRCL250718P00185000</t>
        </is>
      </c>
    </row>
    <row r="51">
      <c r="A51" t="n">
        <v>2109</v>
      </c>
      <c r="B51" t="inlineStr">
        <is>
          <t>CRCL</t>
        </is>
      </c>
      <c r="C51" t="inlineStr">
        <is>
          <t>Jun 23, 2025</t>
        </is>
      </c>
      <c r="D51" t="inlineStr">
        <is>
          <t>$185.00</t>
        </is>
      </c>
      <c r="E51" t="inlineStr">
        <is>
          <t>P</t>
        </is>
      </c>
      <c r="F51" t="inlineStr">
        <is>
          <t>Jul 18, 2025</t>
        </is>
      </c>
      <c r="G51" t="n">
        <v>1</v>
      </c>
      <c r="H51" t="inlineStr">
        <is>
          <t>NaN</t>
        </is>
      </c>
      <c r="I51" t="n">
        <v/>
      </c>
      <c r="J51" t="n">
        <v>-1510.12</v>
      </c>
      <c r="K51" t="inlineStr">
        <is>
          <t>CRCL250718P00185000</t>
        </is>
      </c>
    </row>
    <row r="52">
      <c r="A52" t="n">
        <v>2095</v>
      </c>
      <c r="B52" t="inlineStr">
        <is>
          <t>CRCL</t>
        </is>
      </c>
      <c r="C52" t="inlineStr">
        <is>
          <t>Jun 24, 2025</t>
        </is>
      </c>
      <c r="D52" t="inlineStr">
        <is>
          <t>$185.00</t>
        </is>
      </c>
      <c r="E52" t="inlineStr">
        <is>
          <t>P</t>
        </is>
      </c>
      <c r="F52" t="inlineStr">
        <is>
          <t>Jul 18, 2025</t>
        </is>
      </c>
      <c r="G52" t="n">
        <v>-2</v>
      </c>
      <c r="H52" t="inlineStr">
        <is>
          <t>Jun 24, 2025</t>
        </is>
      </c>
      <c r="I52" t="n">
        <v/>
      </c>
      <c r="J52" t="n">
        <v>2799.75</v>
      </c>
      <c r="K52" t="inlineStr">
        <is>
          <t>CRCL250718P00185000</t>
        </is>
      </c>
    </row>
    <row r="53">
      <c r="A53" t="n">
        <v>2091</v>
      </c>
      <c r="B53" t="inlineStr">
        <is>
          <t>CRCL</t>
        </is>
      </c>
      <c r="C53" t="inlineStr">
        <is>
          <t>Jun 24, 2025</t>
        </is>
      </c>
      <c r="D53" t="inlineStr">
        <is>
          <t>$185.00</t>
        </is>
      </c>
      <c r="E53" t="inlineStr">
        <is>
          <t>P</t>
        </is>
      </c>
      <c r="F53" t="inlineStr">
        <is>
          <t>Jul 18, 2025</t>
        </is>
      </c>
      <c r="G53" t="n">
        <v>-3</v>
      </c>
      <c r="H53" t="inlineStr">
        <is>
          <t>Jun 24, 2025</t>
        </is>
      </c>
      <c r="I53" t="n">
        <v/>
      </c>
      <c r="J53" t="n">
        <v>4859.62</v>
      </c>
      <c r="K53" t="inlineStr">
        <is>
          <t>CRCL250718P00185000</t>
        </is>
      </c>
    </row>
    <row r="54">
      <c r="A54" t="n">
        <v>2087</v>
      </c>
      <c r="B54" t="inlineStr">
        <is>
          <t>CRCL</t>
        </is>
      </c>
      <c r="C54" t="inlineStr">
        <is>
          <t>Jun 24, 2025</t>
        </is>
      </c>
      <c r="D54" t="inlineStr">
        <is>
          <t>$185.00</t>
        </is>
      </c>
      <c r="E54" t="inlineStr">
        <is>
          <t>P</t>
        </is>
      </c>
      <c r="F54" t="inlineStr">
        <is>
          <t>Jul 18, 2025</t>
        </is>
      </c>
      <c r="G54" t="n">
        <v>-3</v>
      </c>
      <c r="H54" t="inlineStr">
        <is>
          <t>Jun 24, 2025</t>
        </is>
      </c>
      <c r="I54" t="n">
        <v/>
      </c>
      <c r="J54" t="n">
        <v>5007.62</v>
      </c>
      <c r="K54" t="inlineStr">
        <is>
          <t>CRCL250718P00185000</t>
        </is>
      </c>
    </row>
    <row r="55">
      <c r="A55" t="n">
        <v>2083</v>
      </c>
      <c r="B55" t="inlineStr">
        <is>
          <t>CRCL</t>
        </is>
      </c>
      <c r="C55" t="inlineStr">
        <is>
          <t>Jun 24, 2025</t>
        </is>
      </c>
      <c r="D55" t="inlineStr">
        <is>
          <t>$185.00</t>
        </is>
      </c>
      <c r="E55" t="inlineStr">
        <is>
          <t>P</t>
        </is>
      </c>
      <c r="F55" t="inlineStr">
        <is>
          <t>Jul 18, 2025</t>
        </is>
      </c>
      <c r="G55" t="n">
        <v>-2</v>
      </c>
      <c r="H55" t="inlineStr">
        <is>
          <t>Jun 24, 2025</t>
        </is>
      </c>
      <c r="I55" t="n">
        <v/>
      </c>
      <c r="J55" t="n">
        <v>2799.75</v>
      </c>
      <c r="K55" t="inlineStr">
        <is>
          <t>CRCL250718P00185000</t>
        </is>
      </c>
    </row>
    <row r="56">
      <c r="A56" t="inlineStr"/>
      <c r="B56" t="inlineStr"/>
      <c r="C56" t="inlineStr"/>
      <c r="D56" t="inlineStr"/>
      <c r="E56" t="inlineStr"/>
      <c r="F56" t="inlineStr"/>
      <c r="G56" s="2">
        <f>SUM(G42:G55)</f>
        <v/>
      </c>
      <c r="H56" t="inlineStr"/>
      <c r="I56" t="inlineStr"/>
      <c r="J56" s="2">
        <f>SUM(J42:J55)</f>
        <v/>
      </c>
      <c r="K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</row>
    <row r="60">
      <c r="A60" t="inlineStr">
        <is>
          <t>Index</t>
        </is>
      </c>
      <c r="B60" t="inlineStr">
        <is>
          <t>Ticker</t>
        </is>
      </c>
      <c r="C60" t="inlineStr">
        <is>
          <t>Trade Enter</t>
        </is>
      </c>
      <c r="D60" t="inlineStr">
        <is>
          <t>Strike</t>
        </is>
      </c>
      <c r="E60" t="inlineStr">
        <is>
          <t>C/P</t>
        </is>
      </c>
      <c r="F60" t="inlineStr">
        <is>
          <t>Exp Date</t>
        </is>
      </c>
      <c r="G60" t="inlineStr">
        <is>
          <t>Initial Contracts</t>
        </is>
      </c>
      <c r="H60" t="inlineStr">
        <is>
          <t>Trade Exit</t>
        </is>
      </c>
      <c r="I60" t="inlineStr">
        <is>
          <t>$ Gain</t>
        </is>
      </c>
    </row>
    <row r="61">
      <c r="A61" t="n">
        <v>69</v>
      </c>
      <c r="B61" t="inlineStr">
        <is>
          <t>CRCL</t>
        </is>
      </c>
      <c r="C61" t="inlineStr">
        <is>
          <t>Jun 20, 2025</t>
        </is>
      </c>
      <c r="D61" t="inlineStr">
        <is>
          <t>$300.00</t>
        </is>
      </c>
      <c r="E61" t="inlineStr">
        <is>
          <t>C</t>
        </is>
      </c>
      <c r="F61" t="inlineStr">
        <is>
          <t>Jun 27, 2025</t>
        </is>
      </c>
      <c r="G61" t="inlineStr">
        <is>
          <t>1</t>
        </is>
      </c>
      <c r="H61" t="inlineStr">
        <is>
          <t>Jun 23, 2025</t>
        </is>
      </c>
      <c r="I61" t="inlineStr">
        <is>
          <t xml:space="preserve">$120.00 </t>
        </is>
      </c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s="1">
        <f>IF(G69=0, ROUND(SUM(J64:J68)/2, 2), )</f>
        <v/>
      </c>
    </row>
    <row r="64">
      <c r="A64" t="inlineStr">
        <is>
          <t>Index</t>
        </is>
      </c>
      <c r="B64" t="inlineStr">
        <is>
          <t>Ticker</t>
        </is>
      </c>
      <c r="C64" t="inlineStr">
        <is>
          <t>Trade Enter</t>
        </is>
      </c>
      <c r="D64" t="inlineStr">
        <is>
          <t>Strike</t>
        </is>
      </c>
      <c r="E64" t="inlineStr">
        <is>
          <t>C/P</t>
        </is>
      </c>
      <c r="F64" t="inlineStr">
        <is>
          <t>Exp Date</t>
        </is>
      </c>
      <c r="G64" t="inlineStr">
        <is>
          <t>Initial Contracts</t>
        </is>
      </c>
      <c r="H64" t="inlineStr">
        <is>
          <t>Trade Exit</t>
        </is>
      </c>
      <c r="I64" t="inlineStr">
        <is>
          <t>$ Gain</t>
        </is>
      </c>
      <c r="J64" t="inlineStr">
        <is>
          <t>Amount</t>
        </is>
      </c>
      <c r="K64" t="inlineStr">
        <is>
          <t>Symbol</t>
        </is>
      </c>
    </row>
    <row r="65">
      <c r="A65" t="n">
        <v>2151</v>
      </c>
      <c r="B65" t="inlineStr">
        <is>
          <t>CRCL</t>
        </is>
      </c>
      <c r="C65" t="inlineStr">
        <is>
          <t>Jun 20, 2025</t>
        </is>
      </c>
      <c r="D65" t="inlineStr">
        <is>
          <t>$300.00</t>
        </is>
      </c>
      <c r="E65" t="inlineStr">
        <is>
          <t>C</t>
        </is>
      </c>
      <c r="F65" t="inlineStr">
        <is>
          <t>Jun 27, 2025</t>
        </is>
      </c>
      <c r="G65" t="n">
        <v>1</v>
      </c>
      <c r="H65" t="inlineStr">
        <is>
          <t>NaN</t>
        </is>
      </c>
      <c r="I65" t="n">
        <v/>
      </c>
      <c r="J65" t="n">
        <v>-1320.12</v>
      </c>
      <c r="K65" t="inlineStr">
        <is>
          <t>CRCL250627C00300000</t>
        </is>
      </c>
    </row>
    <row r="66">
      <c r="A66" t="n">
        <v>2138</v>
      </c>
      <c r="B66" t="inlineStr">
        <is>
          <t>CRCL</t>
        </is>
      </c>
      <c r="C66" t="inlineStr">
        <is>
          <t>Jun 20, 2025</t>
        </is>
      </c>
      <c r="D66" t="inlineStr">
        <is>
          <t>$300.00</t>
        </is>
      </c>
      <c r="E66" t="inlineStr">
        <is>
          <t>C</t>
        </is>
      </c>
      <c r="F66" t="inlineStr">
        <is>
          <t>Jun 27, 2025</t>
        </is>
      </c>
      <c r="G66" t="n">
        <v>1</v>
      </c>
      <c r="H66" t="inlineStr">
        <is>
          <t>NaN</t>
        </is>
      </c>
      <c r="I66" t="n">
        <v/>
      </c>
      <c r="J66" t="n">
        <v>-1326.12</v>
      </c>
      <c r="K66" t="inlineStr">
        <is>
          <t>CRCL250627C00300000</t>
        </is>
      </c>
    </row>
    <row r="67">
      <c r="A67" t="n">
        <v>2132</v>
      </c>
      <c r="B67" t="inlineStr">
        <is>
          <t>CRCL</t>
        </is>
      </c>
      <c r="C67" t="inlineStr">
        <is>
          <t>Jun 23, 2025</t>
        </is>
      </c>
      <c r="D67" t="inlineStr">
        <is>
          <t>$300.00</t>
        </is>
      </c>
      <c r="E67" t="inlineStr">
        <is>
          <t>C</t>
        </is>
      </c>
      <c r="F67" t="inlineStr">
        <is>
          <t>Jun 27, 2025</t>
        </is>
      </c>
      <c r="G67" t="n">
        <v>-1</v>
      </c>
      <c r="H67" t="inlineStr">
        <is>
          <t>Jun 23, 2025</t>
        </is>
      </c>
      <c r="I67" t="n">
        <v/>
      </c>
      <c r="J67" t="n">
        <v>1859.87</v>
      </c>
      <c r="K67" t="inlineStr">
        <is>
          <t>CRCL250627C00300000</t>
        </is>
      </c>
    </row>
    <row r="68">
      <c r="A68" t="n">
        <v>2124</v>
      </c>
      <c r="B68" t="inlineStr">
        <is>
          <t>CRCL</t>
        </is>
      </c>
      <c r="C68" t="inlineStr">
        <is>
          <t>Jun 23, 2025</t>
        </is>
      </c>
      <c r="D68" t="inlineStr">
        <is>
          <t>$300.00</t>
        </is>
      </c>
      <c r="E68" t="inlineStr">
        <is>
          <t>C</t>
        </is>
      </c>
      <c r="F68" t="inlineStr">
        <is>
          <t>Jun 27, 2025</t>
        </is>
      </c>
      <c r="G68" t="n">
        <v>-1</v>
      </c>
      <c r="H68" t="inlineStr">
        <is>
          <t>Jun 23, 2025</t>
        </is>
      </c>
      <c r="I68" t="n">
        <v/>
      </c>
      <c r="J68" t="n">
        <v>1858.87</v>
      </c>
      <c r="K68" t="inlineStr">
        <is>
          <t>CRCL250627C00300000</t>
        </is>
      </c>
    </row>
    <row r="69">
      <c r="A69" t="inlineStr"/>
      <c r="B69" t="inlineStr"/>
      <c r="C69" t="inlineStr"/>
      <c r="D69" t="inlineStr"/>
      <c r="E69" t="inlineStr"/>
      <c r="F69" t="inlineStr"/>
      <c r="G69" s="2">
        <f>SUM(G64:G68)</f>
        <v/>
      </c>
      <c r="H69" t="inlineStr"/>
      <c r="I69" t="inlineStr"/>
      <c r="J69" s="2">
        <f>SUM(J64:J68)</f>
        <v/>
      </c>
      <c r="K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</row>
    <row r="73">
      <c r="A73" t="inlineStr">
        <is>
          <t>Index</t>
        </is>
      </c>
      <c r="B73" t="inlineStr">
        <is>
          <t>Ticker</t>
        </is>
      </c>
      <c r="C73" t="inlineStr">
        <is>
          <t>Trade Enter</t>
        </is>
      </c>
      <c r="D73" t="inlineStr">
        <is>
          <t>Strike</t>
        </is>
      </c>
      <c r="E73" t="inlineStr">
        <is>
          <t>C/P</t>
        </is>
      </c>
      <c r="F73" t="inlineStr">
        <is>
          <t>Exp Date</t>
        </is>
      </c>
      <c r="G73" t="inlineStr">
        <is>
          <t>Initial Contracts</t>
        </is>
      </c>
      <c r="H73" t="inlineStr">
        <is>
          <t>Trade Exit</t>
        </is>
      </c>
      <c r="I73" t="inlineStr">
        <is>
          <t>$ Gain</t>
        </is>
      </c>
    </row>
    <row r="74">
      <c r="A74" t="n">
        <v>76</v>
      </c>
      <c r="B74" t="inlineStr">
        <is>
          <t>CRCL</t>
        </is>
      </c>
      <c r="C74" t="inlineStr">
        <is>
          <t>Jun 24, 2025</t>
        </is>
      </c>
      <c r="D74" t="inlineStr">
        <is>
          <t>$240.00</t>
        </is>
      </c>
      <c r="E74" t="inlineStr">
        <is>
          <t>P</t>
        </is>
      </c>
      <c r="F74" t="inlineStr">
        <is>
          <t>Jul 18, 2025</t>
        </is>
      </c>
      <c r="G74" t="inlineStr">
        <is>
          <t>1</t>
        </is>
      </c>
      <c r="H74" t="inlineStr">
        <is>
          <t>Jun 25, 2025</t>
        </is>
      </c>
      <c r="I74" t="inlineStr">
        <is>
          <t xml:space="preserve">$1,100.00 </t>
        </is>
      </c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s="1">
        <f>IF(G82=0, ROUND(SUM(J77:J81)/2, 2), )</f>
        <v/>
      </c>
    </row>
    <row r="77">
      <c r="A77" t="inlineStr">
        <is>
          <t>Index</t>
        </is>
      </c>
      <c r="B77" t="inlineStr">
        <is>
          <t>Ticker</t>
        </is>
      </c>
      <c r="C77" t="inlineStr">
        <is>
          <t>Trade Enter</t>
        </is>
      </c>
      <c r="D77" t="inlineStr">
        <is>
          <t>Strike</t>
        </is>
      </c>
      <c r="E77" t="inlineStr">
        <is>
          <t>C/P</t>
        </is>
      </c>
      <c r="F77" t="inlineStr">
        <is>
          <t>Exp Date</t>
        </is>
      </c>
      <c r="G77" t="inlineStr">
        <is>
          <t>Initial Contracts</t>
        </is>
      </c>
      <c r="H77" t="inlineStr">
        <is>
          <t>Trade Exit</t>
        </is>
      </c>
      <c r="I77" t="inlineStr">
        <is>
          <t>$ Gain</t>
        </is>
      </c>
      <c r="J77" t="inlineStr">
        <is>
          <t>Amount</t>
        </is>
      </c>
      <c r="K77" t="inlineStr">
        <is>
          <t>Symbol</t>
        </is>
      </c>
    </row>
    <row r="78">
      <c r="A78" t="n">
        <v>2099</v>
      </c>
      <c r="B78" t="inlineStr">
        <is>
          <t>CRCL</t>
        </is>
      </c>
      <c r="C78" t="inlineStr">
        <is>
          <t>Jun 24, 2025</t>
        </is>
      </c>
      <c r="D78" t="inlineStr">
        <is>
          <t>$240.00</t>
        </is>
      </c>
      <c r="E78" t="inlineStr">
        <is>
          <t>P</t>
        </is>
      </c>
      <c r="F78" t="inlineStr">
        <is>
          <t>Jul 18, 2025</t>
        </is>
      </c>
      <c r="G78" t="n">
        <v>1</v>
      </c>
      <c r="H78" t="inlineStr">
        <is>
          <t>NaN</t>
        </is>
      </c>
      <c r="I78" t="n">
        <v/>
      </c>
      <c r="J78" t="n">
        <v>-4617.12</v>
      </c>
      <c r="K78" t="inlineStr">
        <is>
          <t>CRCL250718P00240000</t>
        </is>
      </c>
    </row>
    <row r="79">
      <c r="A79" t="n">
        <v>2097</v>
      </c>
      <c r="B79" t="inlineStr">
        <is>
          <t>CRCL</t>
        </is>
      </c>
      <c r="C79" t="inlineStr">
        <is>
          <t>Jun 24, 2025</t>
        </is>
      </c>
      <c r="D79" t="inlineStr">
        <is>
          <t>$240.00</t>
        </is>
      </c>
      <c r="E79" t="inlineStr">
        <is>
          <t>P</t>
        </is>
      </c>
      <c r="F79" t="inlineStr">
        <is>
          <t>Jul 18, 2025</t>
        </is>
      </c>
      <c r="G79" t="n">
        <v>1</v>
      </c>
      <c r="H79" t="inlineStr">
        <is>
          <t>NaN</t>
        </is>
      </c>
      <c r="I79" t="n">
        <v/>
      </c>
      <c r="J79" t="n">
        <v>-4644.12</v>
      </c>
      <c r="K79" t="inlineStr">
        <is>
          <t>CRCL250718P00240000</t>
        </is>
      </c>
    </row>
    <row r="80">
      <c r="A80" t="n">
        <v>2076</v>
      </c>
      <c r="B80" t="inlineStr">
        <is>
          <t>CRCL</t>
        </is>
      </c>
      <c r="C80" t="inlineStr">
        <is>
          <t>Jun 25, 2025</t>
        </is>
      </c>
      <c r="D80" t="inlineStr">
        <is>
          <t>$240.00</t>
        </is>
      </c>
      <c r="E80" t="inlineStr">
        <is>
          <t>P</t>
        </is>
      </c>
      <c r="F80" t="inlineStr">
        <is>
          <t>Jul 18, 2025</t>
        </is>
      </c>
      <c r="G80" t="n">
        <v>-1</v>
      </c>
      <c r="H80" t="inlineStr">
        <is>
          <t>Jun 25, 2025</t>
        </is>
      </c>
      <c r="I80" t="n">
        <v/>
      </c>
      <c r="J80" t="n">
        <v>4949.87</v>
      </c>
      <c r="K80" t="inlineStr">
        <is>
          <t>CRCL250718P00240000</t>
        </is>
      </c>
    </row>
    <row r="81">
      <c r="A81" t="n">
        <v>2069</v>
      </c>
      <c r="B81" t="inlineStr">
        <is>
          <t>CRCL</t>
        </is>
      </c>
      <c r="C81" t="inlineStr">
        <is>
          <t>Jun 25, 2025</t>
        </is>
      </c>
      <c r="D81" t="inlineStr">
        <is>
          <t>$240.00</t>
        </is>
      </c>
      <c r="E81" t="inlineStr">
        <is>
          <t>P</t>
        </is>
      </c>
      <c r="F81" t="inlineStr">
        <is>
          <t>Jul 18, 2025</t>
        </is>
      </c>
      <c r="G81" t="n">
        <v>-1</v>
      </c>
      <c r="H81" t="inlineStr">
        <is>
          <t>Jun 25, 2025</t>
        </is>
      </c>
      <c r="I81" t="n">
        <v/>
      </c>
      <c r="J81" t="n">
        <v>5069.87</v>
      </c>
      <c r="K81" t="inlineStr">
        <is>
          <t>CRCL250718P00240000</t>
        </is>
      </c>
    </row>
    <row r="82">
      <c r="A82" t="inlineStr"/>
      <c r="B82" t="inlineStr"/>
      <c r="C82" t="inlineStr"/>
      <c r="D82" t="inlineStr"/>
      <c r="E82" t="inlineStr"/>
      <c r="F82" t="inlineStr"/>
      <c r="G82" s="2">
        <f>SUM(G77:G81)</f>
        <v/>
      </c>
      <c r="H82" t="inlineStr"/>
      <c r="I82" t="inlineStr"/>
      <c r="J82" s="2">
        <f>SUM(J77:J81)</f>
        <v/>
      </c>
      <c r="K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>
        <is>
          <t>Total:</t>
        </is>
      </c>
      <c r="L85" s="1">
        <f>SUM(L1:L84)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2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2105</v>
      </c>
      <c r="B2" t="inlineStr">
        <is>
          <t>PLTR</t>
        </is>
      </c>
      <c r="C2" t="inlineStr">
        <is>
          <t>Jun 24, 2025</t>
        </is>
      </c>
      <c r="D2" t="inlineStr">
        <is>
          <t>$135.00</t>
        </is>
      </c>
      <c r="E2" t="inlineStr">
        <is>
          <t>P</t>
        </is>
      </c>
      <c r="F2" t="inlineStr">
        <is>
          <t>Aug 15, 2025</t>
        </is>
      </c>
      <c r="G2" t="n">
        <v>2</v>
      </c>
      <c r="H2" t="inlineStr">
        <is>
          <t>NaN</t>
        </is>
      </c>
      <c r="I2" t="n">
        <v/>
      </c>
      <c r="J2" t="n">
        <v>-2032.24</v>
      </c>
      <c r="K2" t="inlineStr">
        <is>
          <t>PLTR250815P00135000</t>
        </is>
      </c>
    </row>
    <row r="3">
      <c r="A3" t="n">
        <v>2088</v>
      </c>
      <c r="B3" t="inlineStr">
        <is>
          <t>PLTR</t>
        </is>
      </c>
      <c r="C3" t="inlineStr">
        <is>
          <t>Jun 24, 2025</t>
        </is>
      </c>
      <c r="D3" t="inlineStr">
        <is>
          <t>$135.00</t>
        </is>
      </c>
      <c r="E3" t="inlineStr">
        <is>
          <t>P</t>
        </is>
      </c>
      <c r="F3" t="inlineStr">
        <is>
          <t>Aug 15, 2025</t>
        </is>
      </c>
      <c r="G3" t="n">
        <v>2</v>
      </c>
      <c r="H3" t="inlineStr">
        <is>
          <t>NaN</t>
        </is>
      </c>
      <c r="I3" t="n">
        <v/>
      </c>
      <c r="J3" t="n">
        <v>-2040.24</v>
      </c>
      <c r="K3" t="inlineStr">
        <is>
          <t>PLTR250815P00135000</t>
        </is>
      </c>
    </row>
    <row r="4">
      <c r="A4" t="n">
        <v>2077</v>
      </c>
      <c r="B4" t="inlineStr">
        <is>
          <t>PLTR</t>
        </is>
      </c>
      <c r="C4" t="inlineStr">
        <is>
          <t>Jun 25, 2025</t>
        </is>
      </c>
      <c r="D4" t="inlineStr">
        <is>
          <t>$135.00</t>
        </is>
      </c>
      <c r="E4" t="inlineStr">
        <is>
          <t>P</t>
        </is>
      </c>
      <c r="F4" t="inlineStr">
        <is>
          <t>Jun 27, 2025</t>
        </is>
      </c>
      <c r="G4" t="n">
        <v>2</v>
      </c>
      <c r="H4" t="inlineStr">
        <is>
          <t>NaN</t>
        </is>
      </c>
      <c r="I4" t="n">
        <v/>
      </c>
      <c r="J4" t="n">
        <v>-50.24</v>
      </c>
      <c r="K4" t="inlineStr">
        <is>
          <t>PLTR250627P00135000</t>
        </is>
      </c>
    </row>
    <row r="5">
      <c r="A5" t="n">
        <v>2071</v>
      </c>
      <c r="B5" t="inlineStr">
        <is>
          <t>PLTR</t>
        </is>
      </c>
      <c r="C5" t="inlineStr">
        <is>
          <t>Jun 25, 2025</t>
        </is>
      </c>
      <c r="D5" t="inlineStr">
        <is>
          <t>$140.00</t>
        </is>
      </c>
      <c r="E5" t="inlineStr">
        <is>
          <t>P</t>
        </is>
      </c>
      <c r="F5" t="inlineStr">
        <is>
          <t>Jun 27, 2025</t>
        </is>
      </c>
      <c r="G5" t="n">
        <v>-2</v>
      </c>
      <c r="H5" t="inlineStr">
        <is>
          <t>Jun 25, 2025</t>
        </is>
      </c>
      <c r="I5" t="n">
        <v/>
      </c>
      <c r="J5" t="n">
        <v>153.75</v>
      </c>
      <c r="K5" t="inlineStr">
        <is>
          <t>PLTR250627P00140000</t>
        </is>
      </c>
    </row>
    <row r="6">
      <c r="A6" t="n">
        <v>2065</v>
      </c>
      <c r="B6" t="inlineStr">
        <is>
          <t>PLTR</t>
        </is>
      </c>
      <c r="C6" t="inlineStr">
        <is>
          <t>Jun 25, 2025</t>
        </is>
      </c>
      <c r="D6" t="inlineStr">
        <is>
          <t>$142.00</t>
        </is>
      </c>
      <c r="E6" t="inlineStr">
        <is>
          <t>P</t>
        </is>
      </c>
      <c r="F6" t="inlineStr">
        <is>
          <t>Jul 18, 2025</t>
        </is>
      </c>
      <c r="G6" t="n">
        <v>3</v>
      </c>
      <c r="H6" t="inlineStr">
        <is>
          <t>NaN</t>
        </is>
      </c>
      <c r="I6" t="n">
        <v/>
      </c>
      <c r="J6" t="n">
        <v>-1950.36</v>
      </c>
      <c r="K6" t="inlineStr">
        <is>
          <t>PLTR250718P00142000</t>
        </is>
      </c>
    </row>
    <row r="7">
      <c r="A7" t="n">
        <v>2048</v>
      </c>
      <c r="B7" t="inlineStr">
        <is>
          <t>PLTR</t>
        </is>
      </c>
      <c r="C7" t="inlineStr">
        <is>
          <t>Jun 25, 2025</t>
        </is>
      </c>
      <c r="D7" t="inlineStr">
        <is>
          <t>$135.00</t>
        </is>
      </c>
      <c r="E7" t="inlineStr">
        <is>
          <t>P</t>
        </is>
      </c>
      <c r="F7" t="inlineStr">
        <is>
          <t>Aug 15, 2025</t>
        </is>
      </c>
      <c r="G7" t="n">
        <v>-2</v>
      </c>
      <c r="H7" t="inlineStr">
        <is>
          <t>Jun 25, 2025</t>
        </is>
      </c>
      <c r="I7" t="n">
        <v/>
      </c>
      <c r="J7" t="n">
        <v>1899.74</v>
      </c>
      <c r="K7" t="inlineStr">
        <is>
          <t>PLTR250815P00135000</t>
        </is>
      </c>
    </row>
    <row r="8">
      <c r="A8" t="n">
        <v>2079</v>
      </c>
      <c r="B8" t="inlineStr">
        <is>
          <t>PLTR</t>
        </is>
      </c>
      <c r="C8" t="inlineStr">
        <is>
          <t>Jun 25, 2025</t>
        </is>
      </c>
      <c r="D8" t="inlineStr">
        <is>
          <t>$135.00</t>
        </is>
      </c>
      <c r="E8" t="inlineStr">
        <is>
          <t>P</t>
        </is>
      </c>
      <c r="F8" t="inlineStr">
        <is>
          <t>Aug 15, 2025</t>
        </is>
      </c>
      <c r="G8" t="n">
        <v>-2</v>
      </c>
      <c r="H8" t="inlineStr">
        <is>
          <t>Jun 25, 2025</t>
        </is>
      </c>
      <c r="I8" t="n">
        <v/>
      </c>
      <c r="J8" t="n">
        <v>1899.75</v>
      </c>
      <c r="K8" t="inlineStr">
        <is>
          <t>PLTR250815P00135000</t>
        </is>
      </c>
    </row>
    <row r="9">
      <c r="A9" t="n">
        <v>1998</v>
      </c>
      <c r="B9" t="inlineStr">
        <is>
          <t>PLTR</t>
        </is>
      </c>
      <c r="C9" t="inlineStr">
        <is>
          <t>Jun 27, 2025</t>
        </is>
      </c>
      <c r="D9" t="inlineStr">
        <is>
          <t>$142.00</t>
        </is>
      </c>
      <c r="E9" t="inlineStr">
        <is>
          <t>P</t>
        </is>
      </c>
      <c r="F9" t="inlineStr">
        <is>
          <t>Jul 18, 2025</t>
        </is>
      </c>
      <c r="G9" t="n">
        <v>-1</v>
      </c>
      <c r="H9" t="inlineStr">
        <is>
          <t>Jun 27, 2025</t>
        </is>
      </c>
      <c r="I9" t="n">
        <v/>
      </c>
      <c r="J9" t="n">
        <v>809.87</v>
      </c>
      <c r="K9" t="inlineStr">
        <is>
          <t>PLTR250718P00142000</t>
        </is>
      </c>
    </row>
    <row r="10">
      <c r="A10" t="n">
        <v>1997</v>
      </c>
      <c r="B10" t="inlineStr">
        <is>
          <t>PLTR</t>
        </is>
      </c>
      <c r="C10" t="inlineStr">
        <is>
          <t>Jun 27, 2025</t>
        </is>
      </c>
      <c r="D10" t="inlineStr">
        <is>
          <t>$142.00</t>
        </is>
      </c>
      <c r="E10" t="inlineStr">
        <is>
          <t>P</t>
        </is>
      </c>
      <c r="F10" t="inlineStr">
        <is>
          <t>Jul 18, 2025</t>
        </is>
      </c>
      <c r="G10" t="n">
        <v>-1</v>
      </c>
      <c r="H10" t="inlineStr">
        <is>
          <t>Jun 27, 2025</t>
        </is>
      </c>
      <c r="I10" t="n">
        <v/>
      </c>
      <c r="J10" t="n">
        <v>809.87</v>
      </c>
      <c r="K10" t="inlineStr">
        <is>
          <t>PLTR250718P00142000</t>
        </is>
      </c>
    </row>
    <row r="11">
      <c r="A11" t="n">
        <v>1969</v>
      </c>
      <c r="B11" t="inlineStr">
        <is>
          <t>PLTR</t>
        </is>
      </c>
      <c r="C11" t="inlineStr">
        <is>
          <t>Jun 27, 2025</t>
        </is>
      </c>
      <c r="D11" t="inlineStr"/>
      <c r="E11" t="inlineStr">
        <is>
          <t>N/A</t>
        </is>
      </c>
      <c r="F11" t="inlineStr"/>
      <c r="G11" t="n">
        <v>200</v>
      </c>
      <c r="H11" t="inlineStr">
        <is>
          <t>NaN</t>
        </is>
      </c>
      <c r="I11" t="n">
        <v/>
      </c>
      <c r="J11" t="n">
        <v>-28009</v>
      </c>
      <c r="K11" t="inlineStr">
        <is>
          <t>PLTR</t>
        </is>
      </c>
    </row>
    <row r="12">
      <c r="A12" t="n">
        <v>1968</v>
      </c>
      <c r="B12" t="inlineStr">
        <is>
          <t>PLTR</t>
        </is>
      </c>
      <c r="C12" t="inlineStr">
        <is>
          <t>Jun 27, 2025</t>
        </is>
      </c>
      <c r="D12" t="inlineStr"/>
      <c r="E12" t="inlineStr">
        <is>
          <t>N/A</t>
        </is>
      </c>
      <c r="F12" t="inlineStr"/>
      <c r="G12" t="n">
        <v>-200</v>
      </c>
      <c r="H12" t="inlineStr">
        <is>
          <t>Jun 27, 2025</t>
        </is>
      </c>
      <c r="I12" t="n">
        <v/>
      </c>
      <c r="J12" t="n">
        <v>26990.97</v>
      </c>
      <c r="K12" t="inlineStr">
        <is>
          <t>PLTR</t>
        </is>
      </c>
    </row>
    <row r="13">
      <c r="A13" t="n">
        <v>1948</v>
      </c>
      <c r="B13" t="inlineStr">
        <is>
          <t>PLTR</t>
        </is>
      </c>
      <c r="C13" t="inlineStr">
        <is>
          <t>Jun 30, 2025</t>
        </is>
      </c>
      <c r="D13" t="inlineStr">
        <is>
          <t>$138.00</t>
        </is>
      </c>
      <c r="E13" t="inlineStr">
        <is>
          <t>P</t>
        </is>
      </c>
      <c r="F13" t="inlineStr">
        <is>
          <t>Jul 25, 2025</t>
        </is>
      </c>
      <c r="G13" t="n">
        <v>2</v>
      </c>
      <c r="H13" t="inlineStr">
        <is>
          <t>NaN</t>
        </is>
      </c>
      <c r="I13" t="n">
        <v/>
      </c>
      <c r="J13" t="n">
        <v>-1730.24</v>
      </c>
      <c r="K13" t="inlineStr">
        <is>
          <t>PLTR250725P00138000</t>
        </is>
      </c>
    </row>
    <row r="14">
      <c r="A14" t="n">
        <v>1902</v>
      </c>
      <c r="B14" t="inlineStr">
        <is>
          <t>PLTR</t>
        </is>
      </c>
      <c r="C14" t="inlineStr">
        <is>
          <t>Jul 01, 2025</t>
        </is>
      </c>
      <c r="D14" t="inlineStr">
        <is>
          <t>$142.00</t>
        </is>
      </c>
      <c r="E14" t="inlineStr">
        <is>
          <t>P</t>
        </is>
      </c>
      <c r="F14" t="inlineStr">
        <is>
          <t>Jul 18, 2025</t>
        </is>
      </c>
      <c r="G14" t="n">
        <v>-1</v>
      </c>
      <c r="H14" t="inlineStr">
        <is>
          <t>Jul 01, 2025</t>
        </is>
      </c>
      <c r="I14" t="n">
        <v/>
      </c>
      <c r="J14" t="n">
        <v>1195.87</v>
      </c>
      <c r="K14" t="inlineStr">
        <is>
          <t>PLTR250718P00142000</t>
        </is>
      </c>
    </row>
    <row r="15">
      <c r="A15" t="n">
        <v>1885</v>
      </c>
      <c r="B15" t="inlineStr">
        <is>
          <t>PLTR</t>
        </is>
      </c>
      <c r="C15" t="inlineStr">
        <is>
          <t>Jul 02, 2025</t>
        </is>
      </c>
      <c r="D15" t="inlineStr">
        <is>
          <t>$138.00</t>
        </is>
      </c>
      <c r="E15" t="inlineStr">
        <is>
          <t>P</t>
        </is>
      </c>
      <c r="F15" t="inlineStr">
        <is>
          <t>Jul 25, 2025</t>
        </is>
      </c>
      <c r="G15" t="n">
        <v>-2</v>
      </c>
      <c r="H15" t="inlineStr">
        <is>
          <t>Jul 02, 2025</t>
        </is>
      </c>
      <c r="I15" t="n">
        <v/>
      </c>
      <c r="J15" t="n">
        <v>1999.76</v>
      </c>
      <c r="K15" t="inlineStr">
        <is>
          <t>PLTR250725P00138000</t>
        </is>
      </c>
    </row>
    <row r="16">
      <c r="A16" t="n">
        <v>1263</v>
      </c>
      <c r="B16" t="inlineStr">
        <is>
          <t>PLTR</t>
        </is>
      </c>
      <c r="C16" t="inlineStr">
        <is>
          <t>Jul 18, 2025</t>
        </is>
      </c>
      <c r="D16" t="inlineStr">
        <is>
          <t>$160.00</t>
        </is>
      </c>
      <c r="E16" t="inlineStr">
        <is>
          <t>P</t>
        </is>
      </c>
      <c r="F16" t="inlineStr">
        <is>
          <t>Sep 19, 2025</t>
        </is>
      </c>
      <c r="G16" t="n">
        <v>3</v>
      </c>
      <c r="H16" t="inlineStr">
        <is>
          <t>NaN</t>
        </is>
      </c>
      <c r="I16" t="n">
        <v/>
      </c>
      <c r="J16" t="n">
        <v>-5563.35</v>
      </c>
      <c r="K16" t="inlineStr">
        <is>
          <t>PLTR250919P00160000</t>
        </is>
      </c>
    </row>
    <row r="17">
      <c r="A17" t="n">
        <v>1264</v>
      </c>
      <c r="B17" t="inlineStr">
        <is>
          <t>PLTR</t>
        </is>
      </c>
      <c r="C17" t="inlineStr">
        <is>
          <t>Jul 18, 2025</t>
        </is>
      </c>
      <c r="D17" t="inlineStr">
        <is>
          <t>$160.00</t>
        </is>
      </c>
      <c r="E17" t="inlineStr">
        <is>
          <t>P</t>
        </is>
      </c>
      <c r="F17" t="inlineStr">
        <is>
          <t>Sep 19, 2025</t>
        </is>
      </c>
      <c r="G17" t="n">
        <v>3</v>
      </c>
      <c r="H17" t="inlineStr">
        <is>
          <t>NaN</t>
        </is>
      </c>
      <c r="I17" t="n">
        <v/>
      </c>
      <c r="J17" t="n">
        <v>-5532.35</v>
      </c>
      <c r="K17" t="inlineStr">
        <is>
          <t>PLTR250919P00160000</t>
        </is>
      </c>
    </row>
    <row r="18">
      <c r="A18" t="n">
        <v>1293</v>
      </c>
      <c r="B18" t="inlineStr">
        <is>
          <t>PLTR</t>
        </is>
      </c>
      <c r="C18" t="inlineStr">
        <is>
          <t>Jul 18, 2025</t>
        </is>
      </c>
      <c r="D18" t="inlineStr">
        <is>
          <t>$160.00</t>
        </is>
      </c>
      <c r="E18" t="inlineStr">
        <is>
          <t>P</t>
        </is>
      </c>
      <c r="F18" t="inlineStr">
        <is>
          <t>Sep 19, 2025</t>
        </is>
      </c>
      <c r="G18" t="n">
        <v>3</v>
      </c>
      <c r="H18" t="inlineStr">
        <is>
          <t>NaN</t>
        </is>
      </c>
      <c r="I18" t="n">
        <v/>
      </c>
      <c r="J18" t="n">
        <v>-5553.35</v>
      </c>
      <c r="K18" t="inlineStr">
        <is>
          <t>PLTR250919P00160000</t>
        </is>
      </c>
    </row>
    <row r="19">
      <c r="A19" t="n">
        <v>1321</v>
      </c>
      <c r="B19" t="inlineStr">
        <is>
          <t>PLTR</t>
        </is>
      </c>
      <c r="C19" t="inlineStr">
        <is>
          <t>Jul 18, 2025</t>
        </is>
      </c>
      <c r="D19" t="inlineStr">
        <is>
          <t>$150.00</t>
        </is>
      </c>
      <c r="E19" t="inlineStr">
        <is>
          <t>C</t>
        </is>
      </c>
      <c r="F19" t="inlineStr">
        <is>
          <t>Aug 15, 2025</t>
        </is>
      </c>
      <c r="G19" t="n">
        <v>1</v>
      </c>
      <c r="H19" t="inlineStr">
        <is>
          <t>NaN</t>
        </is>
      </c>
      <c r="I19" t="n">
        <v/>
      </c>
      <c r="J19" t="n">
        <v>-1320.12</v>
      </c>
      <c r="K19" t="inlineStr">
        <is>
          <t>PLTR250815C00150000</t>
        </is>
      </c>
    </row>
    <row r="20">
      <c r="A20" t="n">
        <v>1369</v>
      </c>
      <c r="B20" t="inlineStr">
        <is>
          <t>PLTR</t>
        </is>
      </c>
      <c r="C20" t="inlineStr">
        <is>
          <t>Jul 18, 2025</t>
        </is>
      </c>
      <c r="D20" t="inlineStr">
        <is>
          <t>$150.00</t>
        </is>
      </c>
      <c r="E20" t="inlineStr">
        <is>
          <t>C</t>
        </is>
      </c>
      <c r="F20" t="inlineStr">
        <is>
          <t>Aug 15, 2025</t>
        </is>
      </c>
      <c r="G20" t="n">
        <v>1</v>
      </c>
      <c r="H20" t="inlineStr">
        <is>
          <t>NaN</t>
        </is>
      </c>
      <c r="I20" t="n">
        <v/>
      </c>
      <c r="J20" t="n">
        <v>-1319.12</v>
      </c>
      <c r="K20" t="inlineStr">
        <is>
          <t>PLTR250815C00150000</t>
        </is>
      </c>
    </row>
    <row r="21">
      <c r="A21" t="n">
        <v>1312</v>
      </c>
      <c r="B21" t="inlineStr">
        <is>
          <t>PLTR</t>
        </is>
      </c>
      <c r="C21" t="inlineStr">
        <is>
          <t>Jul 18, 2025</t>
        </is>
      </c>
      <c r="D21" t="inlineStr">
        <is>
          <t>$150.00</t>
        </is>
      </c>
      <c r="E21" t="inlineStr">
        <is>
          <t>C</t>
        </is>
      </c>
      <c r="F21" t="inlineStr">
        <is>
          <t>Aug 15, 2025</t>
        </is>
      </c>
      <c r="G21" t="n">
        <v>1</v>
      </c>
      <c r="H21" t="inlineStr">
        <is>
          <t>NaN</t>
        </is>
      </c>
      <c r="I21" t="n">
        <v/>
      </c>
      <c r="J21" t="n">
        <v>-1320.12</v>
      </c>
      <c r="K21" t="inlineStr">
        <is>
          <t>PLTR250815C00150000</t>
        </is>
      </c>
    </row>
    <row r="22">
      <c r="A22" t="n">
        <v>1204</v>
      </c>
      <c r="B22" t="inlineStr">
        <is>
          <t>PLTR</t>
        </is>
      </c>
      <c r="C22" t="inlineStr">
        <is>
          <t>Jul 22, 2025</t>
        </is>
      </c>
      <c r="D22" t="inlineStr">
        <is>
          <t>$160.00</t>
        </is>
      </c>
      <c r="E22" t="inlineStr">
        <is>
          <t>P</t>
        </is>
      </c>
      <c r="F22" t="inlineStr">
        <is>
          <t>Sep 19, 2025</t>
        </is>
      </c>
      <c r="G22" t="n">
        <v>-1</v>
      </c>
      <c r="H22" t="inlineStr">
        <is>
          <t>Jul 22, 2025</t>
        </is>
      </c>
      <c r="I22" t="n">
        <v/>
      </c>
      <c r="J22" t="n">
        <v>2169.87</v>
      </c>
      <c r="K22" t="inlineStr">
        <is>
          <t>PLTR250919P00160000</t>
        </is>
      </c>
    </row>
    <row r="23">
      <c r="A23" t="n">
        <v>1198</v>
      </c>
      <c r="B23" t="inlineStr">
        <is>
          <t>PLTR</t>
        </is>
      </c>
      <c r="C23" t="inlineStr">
        <is>
          <t>Jul 22, 2025</t>
        </is>
      </c>
      <c r="D23" t="inlineStr">
        <is>
          <t>$160.00</t>
        </is>
      </c>
      <c r="E23" t="inlineStr">
        <is>
          <t>P</t>
        </is>
      </c>
      <c r="F23" t="inlineStr">
        <is>
          <t>Sep 19, 2025</t>
        </is>
      </c>
      <c r="G23" t="n">
        <v>-1</v>
      </c>
      <c r="H23" t="inlineStr">
        <is>
          <t>Jul 22, 2025</t>
        </is>
      </c>
      <c r="I23" t="n">
        <v/>
      </c>
      <c r="J23" t="n">
        <v>2189.87</v>
      </c>
      <c r="K23" t="inlineStr">
        <is>
          <t>PLTR250919P00160000</t>
        </is>
      </c>
    </row>
    <row r="24">
      <c r="A24" t="n">
        <v>1188</v>
      </c>
      <c r="B24" t="inlineStr">
        <is>
          <t>PLTR</t>
        </is>
      </c>
      <c r="C24" t="inlineStr">
        <is>
          <t>Jul 22, 2025</t>
        </is>
      </c>
      <c r="D24" t="inlineStr">
        <is>
          <t>$160.00</t>
        </is>
      </c>
      <c r="E24" t="inlineStr">
        <is>
          <t>P</t>
        </is>
      </c>
      <c r="F24" t="inlineStr">
        <is>
          <t>Sep 19, 2025</t>
        </is>
      </c>
      <c r="G24" t="n">
        <v>-1</v>
      </c>
      <c r="H24" t="inlineStr">
        <is>
          <t>Jul 22, 2025</t>
        </is>
      </c>
      <c r="I24" t="n">
        <v/>
      </c>
      <c r="J24" t="n">
        <v>2184.87</v>
      </c>
      <c r="K24" t="inlineStr">
        <is>
          <t>PLTR250919P00160000</t>
        </is>
      </c>
    </row>
    <row r="25">
      <c r="A25" t="n">
        <v>1127</v>
      </c>
      <c r="B25" t="inlineStr">
        <is>
          <t>PLTR</t>
        </is>
      </c>
      <c r="C25" t="inlineStr">
        <is>
          <t>Jul 25, 2025</t>
        </is>
      </c>
      <c r="D25" t="inlineStr">
        <is>
          <t>$160.00</t>
        </is>
      </c>
      <c r="E25" t="inlineStr">
        <is>
          <t>C</t>
        </is>
      </c>
      <c r="F25" t="inlineStr">
        <is>
          <t>Aug 01, 2025</t>
        </is>
      </c>
      <c r="G25" t="n">
        <v>1</v>
      </c>
      <c r="H25" t="inlineStr">
        <is>
          <t>NaN</t>
        </is>
      </c>
      <c r="I25" t="n">
        <v/>
      </c>
      <c r="J25" t="n">
        <v>-320.12</v>
      </c>
      <c r="K25" t="inlineStr">
        <is>
          <t>PLTR250801C00160000</t>
        </is>
      </c>
    </row>
    <row r="26">
      <c r="A26" t="n">
        <v>1126</v>
      </c>
      <c r="B26" t="inlineStr">
        <is>
          <t>PLTR</t>
        </is>
      </c>
      <c r="C26" t="inlineStr">
        <is>
          <t>Jul 25, 2025</t>
        </is>
      </c>
      <c r="D26" t="inlineStr">
        <is>
          <t>$160.00</t>
        </is>
      </c>
      <c r="E26" t="inlineStr">
        <is>
          <t>C</t>
        </is>
      </c>
      <c r="F26" t="inlineStr">
        <is>
          <t>Aug 01, 2025</t>
        </is>
      </c>
      <c r="G26" t="n">
        <v>1</v>
      </c>
      <c r="H26" t="inlineStr">
        <is>
          <t>NaN</t>
        </is>
      </c>
      <c r="I26" t="n">
        <v/>
      </c>
      <c r="J26" t="n">
        <v>-320.12</v>
      </c>
      <c r="K26" t="inlineStr">
        <is>
          <t>PLTR250801C00160000</t>
        </is>
      </c>
    </row>
    <row r="27">
      <c r="A27" t="n">
        <v>1121</v>
      </c>
      <c r="B27" t="inlineStr">
        <is>
          <t>PLTR</t>
        </is>
      </c>
      <c r="C27" t="inlineStr">
        <is>
          <t>Jul 25, 2025</t>
        </is>
      </c>
      <c r="D27" t="inlineStr">
        <is>
          <t>$150.00</t>
        </is>
      </c>
      <c r="E27" t="inlineStr">
        <is>
          <t>C</t>
        </is>
      </c>
      <c r="F27" t="inlineStr">
        <is>
          <t>Aug 15, 2025</t>
        </is>
      </c>
      <c r="G27" t="n">
        <v>-1</v>
      </c>
      <c r="H27" t="inlineStr">
        <is>
          <t>Jul 25, 2025</t>
        </is>
      </c>
      <c r="I27" t="n">
        <v/>
      </c>
      <c r="J27" t="n">
        <v>1560.87</v>
      </c>
      <c r="K27" t="inlineStr">
        <is>
          <t>PLTR250815C00150000</t>
        </is>
      </c>
    </row>
    <row r="28">
      <c r="A28" t="n">
        <v>1110</v>
      </c>
      <c r="B28" t="inlineStr">
        <is>
          <t>PLTR</t>
        </is>
      </c>
      <c r="C28" t="inlineStr">
        <is>
          <t>Jul 25, 2025</t>
        </is>
      </c>
      <c r="D28" t="inlineStr">
        <is>
          <t>$160.00</t>
        </is>
      </c>
      <c r="E28" t="inlineStr">
        <is>
          <t>C</t>
        </is>
      </c>
      <c r="F28" t="inlineStr">
        <is>
          <t>Aug 01, 2025</t>
        </is>
      </c>
      <c r="G28" t="n">
        <v>1</v>
      </c>
      <c r="H28" t="inlineStr">
        <is>
          <t>NaN</t>
        </is>
      </c>
      <c r="I28" t="n">
        <v/>
      </c>
      <c r="J28" t="n">
        <v>-320.12</v>
      </c>
      <c r="K28" t="inlineStr">
        <is>
          <t>PLTR250801C00160000</t>
        </is>
      </c>
    </row>
    <row r="29">
      <c r="A29" t="n">
        <v>1101</v>
      </c>
      <c r="B29" t="inlineStr">
        <is>
          <t>PLTR</t>
        </is>
      </c>
      <c r="C29" t="inlineStr">
        <is>
          <t>Jul 25, 2025</t>
        </is>
      </c>
      <c r="D29" t="inlineStr">
        <is>
          <t>$150.00</t>
        </is>
      </c>
      <c r="E29" t="inlineStr">
        <is>
          <t>C</t>
        </is>
      </c>
      <c r="F29" t="inlineStr">
        <is>
          <t>Aug 15, 2025</t>
        </is>
      </c>
      <c r="G29" t="n">
        <v>-1</v>
      </c>
      <c r="H29" t="inlineStr">
        <is>
          <t>Jul 25, 2025</t>
        </is>
      </c>
      <c r="I29" t="n">
        <v/>
      </c>
      <c r="J29" t="n">
        <v>1559.87</v>
      </c>
      <c r="K29" t="inlineStr">
        <is>
          <t>PLTR250815C00150000</t>
        </is>
      </c>
    </row>
    <row r="30">
      <c r="A30" t="n">
        <v>1100</v>
      </c>
      <c r="B30" t="inlineStr">
        <is>
          <t>PLTR</t>
        </is>
      </c>
      <c r="C30" t="inlineStr">
        <is>
          <t>Jul 25, 2025</t>
        </is>
      </c>
      <c r="D30" t="inlineStr">
        <is>
          <t>$150.00</t>
        </is>
      </c>
      <c r="E30" t="inlineStr">
        <is>
          <t>C</t>
        </is>
      </c>
      <c r="F30" t="inlineStr">
        <is>
          <t>Aug 15, 2025</t>
        </is>
      </c>
      <c r="G30" t="n">
        <v>-1</v>
      </c>
      <c r="H30" t="inlineStr">
        <is>
          <t>Jul 25, 2025</t>
        </is>
      </c>
      <c r="I30" t="n">
        <v/>
      </c>
      <c r="J30" t="n">
        <v>1554.87</v>
      </c>
      <c r="K30" t="inlineStr">
        <is>
          <t>PLTR250815C00150000</t>
        </is>
      </c>
    </row>
    <row r="31">
      <c r="A31" t="n">
        <v>1078</v>
      </c>
      <c r="B31" t="inlineStr">
        <is>
          <t>PLTR</t>
        </is>
      </c>
      <c r="C31" t="inlineStr">
        <is>
          <t>Jul 28, 2025</t>
        </is>
      </c>
      <c r="D31" t="inlineStr">
        <is>
          <t>$160.00</t>
        </is>
      </c>
      <c r="E31" t="inlineStr">
        <is>
          <t>C</t>
        </is>
      </c>
      <c r="F31" t="inlineStr">
        <is>
          <t>Aug 01, 2025</t>
        </is>
      </c>
      <c r="G31" t="n">
        <v>-1</v>
      </c>
      <c r="H31" t="inlineStr">
        <is>
          <t>Jul 28, 2025</t>
        </is>
      </c>
      <c r="I31" t="n">
        <v/>
      </c>
      <c r="J31" t="n">
        <v>198.87</v>
      </c>
      <c r="K31" t="inlineStr">
        <is>
          <t>PLTR250801C00160000</t>
        </is>
      </c>
    </row>
    <row r="32">
      <c r="A32" t="n">
        <v>1074</v>
      </c>
      <c r="B32" t="inlineStr">
        <is>
          <t>PLTR</t>
        </is>
      </c>
      <c r="C32" t="inlineStr">
        <is>
          <t>Jul 28, 2025</t>
        </is>
      </c>
      <c r="D32" t="inlineStr">
        <is>
          <t>$160.00</t>
        </is>
      </c>
      <c r="E32" t="inlineStr">
        <is>
          <t>C</t>
        </is>
      </c>
      <c r="F32" t="inlineStr">
        <is>
          <t>Aug 01, 2025</t>
        </is>
      </c>
      <c r="G32" t="n">
        <v>-1</v>
      </c>
      <c r="H32" t="inlineStr">
        <is>
          <t>Jul 28, 2025</t>
        </is>
      </c>
      <c r="I32" t="n">
        <v/>
      </c>
      <c r="J32" t="n">
        <v>200.87</v>
      </c>
      <c r="K32" t="inlineStr">
        <is>
          <t>PLTR250801C00160000</t>
        </is>
      </c>
    </row>
    <row r="33">
      <c r="A33" t="n">
        <v>1045</v>
      </c>
      <c r="B33" t="inlineStr">
        <is>
          <t>PLTR</t>
        </is>
      </c>
      <c r="C33" t="inlineStr">
        <is>
          <t>Jul 28, 2025</t>
        </is>
      </c>
      <c r="D33" t="inlineStr">
        <is>
          <t>$160.00</t>
        </is>
      </c>
      <c r="E33" t="inlineStr">
        <is>
          <t>C</t>
        </is>
      </c>
      <c r="F33" t="inlineStr">
        <is>
          <t>Aug 01, 2025</t>
        </is>
      </c>
      <c r="G33" t="n">
        <v>-1</v>
      </c>
      <c r="H33" t="inlineStr">
        <is>
          <t>Jul 28, 2025</t>
        </is>
      </c>
      <c r="I33" t="n">
        <v/>
      </c>
      <c r="J33" t="n">
        <v>198.87</v>
      </c>
      <c r="K33" t="inlineStr">
        <is>
          <t>PLTR250801C00160000</t>
        </is>
      </c>
    </row>
    <row r="34">
      <c r="A34" t="n">
        <v>875</v>
      </c>
      <c r="B34" t="inlineStr">
        <is>
          <t>PLTR</t>
        </is>
      </c>
      <c r="C34" t="inlineStr">
        <is>
          <t>Aug 01, 2025</t>
        </is>
      </c>
      <c r="D34" t="inlineStr">
        <is>
          <t>$150.00</t>
        </is>
      </c>
      <c r="E34" t="inlineStr">
        <is>
          <t>P</t>
        </is>
      </c>
      <c r="F34" t="inlineStr">
        <is>
          <t>Jan 16, 2026</t>
        </is>
      </c>
      <c r="G34" t="n">
        <v>2</v>
      </c>
      <c r="H34" t="inlineStr">
        <is>
          <t>NaN</t>
        </is>
      </c>
      <c r="I34" t="n">
        <v/>
      </c>
      <c r="J34" t="n">
        <v>-4060.23</v>
      </c>
      <c r="K34" t="inlineStr">
        <is>
          <t>PLTR260116P00150000</t>
        </is>
      </c>
    </row>
    <row r="35">
      <c r="A35" t="n">
        <v>856</v>
      </c>
      <c r="B35" t="inlineStr">
        <is>
          <t>PLTR</t>
        </is>
      </c>
      <c r="C35" t="inlineStr">
        <is>
          <t>Aug 01, 2025</t>
        </is>
      </c>
      <c r="D35" t="inlineStr">
        <is>
          <t>$160.00</t>
        </is>
      </c>
      <c r="E35" t="inlineStr">
        <is>
          <t>P</t>
        </is>
      </c>
      <c r="F35" t="inlineStr">
        <is>
          <t>Sep 19, 2025</t>
        </is>
      </c>
      <c r="G35" t="n">
        <v>-1</v>
      </c>
      <c r="H35" t="inlineStr">
        <is>
          <t>Aug 01, 2025</t>
        </is>
      </c>
      <c r="I35" t="n">
        <v/>
      </c>
      <c r="J35" t="n">
        <v>1559.88</v>
      </c>
      <c r="K35" t="inlineStr">
        <is>
          <t>PLTR250919P00160000</t>
        </is>
      </c>
    </row>
    <row r="36">
      <c r="A36" t="n">
        <v>851</v>
      </c>
      <c r="B36" t="inlineStr">
        <is>
          <t>PLTR</t>
        </is>
      </c>
      <c r="C36" t="inlineStr">
        <is>
          <t>Aug 01, 2025</t>
        </is>
      </c>
      <c r="D36" t="inlineStr">
        <is>
          <t>$150.00</t>
        </is>
      </c>
      <c r="E36" t="inlineStr">
        <is>
          <t>P</t>
        </is>
      </c>
      <c r="F36" t="inlineStr">
        <is>
          <t>Jan 16, 2026</t>
        </is>
      </c>
      <c r="G36" t="n">
        <v>2</v>
      </c>
      <c r="H36" t="inlineStr">
        <is>
          <t>NaN</t>
        </is>
      </c>
      <c r="I36" t="n">
        <v/>
      </c>
      <c r="J36" t="n">
        <v>-4060.23</v>
      </c>
      <c r="K36" t="inlineStr">
        <is>
          <t>PLTR260116P00150000</t>
        </is>
      </c>
    </row>
    <row r="37">
      <c r="A37" t="n">
        <v>847</v>
      </c>
      <c r="B37" t="inlineStr">
        <is>
          <t>PLTR</t>
        </is>
      </c>
      <c r="C37" t="inlineStr">
        <is>
          <t>Aug 01, 2025</t>
        </is>
      </c>
      <c r="D37" t="inlineStr">
        <is>
          <t>$160.00</t>
        </is>
      </c>
      <c r="E37" t="inlineStr">
        <is>
          <t>P</t>
        </is>
      </c>
      <c r="F37" t="inlineStr">
        <is>
          <t>Sep 19, 2025</t>
        </is>
      </c>
      <c r="G37" t="n">
        <v>-1</v>
      </c>
      <c r="H37" t="inlineStr">
        <is>
          <t>Aug 01, 2025</t>
        </is>
      </c>
      <c r="I37" t="n">
        <v/>
      </c>
      <c r="J37" t="n">
        <v>1644.88</v>
      </c>
      <c r="K37" t="inlineStr">
        <is>
          <t>PLTR250919P00160000</t>
        </is>
      </c>
    </row>
    <row r="38">
      <c r="A38" t="n">
        <v>846</v>
      </c>
      <c r="B38" t="inlineStr">
        <is>
          <t>PLTR</t>
        </is>
      </c>
      <c r="C38" t="inlineStr">
        <is>
          <t>Aug 01, 2025</t>
        </is>
      </c>
      <c r="D38" t="inlineStr">
        <is>
          <t>$160.00</t>
        </is>
      </c>
      <c r="E38" t="inlineStr">
        <is>
          <t>P</t>
        </is>
      </c>
      <c r="F38" t="inlineStr">
        <is>
          <t>Sep 19, 2025</t>
        </is>
      </c>
      <c r="G38" t="n">
        <v>-1</v>
      </c>
      <c r="H38" t="inlineStr">
        <is>
          <t>Aug 01, 2025</t>
        </is>
      </c>
      <c r="I38" t="n">
        <v/>
      </c>
      <c r="J38" t="n">
        <v>1554.88</v>
      </c>
      <c r="K38" t="inlineStr">
        <is>
          <t>PLTR250919P00160000</t>
        </is>
      </c>
    </row>
    <row r="39">
      <c r="A39" t="n">
        <v>835</v>
      </c>
      <c r="B39" t="inlineStr">
        <is>
          <t>PLTR</t>
        </is>
      </c>
      <c r="C39" t="inlineStr">
        <is>
          <t>Aug 01, 2025</t>
        </is>
      </c>
      <c r="D39" t="inlineStr">
        <is>
          <t>$160.00</t>
        </is>
      </c>
      <c r="E39" t="inlineStr">
        <is>
          <t>P</t>
        </is>
      </c>
      <c r="F39" t="inlineStr">
        <is>
          <t>Sep 19, 2025</t>
        </is>
      </c>
      <c r="G39" t="n">
        <v>-1</v>
      </c>
      <c r="H39" t="inlineStr">
        <is>
          <t>Aug 01, 2025</t>
        </is>
      </c>
      <c r="I39" t="n">
        <v/>
      </c>
      <c r="J39" t="n">
        <v>1644.88</v>
      </c>
      <c r="K39" t="inlineStr">
        <is>
          <t>PLTR250919P00160000</t>
        </is>
      </c>
    </row>
    <row r="40">
      <c r="A40" t="n">
        <v>826</v>
      </c>
      <c r="B40" t="inlineStr">
        <is>
          <t>PLTR</t>
        </is>
      </c>
      <c r="C40" t="inlineStr">
        <is>
          <t>Aug 01, 2025</t>
        </is>
      </c>
      <c r="D40" t="inlineStr">
        <is>
          <t>$150.00</t>
        </is>
      </c>
      <c r="E40" t="inlineStr">
        <is>
          <t>P</t>
        </is>
      </c>
      <c r="F40" t="inlineStr">
        <is>
          <t>Jan 16, 2026</t>
        </is>
      </c>
      <c r="G40" t="n">
        <v>2</v>
      </c>
      <c r="H40" t="inlineStr">
        <is>
          <t>NaN</t>
        </is>
      </c>
      <c r="I40" t="n">
        <v/>
      </c>
      <c r="J40" t="n">
        <v>-4044.23</v>
      </c>
      <c r="K40" t="inlineStr">
        <is>
          <t>PLTR260116P00150000</t>
        </is>
      </c>
    </row>
    <row r="41">
      <c r="A41" t="n">
        <v>825</v>
      </c>
      <c r="B41" t="inlineStr">
        <is>
          <t>PLTR</t>
        </is>
      </c>
      <c r="C41" t="inlineStr">
        <is>
          <t>Aug 01, 2025</t>
        </is>
      </c>
      <c r="D41" t="inlineStr">
        <is>
          <t>$160.00</t>
        </is>
      </c>
      <c r="E41" t="inlineStr">
        <is>
          <t>P</t>
        </is>
      </c>
      <c r="F41" t="inlineStr">
        <is>
          <t>Sep 19, 2025</t>
        </is>
      </c>
      <c r="G41" t="n">
        <v>-1</v>
      </c>
      <c r="H41" t="inlineStr">
        <is>
          <t>Aug 01, 2025</t>
        </is>
      </c>
      <c r="I41" t="n">
        <v/>
      </c>
      <c r="J41" t="n">
        <v>1649.88</v>
      </c>
      <c r="K41" t="inlineStr">
        <is>
          <t>PLTR250919P00160000</t>
        </is>
      </c>
    </row>
    <row r="42">
      <c r="A42" t="n">
        <v>811</v>
      </c>
      <c r="B42" t="inlineStr">
        <is>
          <t>PLTR</t>
        </is>
      </c>
      <c r="C42" t="inlineStr">
        <is>
          <t>Aug 01, 2025</t>
        </is>
      </c>
      <c r="D42" t="inlineStr">
        <is>
          <t>$170.00</t>
        </is>
      </c>
      <c r="E42" t="inlineStr">
        <is>
          <t>C</t>
        </is>
      </c>
      <c r="F42" t="inlineStr">
        <is>
          <t>Oct 17, 2025</t>
        </is>
      </c>
      <c r="G42" t="n">
        <v>1</v>
      </c>
      <c r="H42" t="inlineStr">
        <is>
          <t>NaN</t>
        </is>
      </c>
      <c r="I42" t="n">
        <v/>
      </c>
      <c r="J42" t="n">
        <v>-1096.11</v>
      </c>
      <c r="K42" t="inlineStr">
        <is>
          <t>PLTR251017C00170000</t>
        </is>
      </c>
    </row>
    <row r="43">
      <c r="A43" t="n">
        <v>810</v>
      </c>
      <c r="B43" t="inlineStr">
        <is>
          <t>PLTR</t>
        </is>
      </c>
      <c r="C43" t="inlineStr">
        <is>
          <t>Aug 01, 2025</t>
        </is>
      </c>
      <c r="D43" t="inlineStr">
        <is>
          <t>$170.00</t>
        </is>
      </c>
      <c r="E43" t="inlineStr">
        <is>
          <t>C</t>
        </is>
      </c>
      <c r="F43" t="inlineStr">
        <is>
          <t>Oct 17, 2025</t>
        </is>
      </c>
      <c r="G43" t="n">
        <v>1</v>
      </c>
      <c r="H43" t="inlineStr">
        <is>
          <t>NaN</t>
        </is>
      </c>
      <c r="I43" t="n">
        <v/>
      </c>
      <c r="J43" t="n">
        <v>-1110.11</v>
      </c>
      <c r="K43" t="inlineStr">
        <is>
          <t>PLTR251017C00170000</t>
        </is>
      </c>
    </row>
    <row r="44">
      <c r="A44" t="n">
        <v>781</v>
      </c>
      <c r="B44" t="inlineStr">
        <is>
          <t>PLTR</t>
        </is>
      </c>
      <c r="C44" t="inlineStr">
        <is>
          <t>Aug 01, 2025</t>
        </is>
      </c>
      <c r="D44" t="inlineStr">
        <is>
          <t>$170.00</t>
        </is>
      </c>
      <c r="E44" t="inlineStr">
        <is>
          <t>C</t>
        </is>
      </c>
      <c r="F44" t="inlineStr">
        <is>
          <t>Oct 17, 2025</t>
        </is>
      </c>
      <c r="G44" t="n">
        <v>1</v>
      </c>
      <c r="H44" t="inlineStr">
        <is>
          <t>NaN</t>
        </is>
      </c>
      <c r="I44" t="n">
        <v/>
      </c>
      <c r="J44" t="n">
        <v>-1110.11</v>
      </c>
      <c r="K44" t="inlineStr">
        <is>
          <t>PLTR251017C00170000</t>
        </is>
      </c>
    </row>
    <row r="45">
      <c r="A45" t="n">
        <v>862</v>
      </c>
      <c r="B45" t="inlineStr">
        <is>
          <t>PLTR</t>
        </is>
      </c>
      <c r="C45" t="inlineStr">
        <is>
          <t>Aug 01, 2025</t>
        </is>
      </c>
      <c r="D45" t="inlineStr">
        <is>
          <t>$160.00</t>
        </is>
      </c>
      <c r="E45" t="inlineStr">
        <is>
          <t>P</t>
        </is>
      </c>
      <c r="F45" t="inlineStr">
        <is>
          <t>Sep 19, 2025</t>
        </is>
      </c>
      <c r="G45" t="n">
        <v>-1</v>
      </c>
      <c r="H45" t="inlineStr">
        <is>
          <t>Aug 01, 2025</t>
        </is>
      </c>
      <c r="I45" t="n">
        <v/>
      </c>
      <c r="J45" t="n">
        <v>1559.88</v>
      </c>
      <c r="K45" t="inlineStr">
        <is>
          <t>PLTR250919P00160000</t>
        </is>
      </c>
    </row>
    <row r="46">
      <c r="A46" t="n">
        <v>723</v>
      </c>
      <c r="B46" t="inlineStr">
        <is>
          <t>PLTR</t>
        </is>
      </c>
      <c r="C46" t="inlineStr">
        <is>
          <t>Aug 05, 2025</t>
        </is>
      </c>
      <c r="D46" t="inlineStr">
        <is>
          <t>$170.00</t>
        </is>
      </c>
      <c r="E46" t="inlineStr">
        <is>
          <t>C</t>
        </is>
      </c>
      <c r="F46" t="inlineStr">
        <is>
          <t>Oct 17, 2025</t>
        </is>
      </c>
      <c r="G46" t="n">
        <v>-1</v>
      </c>
      <c r="H46" t="inlineStr">
        <is>
          <t>Aug 05, 2025</t>
        </is>
      </c>
      <c r="I46" t="n">
        <v/>
      </c>
      <c r="J46" t="n">
        <v>1849.88</v>
      </c>
      <c r="K46" t="inlineStr">
        <is>
          <t>PLTR251017C00170000</t>
        </is>
      </c>
    </row>
    <row r="47">
      <c r="A47" t="n">
        <v>724</v>
      </c>
      <c r="B47" t="inlineStr">
        <is>
          <t>PLTR</t>
        </is>
      </c>
      <c r="C47" t="inlineStr">
        <is>
          <t>Aug 05, 2025</t>
        </is>
      </c>
      <c r="D47" t="inlineStr">
        <is>
          <t>$150.00</t>
        </is>
      </c>
      <c r="E47" t="inlineStr">
        <is>
          <t>P</t>
        </is>
      </c>
      <c r="F47" t="inlineStr">
        <is>
          <t>Jan 16, 2026</t>
        </is>
      </c>
      <c r="G47" t="n">
        <v>-1</v>
      </c>
      <c r="H47" t="inlineStr">
        <is>
          <t>Aug 05, 2025</t>
        </is>
      </c>
      <c r="I47" t="n">
        <v/>
      </c>
      <c r="J47" t="n">
        <v>1324.88</v>
      </c>
      <c r="K47" t="inlineStr">
        <is>
          <t>PLTR260116P00150000</t>
        </is>
      </c>
    </row>
    <row r="48">
      <c r="A48" t="n">
        <v>718</v>
      </c>
      <c r="B48" t="inlineStr">
        <is>
          <t>PLTR</t>
        </is>
      </c>
      <c r="C48" t="inlineStr">
        <is>
          <t>Aug 05, 2025</t>
        </is>
      </c>
      <c r="D48" t="inlineStr">
        <is>
          <t>$150.00</t>
        </is>
      </c>
      <c r="E48" t="inlineStr">
        <is>
          <t>P</t>
        </is>
      </c>
      <c r="F48" t="inlineStr">
        <is>
          <t>Jan 16, 2026</t>
        </is>
      </c>
      <c r="G48" t="n">
        <v>-1</v>
      </c>
      <c r="H48" t="inlineStr">
        <is>
          <t>Aug 05, 2025</t>
        </is>
      </c>
      <c r="I48" t="n">
        <v/>
      </c>
      <c r="J48" t="n">
        <v>1324.88</v>
      </c>
      <c r="K48" t="inlineStr">
        <is>
          <t>PLTR260116P00150000</t>
        </is>
      </c>
    </row>
    <row r="49">
      <c r="A49" t="n">
        <v>729</v>
      </c>
      <c r="B49" t="inlineStr">
        <is>
          <t>PLTR</t>
        </is>
      </c>
      <c r="C49" t="inlineStr">
        <is>
          <t>Aug 05, 2025</t>
        </is>
      </c>
      <c r="D49" t="inlineStr">
        <is>
          <t>$170.00</t>
        </is>
      </c>
      <c r="E49" t="inlineStr">
        <is>
          <t>C</t>
        </is>
      </c>
      <c r="F49" t="inlineStr">
        <is>
          <t>Oct 17, 2025</t>
        </is>
      </c>
      <c r="G49" t="n">
        <v>-1</v>
      </c>
      <c r="H49" t="inlineStr">
        <is>
          <t>Aug 05, 2025</t>
        </is>
      </c>
      <c r="I49" t="n">
        <v/>
      </c>
      <c r="J49" t="n">
        <v>1849.88</v>
      </c>
      <c r="K49" t="inlineStr">
        <is>
          <t>PLTR251017C00170000</t>
        </is>
      </c>
    </row>
    <row r="50">
      <c r="A50" t="n">
        <v>735</v>
      </c>
      <c r="B50" t="inlineStr">
        <is>
          <t>PLTR</t>
        </is>
      </c>
      <c r="C50" t="inlineStr">
        <is>
          <t>Aug 05, 2025</t>
        </is>
      </c>
      <c r="D50" t="inlineStr">
        <is>
          <t>$150.00</t>
        </is>
      </c>
      <c r="E50" t="inlineStr">
        <is>
          <t>P</t>
        </is>
      </c>
      <c r="F50" t="inlineStr">
        <is>
          <t>Jan 16, 2026</t>
        </is>
      </c>
      <c r="G50" t="n">
        <v>-1</v>
      </c>
      <c r="H50" t="inlineStr">
        <is>
          <t>Aug 05, 2025</t>
        </is>
      </c>
      <c r="I50" t="n">
        <v/>
      </c>
      <c r="J50" t="n">
        <v>1324.88</v>
      </c>
      <c r="K50" t="inlineStr">
        <is>
          <t>PLTR260116P00150000</t>
        </is>
      </c>
    </row>
    <row r="51">
      <c r="A51" t="n">
        <v>728</v>
      </c>
      <c r="B51" t="inlineStr">
        <is>
          <t>PLTR</t>
        </is>
      </c>
      <c r="C51" t="inlineStr">
        <is>
          <t>Aug 05, 2025</t>
        </is>
      </c>
      <c r="D51" t="inlineStr">
        <is>
          <t>$170.00</t>
        </is>
      </c>
      <c r="E51" t="inlineStr">
        <is>
          <t>C</t>
        </is>
      </c>
      <c r="F51" t="inlineStr">
        <is>
          <t>Oct 17, 2025</t>
        </is>
      </c>
      <c r="G51" t="n">
        <v>-1</v>
      </c>
      <c r="H51" t="inlineStr">
        <is>
          <t>Aug 05, 2025</t>
        </is>
      </c>
      <c r="I51" t="n">
        <v/>
      </c>
      <c r="J51" t="n">
        <v>1889.88</v>
      </c>
      <c r="K51" t="inlineStr">
        <is>
          <t>PLTR251017C00170000</t>
        </is>
      </c>
    </row>
    <row r="52">
      <c r="A52" t="n">
        <v>701</v>
      </c>
      <c r="B52" t="inlineStr">
        <is>
          <t>PLTR</t>
        </is>
      </c>
      <c r="C52" t="inlineStr">
        <is>
          <t>Aug 06, 2025</t>
        </is>
      </c>
      <c r="D52" t="inlineStr">
        <is>
          <t>$150.00</t>
        </is>
      </c>
      <c r="E52" t="inlineStr">
        <is>
          <t>P</t>
        </is>
      </c>
      <c r="F52" t="inlineStr">
        <is>
          <t>Jan 16, 2026</t>
        </is>
      </c>
      <c r="G52" t="n">
        <v>-1</v>
      </c>
      <c r="H52" t="inlineStr">
        <is>
          <t>Aug 06, 2025</t>
        </is>
      </c>
      <c r="I52" t="n">
        <v/>
      </c>
      <c r="J52" t="n">
        <v>1210.88</v>
      </c>
      <c r="K52" t="inlineStr">
        <is>
          <t>PLTR260116P00150000</t>
        </is>
      </c>
    </row>
    <row r="53">
      <c r="A53" t="n">
        <v>681</v>
      </c>
      <c r="B53" t="inlineStr">
        <is>
          <t>PLTR</t>
        </is>
      </c>
      <c r="C53" t="inlineStr">
        <is>
          <t>Aug 06, 2025</t>
        </is>
      </c>
      <c r="D53" t="inlineStr">
        <is>
          <t>$150.00</t>
        </is>
      </c>
      <c r="E53" t="inlineStr">
        <is>
          <t>P</t>
        </is>
      </c>
      <c r="F53" t="inlineStr">
        <is>
          <t>Jan 16, 2026</t>
        </is>
      </c>
      <c r="G53" t="n">
        <v>-1</v>
      </c>
      <c r="H53" t="inlineStr">
        <is>
          <t>Aug 06, 2025</t>
        </is>
      </c>
      <c r="I53" t="n">
        <v/>
      </c>
      <c r="J53" t="n">
        <v>1204.88</v>
      </c>
      <c r="K53" t="inlineStr">
        <is>
          <t>PLTR260116P00150000</t>
        </is>
      </c>
    </row>
    <row r="54">
      <c r="A54" t="n">
        <v>651</v>
      </c>
      <c r="B54" t="inlineStr">
        <is>
          <t>PLTR</t>
        </is>
      </c>
      <c r="C54" t="inlineStr">
        <is>
          <t>Aug 06, 2025</t>
        </is>
      </c>
      <c r="D54" t="inlineStr">
        <is>
          <t>$150.00</t>
        </is>
      </c>
      <c r="E54" t="inlineStr">
        <is>
          <t>P</t>
        </is>
      </c>
      <c r="F54" t="inlineStr">
        <is>
          <t>Jan 16, 2026</t>
        </is>
      </c>
      <c r="G54" t="n">
        <v>-1</v>
      </c>
      <c r="H54" t="inlineStr">
        <is>
          <t>Aug 06, 2025</t>
        </is>
      </c>
      <c r="I54" t="n">
        <v/>
      </c>
      <c r="J54" t="n">
        <v>1210.88</v>
      </c>
      <c r="K54" t="inlineStr">
        <is>
          <t>PLTR260116P00150000</t>
        </is>
      </c>
    </row>
    <row r="55">
      <c r="A55" t="n">
        <v>72</v>
      </c>
      <c r="B55" t="inlineStr">
        <is>
          <t>PLTR</t>
        </is>
      </c>
      <c r="C55" t="inlineStr">
        <is>
          <t>Aug 20, 2025</t>
        </is>
      </c>
      <c r="D55" t="inlineStr">
        <is>
          <t>$145.00</t>
        </is>
      </c>
      <c r="E55" t="inlineStr">
        <is>
          <t>C</t>
        </is>
      </c>
      <c r="F55" t="inlineStr">
        <is>
          <t>Sep 19, 2025</t>
        </is>
      </c>
      <c r="G55" t="n">
        <v>-1</v>
      </c>
      <c r="H55" t="inlineStr">
        <is>
          <t>Aug 20, 2025</t>
        </is>
      </c>
      <c r="I55" t="n">
        <v/>
      </c>
      <c r="J55" t="n">
        <v>1574.88</v>
      </c>
      <c r="K55" t="inlineStr">
        <is>
          <t>PLTR250919C00145000</t>
        </is>
      </c>
    </row>
    <row r="56">
      <c r="A56" t="n">
        <v>75</v>
      </c>
      <c r="B56" t="inlineStr">
        <is>
          <t>PLTR</t>
        </is>
      </c>
      <c r="C56" t="inlineStr">
        <is>
          <t>Aug 20, 2025</t>
        </is>
      </c>
      <c r="D56" t="inlineStr">
        <is>
          <t>$157.50</t>
        </is>
      </c>
      <c r="E56" t="inlineStr">
        <is>
          <t>P</t>
        </is>
      </c>
      <c r="F56" t="inlineStr">
        <is>
          <t>Aug 29, 2025</t>
        </is>
      </c>
      <c r="G56" t="n">
        <v>1</v>
      </c>
      <c r="H56" t="inlineStr">
        <is>
          <t>NaN</t>
        </is>
      </c>
      <c r="I56" t="n">
        <v/>
      </c>
      <c r="J56" t="n">
        <v>-654.11</v>
      </c>
      <c r="K56" t="inlineStr">
        <is>
          <t>PLTR250829P00157500</t>
        </is>
      </c>
    </row>
    <row r="57">
      <c r="A57" t="n">
        <v>107</v>
      </c>
      <c r="B57" t="inlineStr">
        <is>
          <t>PLTR</t>
        </is>
      </c>
      <c r="C57" t="inlineStr">
        <is>
          <t>Aug 20, 2025</t>
        </is>
      </c>
      <c r="D57" t="inlineStr">
        <is>
          <t>$157.50</t>
        </is>
      </c>
      <c r="E57" t="inlineStr">
        <is>
          <t>P</t>
        </is>
      </c>
      <c r="F57" t="inlineStr">
        <is>
          <t>Aug 29, 2025</t>
        </is>
      </c>
      <c r="G57" t="n">
        <v>1</v>
      </c>
      <c r="H57" t="inlineStr">
        <is>
          <t>NaN</t>
        </is>
      </c>
      <c r="I57" t="n">
        <v/>
      </c>
      <c r="J57" t="n">
        <v>-660.11</v>
      </c>
      <c r="K57" t="inlineStr">
        <is>
          <t>PLTR250829P00157500</t>
        </is>
      </c>
    </row>
    <row r="58">
      <c r="A58" t="n">
        <v>125</v>
      </c>
      <c r="B58" t="inlineStr">
        <is>
          <t>PLTR</t>
        </is>
      </c>
      <c r="C58" t="inlineStr">
        <is>
          <t>Aug 20, 2025</t>
        </is>
      </c>
      <c r="D58" t="inlineStr">
        <is>
          <t>$145.00</t>
        </is>
      </c>
      <c r="E58" t="inlineStr">
        <is>
          <t>C</t>
        </is>
      </c>
      <c r="F58" t="inlineStr">
        <is>
          <t>Sep 19, 2025</t>
        </is>
      </c>
      <c r="G58" t="n">
        <v>1</v>
      </c>
      <c r="H58" t="inlineStr">
        <is>
          <t>NaN</t>
        </is>
      </c>
      <c r="I58" t="n">
        <v/>
      </c>
      <c r="J58" t="n">
        <v>-1185.11</v>
      </c>
      <c r="K58" t="inlineStr">
        <is>
          <t>PLTR250919C00145000</t>
        </is>
      </c>
    </row>
    <row r="59">
      <c r="A59" t="n">
        <v>128</v>
      </c>
      <c r="B59" t="inlineStr">
        <is>
          <t>PLTR</t>
        </is>
      </c>
      <c r="C59" t="inlineStr">
        <is>
          <t>Aug 20, 2025</t>
        </is>
      </c>
      <c r="D59" t="inlineStr">
        <is>
          <t>$145.00</t>
        </is>
      </c>
      <c r="E59" t="inlineStr">
        <is>
          <t>C</t>
        </is>
      </c>
      <c r="F59" t="inlineStr">
        <is>
          <t>Sep 19, 2025</t>
        </is>
      </c>
      <c r="G59" t="n">
        <v>-1</v>
      </c>
      <c r="H59" t="inlineStr">
        <is>
          <t>Aug 20, 2025</t>
        </is>
      </c>
      <c r="I59" t="n">
        <v/>
      </c>
      <c r="J59" t="n">
        <v>1574.88</v>
      </c>
      <c r="K59" t="inlineStr">
        <is>
          <t>PLTR250919C00145000</t>
        </is>
      </c>
    </row>
    <row r="60">
      <c r="A60" t="n">
        <v>129</v>
      </c>
      <c r="B60" t="inlineStr">
        <is>
          <t>PLTR</t>
        </is>
      </c>
      <c r="C60" t="inlineStr">
        <is>
          <t>Aug 20, 2025</t>
        </is>
      </c>
      <c r="D60" t="inlineStr">
        <is>
          <t>$145.00</t>
        </is>
      </c>
      <c r="E60" t="inlineStr">
        <is>
          <t>C</t>
        </is>
      </c>
      <c r="F60" t="inlineStr">
        <is>
          <t>Sep 19, 2025</t>
        </is>
      </c>
      <c r="G60" t="n">
        <v>3</v>
      </c>
      <c r="H60" t="inlineStr">
        <is>
          <t>NaN</t>
        </is>
      </c>
      <c r="I60" t="n">
        <v/>
      </c>
      <c r="J60" t="n">
        <v>-3570.34</v>
      </c>
      <c r="K60" t="inlineStr">
        <is>
          <t>PLTR250919C00145000</t>
        </is>
      </c>
    </row>
    <row r="61">
      <c r="A61" t="n">
        <v>130</v>
      </c>
      <c r="B61" t="inlineStr">
        <is>
          <t>PLTR</t>
        </is>
      </c>
      <c r="C61" t="inlineStr">
        <is>
          <t>Aug 20, 2025</t>
        </is>
      </c>
      <c r="D61" t="inlineStr">
        <is>
          <t>$145.00</t>
        </is>
      </c>
      <c r="E61" t="inlineStr">
        <is>
          <t>C</t>
        </is>
      </c>
      <c r="F61" t="inlineStr">
        <is>
          <t>Sep 19, 2025</t>
        </is>
      </c>
      <c r="G61" t="n">
        <v>3</v>
      </c>
      <c r="H61" t="inlineStr">
        <is>
          <t>NaN</t>
        </is>
      </c>
      <c r="I61" t="n">
        <v/>
      </c>
      <c r="J61" t="n">
        <v>-3528.34</v>
      </c>
      <c r="K61" t="inlineStr">
        <is>
          <t>PLTR250919C00145000</t>
        </is>
      </c>
    </row>
    <row r="62">
      <c r="A62" t="n">
        <v>124</v>
      </c>
      <c r="B62" t="inlineStr">
        <is>
          <t>PLTR</t>
        </is>
      </c>
      <c r="C62" t="inlineStr">
        <is>
          <t>Aug 20, 2025</t>
        </is>
      </c>
      <c r="D62" t="inlineStr">
        <is>
          <t>$145.00</t>
        </is>
      </c>
      <c r="E62" t="inlineStr">
        <is>
          <t>C</t>
        </is>
      </c>
      <c r="F62" t="inlineStr">
        <is>
          <t>Sep 19, 2025</t>
        </is>
      </c>
      <c r="G62" t="n">
        <v>3</v>
      </c>
      <c r="H62" t="inlineStr">
        <is>
          <t>NaN</t>
        </is>
      </c>
      <c r="I62" t="n">
        <v/>
      </c>
      <c r="J62" t="n">
        <v>-3570.34</v>
      </c>
      <c r="K62" t="inlineStr">
        <is>
          <t>PLTR250919C00145000</t>
        </is>
      </c>
    </row>
    <row r="63">
      <c r="A63" t="n">
        <v>41</v>
      </c>
      <c r="B63" t="inlineStr">
        <is>
          <t>PLTR</t>
        </is>
      </c>
      <c r="C63" t="inlineStr">
        <is>
          <t>Aug 22, 2025</t>
        </is>
      </c>
      <c r="D63" t="inlineStr">
        <is>
          <t>$145.00</t>
        </is>
      </c>
      <c r="E63" t="inlineStr">
        <is>
          <t>C</t>
        </is>
      </c>
      <c r="F63" t="inlineStr">
        <is>
          <t>Sep 19, 2025</t>
        </is>
      </c>
      <c r="G63" t="n">
        <v>-8</v>
      </c>
      <c r="H63" t="inlineStr">
        <is>
          <t>Aug 22, 2025</t>
        </is>
      </c>
      <c r="I63" t="n">
        <v/>
      </c>
      <c r="J63" t="n">
        <v>16719.11</v>
      </c>
      <c r="K63" t="inlineStr">
        <is>
          <t>PLTR250919C00145000</t>
        </is>
      </c>
    </row>
    <row r="64">
      <c r="A64" t="n">
        <v>26</v>
      </c>
      <c r="B64" t="inlineStr">
        <is>
          <t>PLTR</t>
        </is>
      </c>
      <c r="C64" t="inlineStr">
        <is>
          <t>Aug 22, 2025</t>
        </is>
      </c>
      <c r="D64" t="inlineStr">
        <is>
          <t>$157.50</t>
        </is>
      </c>
      <c r="E64" t="inlineStr">
        <is>
          <t>P</t>
        </is>
      </c>
      <c r="F64" t="inlineStr">
        <is>
          <t>Aug 29, 2025</t>
        </is>
      </c>
      <c r="G64" t="n">
        <v>-1</v>
      </c>
      <c r="H64" t="inlineStr">
        <is>
          <t>Aug 22, 2025</t>
        </is>
      </c>
      <c r="I64" t="n">
        <v/>
      </c>
      <c r="J64" t="n">
        <v>256.88</v>
      </c>
      <c r="K64" t="inlineStr">
        <is>
          <t>PLTR250829P00157500</t>
        </is>
      </c>
    </row>
    <row r="65">
      <c r="A65" t="n">
        <v>3</v>
      </c>
      <c r="B65" t="inlineStr">
        <is>
          <t>PLTR</t>
        </is>
      </c>
      <c r="C65" t="inlineStr">
        <is>
          <t>Aug 22, 2025</t>
        </is>
      </c>
      <c r="D65" t="inlineStr">
        <is>
          <t>$157.50</t>
        </is>
      </c>
      <c r="E65" t="inlineStr">
        <is>
          <t>P</t>
        </is>
      </c>
      <c r="F65" t="inlineStr">
        <is>
          <t>Aug 29, 2025</t>
        </is>
      </c>
      <c r="G65" t="n">
        <v>-1</v>
      </c>
      <c r="H65" t="inlineStr">
        <is>
          <t>Aug 22, 2025</t>
        </is>
      </c>
      <c r="I65" t="n">
        <v/>
      </c>
      <c r="J65" t="n">
        <v>256.88</v>
      </c>
      <c r="K65" t="inlineStr">
        <is>
          <t>PLTR250829P00157500</t>
        </is>
      </c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</row>
    <row r="68">
      <c r="A68" t="inlineStr">
        <is>
          <t>Index</t>
        </is>
      </c>
      <c r="B68" t="inlineStr">
        <is>
          <t>Ticker</t>
        </is>
      </c>
      <c r="C68" t="inlineStr">
        <is>
          <t>Trade Enter</t>
        </is>
      </c>
      <c r="D68" t="inlineStr">
        <is>
          <t>Strike</t>
        </is>
      </c>
      <c r="E68" t="inlineStr">
        <is>
          <t>C/P</t>
        </is>
      </c>
      <c r="F68" t="inlineStr">
        <is>
          <t>Exp Date</t>
        </is>
      </c>
      <c r="G68" t="inlineStr">
        <is>
          <t>Initial Contracts</t>
        </is>
      </c>
      <c r="H68" t="inlineStr">
        <is>
          <t>Trade Exit</t>
        </is>
      </c>
      <c r="I68" t="inlineStr">
        <is>
          <t>$ Gain</t>
        </is>
      </c>
      <c r="J68" t="inlineStr">
        <is>
          <t>Total Gain</t>
        </is>
      </c>
      <c r="K68" t="inlineStr">
        <is>
          <t>Calculated $ Gain/25k share</t>
        </is>
      </c>
    </row>
    <row r="69">
      <c r="A69" t="n">
        <v>75</v>
      </c>
      <c r="B69" t="inlineStr">
        <is>
          <t>PLTR</t>
        </is>
      </c>
      <c r="C69" t="inlineStr">
        <is>
          <t>Jun 24, 2025</t>
        </is>
      </c>
      <c r="D69" t="inlineStr">
        <is>
          <t>$135.00</t>
        </is>
      </c>
      <c r="E69" t="inlineStr">
        <is>
          <t>P</t>
        </is>
      </c>
      <c r="F69" t="inlineStr">
        <is>
          <t>Aug 15, 2025</t>
        </is>
      </c>
      <c r="G69" t="inlineStr">
        <is>
          <t>2</t>
        </is>
      </c>
      <c r="H69" t="inlineStr">
        <is>
          <t>Jun 25, 2025</t>
        </is>
      </c>
      <c r="I69" t="inlineStr">
        <is>
          <t>($300.00)</t>
        </is>
      </c>
      <c r="J69">
        <f>SUM(J85:J89)</f>
        <v/>
      </c>
      <c r="K69">
        <f>L84*2</f>
        <v/>
      </c>
    </row>
    <row r="70">
      <c r="A70" t="n">
        <v>84</v>
      </c>
      <c r="B70" t="inlineStr">
        <is>
          <t>PLTR</t>
        </is>
      </c>
      <c r="C70" t="inlineStr">
        <is>
          <t>Jun 25, 2025</t>
        </is>
      </c>
      <c r="D70" t="inlineStr">
        <is>
          <t>$142.00</t>
        </is>
      </c>
      <c r="E70" t="inlineStr">
        <is>
          <t>P</t>
        </is>
      </c>
      <c r="F70" t="inlineStr">
        <is>
          <t>Jul 18, 2025</t>
        </is>
      </c>
      <c r="G70" t="inlineStr">
        <is>
          <t>3</t>
        </is>
      </c>
      <c r="H70" t="inlineStr">
        <is>
          <t>NaN</t>
        </is>
      </c>
      <c r="I70" t="inlineStr">
        <is>
          <t xml:space="preserve">$695.00 </t>
        </is>
      </c>
      <c r="J70">
        <f>SUM(J98:J102)</f>
        <v/>
      </c>
      <c r="K70">
        <f>L97*3</f>
        <v/>
      </c>
    </row>
    <row r="71">
      <c r="A71" t="n">
        <v>162</v>
      </c>
      <c r="B71" t="inlineStr">
        <is>
          <t>PLTR</t>
        </is>
      </c>
      <c r="C71" t="inlineStr">
        <is>
          <t>Jul 18, 2025</t>
        </is>
      </c>
      <c r="D71" t="inlineStr">
        <is>
          <t>$160.00</t>
        </is>
      </c>
      <c r="E71" t="inlineStr">
        <is>
          <t>P</t>
        </is>
      </c>
      <c r="F71" t="inlineStr">
        <is>
          <t>Sep 19, 2025</t>
        </is>
      </c>
      <c r="G71" t="inlineStr">
        <is>
          <t>3</t>
        </is>
      </c>
      <c r="H71" t="inlineStr">
        <is>
          <t>Aug 01, 2025</t>
        </is>
      </c>
      <c r="I71" t="inlineStr">
        <is>
          <t>($190.00)</t>
        </is>
      </c>
      <c r="J71">
        <f>SUM(J111:J123)</f>
        <v/>
      </c>
      <c r="K71">
        <f>L110*3</f>
        <v/>
      </c>
    </row>
    <row r="72">
      <c r="A72" t="n">
        <v>163</v>
      </c>
      <c r="B72" t="inlineStr">
        <is>
          <t>PLTR</t>
        </is>
      </c>
      <c r="C72" t="inlineStr">
        <is>
          <t>Jul 18, 2025</t>
        </is>
      </c>
      <c r="D72" t="inlineStr">
        <is>
          <t>$150.00</t>
        </is>
      </c>
      <c r="E72" t="inlineStr">
        <is>
          <t>C</t>
        </is>
      </c>
      <c r="F72" t="inlineStr">
        <is>
          <t>Aug 15, 2025</t>
        </is>
      </c>
      <c r="G72" t="inlineStr">
        <is>
          <t>1</t>
        </is>
      </c>
      <c r="H72" t="inlineStr">
        <is>
          <t>Jul 25, 2025</t>
        </is>
      </c>
      <c r="I72" t="inlineStr">
        <is>
          <t xml:space="preserve">$240.00 </t>
        </is>
      </c>
      <c r="J72">
        <f>SUM(J132:J138)</f>
        <v/>
      </c>
      <c r="K72">
        <f>L131*1</f>
        <v/>
      </c>
    </row>
    <row r="73">
      <c r="A73" t="n">
        <v>184</v>
      </c>
      <c r="B73" t="inlineStr">
        <is>
          <t>PLTR</t>
        </is>
      </c>
      <c r="C73" t="inlineStr">
        <is>
          <t>Jul 25, 2025</t>
        </is>
      </c>
      <c r="D73" t="inlineStr">
        <is>
          <t>$160.00</t>
        </is>
      </c>
      <c r="E73" t="inlineStr">
        <is>
          <t>C</t>
        </is>
      </c>
      <c r="F73" t="inlineStr">
        <is>
          <t>Aug 01, 2025</t>
        </is>
      </c>
      <c r="G73" t="inlineStr">
        <is>
          <t>1</t>
        </is>
      </c>
      <c r="H73" t="inlineStr">
        <is>
          <t>Jul 28, 2025</t>
        </is>
      </c>
      <c r="I73" t="inlineStr">
        <is>
          <t>($115.00)</t>
        </is>
      </c>
      <c r="J73">
        <f>SUM(J147:J153)</f>
        <v/>
      </c>
      <c r="K73">
        <f>L146*1</f>
        <v/>
      </c>
    </row>
    <row r="74">
      <c r="A74" t="n">
        <v>228</v>
      </c>
      <c r="B74" t="inlineStr">
        <is>
          <t>PLTR</t>
        </is>
      </c>
      <c r="C74" t="inlineStr">
        <is>
          <t>Aug 01, 2025</t>
        </is>
      </c>
      <c r="D74" t="inlineStr">
        <is>
          <t>$150.00</t>
        </is>
      </c>
      <c r="E74" t="inlineStr">
        <is>
          <t>P</t>
        </is>
      </c>
      <c r="F74" t="inlineStr">
        <is>
          <t>Jan 16, 2026</t>
        </is>
      </c>
      <c r="G74" t="inlineStr">
        <is>
          <t>2</t>
        </is>
      </c>
      <c r="H74" t="inlineStr">
        <is>
          <t>Aug 06, 2025</t>
        </is>
      </c>
      <c r="I74" t="inlineStr">
        <is>
          <t>($820.00)</t>
        </is>
      </c>
      <c r="J74">
        <f>SUM(J162:J171)</f>
        <v/>
      </c>
      <c r="K74">
        <f>L161*2</f>
        <v/>
      </c>
    </row>
    <row r="75">
      <c r="A75" t="n">
        <v>229</v>
      </c>
      <c r="B75" t="inlineStr">
        <is>
          <t>PLTR</t>
        </is>
      </c>
      <c r="C75" t="inlineStr">
        <is>
          <t>Aug 01, 2025</t>
        </is>
      </c>
      <c r="D75" t="inlineStr">
        <is>
          <t>$170.00</t>
        </is>
      </c>
      <c r="E75" t="inlineStr">
        <is>
          <t>C</t>
        </is>
      </c>
      <c r="F75" t="inlineStr">
        <is>
          <t>Oct 17, 2025</t>
        </is>
      </c>
      <c r="G75" t="inlineStr">
        <is>
          <t>1</t>
        </is>
      </c>
      <c r="H75" t="inlineStr">
        <is>
          <t>Aug 05, 2025</t>
        </is>
      </c>
      <c r="I75" t="inlineStr">
        <is>
          <t xml:space="preserve">$765.00 </t>
        </is>
      </c>
      <c r="J75">
        <f>SUM(J180:J186)</f>
        <v/>
      </c>
      <c r="K75">
        <f>L179*1</f>
        <v/>
      </c>
    </row>
    <row r="76">
      <c r="A76" t="n">
        <v>38</v>
      </c>
      <c r="B76" t="inlineStr">
        <is>
          <t>PLTR</t>
        </is>
      </c>
      <c r="C76" t="inlineStr">
        <is>
          <t>Aug 20, 2025</t>
        </is>
      </c>
      <c r="D76" t="inlineStr">
        <is>
          <t>$145.00</t>
        </is>
      </c>
      <c r="E76" t="inlineStr">
        <is>
          <t>C</t>
        </is>
      </c>
      <c r="F76" t="inlineStr">
        <is>
          <t>Sep 19, 2025</t>
        </is>
      </c>
      <c r="G76" t="n">
        <v>3</v>
      </c>
      <c r="H76" t="inlineStr">
        <is>
          <t>Aug 22, 2025</t>
        </is>
      </c>
      <c r="I76" t="inlineStr">
        <is>
          <t>$2285.00</t>
        </is>
      </c>
      <c r="J76">
        <f>SUM(J195:J202)</f>
        <v/>
      </c>
      <c r="K76">
        <f>L194*3</f>
        <v/>
      </c>
    </row>
    <row r="77">
      <c r="A77" t="n">
        <v>40</v>
      </c>
      <c r="B77" t="inlineStr">
        <is>
          <t>PLTR</t>
        </is>
      </c>
      <c r="C77" t="inlineStr">
        <is>
          <t>Aug 20, 2025</t>
        </is>
      </c>
      <c r="D77" t="inlineStr">
        <is>
          <t>$157.50</t>
        </is>
      </c>
      <c r="E77" t="inlineStr">
        <is>
          <t>P</t>
        </is>
      </c>
      <c r="F77" t="inlineStr">
        <is>
          <t>Aug 29, 2025</t>
        </is>
      </c>
      <c r="G77" t="n">
        <v>1</v>
      </c>
      <c r="H77" t="inlineStr">
        <is>
          <t>Aug 22, 2025</t>
        </is>
      </c>
      <c r="I77" t="inlineStr">
        <is>
          <t>($395.00)</t>
        </is>
      </c>
      <c r="J77">
        <f>SUM(J211:J215)</f>
        <v/>
      </c>
      <c r="K77">
        <f>L210*1</f>
        <v/>
      </c>
    </row>
    <row r="78">
      <c r="I78" s="2" t="n">
        <v>2165</v>
      </c>
      <c r="J78" s="2">
        <f>ROUND(SUM(J69:J77),2)</f>
        <v/>
      </c>
      <c r="K78" s="2">
        <f>ROUND(SUM(K69:K77),2)</f>
        <v/>
      </c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</row>
    <row r="81">
      <c r="A81" t="inlineStr">
        <is>
          <t>Index</t>
        </is>
      </c>
      <c r="B81" t="inlineStr">
        <is>
          <t>Ticker</t>
        </is>
      </c>
      <c r="C81" t="inlineStr">
        <is>
          <t>Trade Enter</t>
        </is>
      </c>
      <c r="D81" t="inlineStr">
        <is>
          <t>Strike</t>
        </is>
      </c>
      <c r="E81" t="inlineStr">
        <is>
          <t>C/P</t>
        </is>
      </c>
      <c r="F81" t="inlineStr">
        <is>
          <t>Exp Date</t>
        </is>
      </c>
      <c r="G81" t="inlineStr">
        <is>
          <t>Initial Contracts</t>
        </is>
      </c>
      <c r="H81" t="inlineStr">
        <is>
          <t>Trade Exit</t>
        </is>
      </c>
      <c r="I81" t="inlineStr">
        <is>
          <t>$ Gain</t>
        </is>
      </c>
    </row>
    <row r="82">
      <c r="A82" t="n">
        <v>75</v>
      </c>
      <c r="B82" t="inlineStr">
        <is>
          <t>PLTR</t>
        </is>
      </c>
      <c r="C82" t="inlineStr">
        <is>
          <t>Jun 24, 2025</t>
        </is>
      </c>
      <c r="D82" t="inlineStr">
        <is>
          <t>$135.00</t>
        </is>
      </c>
      <c r="E82" t="inlineStr">
        <is>
          <t>P</t>
        </is>
      </c>
      <c r="F82" t="inlineStr">
        <is>
          <t>Aug 15, 2025</t>
        </is>
      </c>
      <c r="G82" t="inlineStr">
        <is>
          <t>2</t>
        </is>
      </c>
      <c r="H82" t="inlineStr">
        <is>
          <t>Jun 25, 2025</t>
        </is>
      </c>
      <c r="I82" t="inlineStr">
        <is>
          <t>($300.00)</t>
        </is>
      </c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s="1">
        <f>IF(G90=0, ROUND(SUM(J85:J89)/4, 2), )</f>
        <v/>
      </c>
    </row>
    <row r="85">
      <c r="A85" t="inlineStr">
        <is>
          <t>Index</t>
        </is>
      </c>
      <c r="B85" t="inlineStr">
        <is>
          <t>Ticker</t>
        </is>
      </c>
      <c r="C85" t="inlineStr">
        <is>
          <t>Trade Enter</t>
        </is>
      </c>
      <c r="D85" t="inlineStr">
        <is>
          <t>Strike</t>
        </is>
      </c>
      <c r="E85" t="inlineStr">
        <is>
          <t>C/P</t>
        </is>
      </c>
      <c r="F85" t="inlineStr">
        <is>
          <t>Exp Date</t>
        </is>
      </c>
      <c r="G85" t="inlineStr">
        <is>
          <t>Initial Contracts</t>
        </is>
      </c>
      <c r="H85" t="inlineStr">
        <is>
          <t>Trade Exit</t>
        </is>
      </c>
      <c r="I85" t="inlineStr">
        <is>
          <t>$ Gain</t>
        </is>
      </c>
      <c r="J85" t="inlineStr">
        <is>
          <t>Amount</t>
        </is>
      </c>
      <c r="K85" t="inlineStr">
        <is>
          <t>Symbol</t>
        </is>
      </c>
    </row>
    <row r="86">
      <c r="A86" t="n">
        <v>2105</v>
      </c>
      <c r="B86" t="inlineStr">
        <is>
          <t>PLTR</t>
        </is>
      </c>
      <c r="C86" t="inlineStr">
        <is>
          <t>Jun 24, 2025</t>
        </is>
      </c>
      <c r="D86" t="inlineStr">
        <is>
          <t>$135.00</t>
        </is>
      </c>
      <c r="E86" t="inlineStr">
        <is>
          <t>P</t>
        </is>
      </c>
      <c r="F86" t="inlineStr">
        <is>
          <t>Aug 15, 2025</t>
        </is>
      </c>
      <c r="G86" t="n">
        <v>2</v>
      </c>
      <c r="H86" t="inlineStr">
        <is>
          <t>NaN</t>
        </is>
      </c>
      <c r="I86" t="n">
        <v/>
      </c>
      <c r="J86" t="n">
        <v>-2032.24</v>
      </c>
      <c r="K86" t="inlineStr">
        <is>
          <t>PLTR250815P00135000</t>
        </is>
      </c>
    </row>
    <row r="87">
      <c r="A87" t="n">
        <v>2088</v>
      </c>
      <c r="B87" t="inlineStr">
        <is>
          <t>PLTR</t>
        </is>
      </c>
      <c r="C87" t="inlineStr">
        <is>
          <t>Jun 24, 2025</t>
        </is>
      </c>
      <c r="D87" t="inlineStr">
        <is>
          <t>$135.00</t>
        </is>
      </c>
      <c r="E87" t="inlineStr">
        <is>
          <t>P</t>
        </is>
      </c>
      <c r="F87" t="inlineStr">
        <is>
          <t>Aug 15, 2025</t>
        </is>
      </c>
      <c r="G87" t="n">
        <v>2</v>
      </c>
      <c r="H87" t="inlineStr">
        <is>
          <t>NaN</t>
        </is>
      </c>
      <c r="I87" t="n">
        <v/>
      </c>
      <c r="J87" t="n">
        <v>-2040.24</v>
      </c>
      <c r="K87" t="inlineStr">
        <is>
          <t>PLTR250815P00135000</t>
        </is>
      </c>
    </row>
    <row r="88">
      <c r="A88" t="n">
        <v>2048</v>
      </c>
      <c r="B88" t="inlineStr">
        <is>
          <t>PLTR</t>
        </is>
      </c>
      <c r="C88" t="inlineStr">
        <is>
          <t>Jun 25, 2025</t>
        </is>
      </c>
      <c r="D88" t="inlineStr">
        <is>
          <t>$135.00</t>
        </is>
      </c>
      <c r="E88" t="inlineStr">
        <is>
          <t>P</t>
        </is>
      </c>
      <c r="F88" t="inlineStr">
        <is>
          <t>Aug 15, 2025</t>
        </is>
      </c>
      <c r="G88" t="n">
        <v>-2</v>
      </c>
      <c r="H88" t="inlineStr">
        <is>
          <t>Jun 25, 2025</t>
        </is>
      </c>
      <c r="I88" t="n">
        <v/>
      </c>
      <c r="J88" t="n">
        <v>1899.74</v>
      </c>
      <c r="K88" t="inlineStr">
        <is>
          <t>PLTR250815P00135000</t>
        </is>
      </c>
    </row>
    <row r="89">
      <c r="A89" t="n">
        <v>2079</v>
      </c>
      <c r="B89" t="inlineStr">
        <is>
          <t>PLTR</t>
        </is>
      </c>
      <c r="C89" t="inlineStr">
        <is>
          <t>Jun 25, 2025</t>
        </is>
      </c>
      <c r="D89" t="inlineStr">
        <is>
          <t>$135.00</t>
        </is>
      </c>
      <c r="E89" t="inlineStr">
        <is>
          <t>P</t>
        </is>
      </c>
      <c r="F89" t="inlineStr">
        <is>
          <t>Aug 15, 2025</t>
        </is>
      </c>
      <c r="G89" t="n">
        <v>-2</v>
      </c>
      <c r="H89" t="inlineStr">
        <is>
          <t>Jun 25, 2025</t>
        </is>
      </c>
      <c r="I89" t="n">
        <v/>
      </c>
      <c r="J89" t="n">
        <v>1899.75</v>
      </c>
      <c r="K89" t="inlineStr">
        <is>
          <t>PLTR250815P00135000</t>
        </is>
      </c>
    </row>
    <row r="90">
      <c r="A90" t="inlineStr"/>
      <c r="B90" t="inlineStr"/>
      <c r="C90" t="inlineStr"/>
      <c r="D90" t="inlineStr"/>
      <c r="E90" t="inlineStr"/>
      <c r="F90" t="inlineStr"/>
      <c r="G90" s="2">
        <f>SUM(G85:G89)</f>
        <v/>
      </c>
      <c r="H90" t="inlineStr"/>
      <c r="I90" t="inlineStr"/>
      <c r="J90" s="2">
        <f>SUM(J85:J89)</f>
        <v/>
      </c>
      <c r="K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</row>
    <row r="94">
      <c r="A94" t="inlineStr">
        <is>
          <t>Index</t>
        </is>
      </c>
      <c r="B94" t="inlineStr">
        <is>
          <t>Ticker</t>
        </is>
      </c>
      <c r="C94" t="inlineStr">
        <is>
          <t>Trade Enter</t>
        </is>
      </c>
      <c r="D94" t="inlineStr">
        <is>
          <t>Strike</t>
        </is>
      </c>
      <c r="E94" t="inlineStr">
        <is>
          <t>C/P</t>
        </is>
      </c>
      <c r="F94" t="inlineStr">
        <is>
          <t>Exp Date</t>
        </is>
      </c>
      <c r="G94" t="inlineStr">
        <is>
          <t>Initial Contracts</t>
        </is>
      </c>
      <c r="H94" t="inlineStr">
        <is>
          <t>Trade Exit</t>
        </is>
      </c>
      <c r="I94" t="inlineStr">
        <is>
          <t>$ Gain</t>
        </is>
      </c>
    </row>
    <row r="95">
      <c r="A95" t="n">
        <v>84</v>
      </c>
      <c r="B95" t="inlineStr">
        <is>
          <t>PLTR</t>
        </is>
      </c>
      <c r="C95" t="inlineStr">
        <is>
          <t>Jun 25, 2025</t>
        </is>
      </c>
      <c r="D95" t="inlineStr">
        <is>
          <t>$142.00</t>
        </is>
      </c>
      <c r="E95" t="inlineStr">
        <is>
          <t>P</t>
        </is>
      </c>
      <c r="F95" t="inlineStr">
        <is>
          <t>Jul 18, 2025</t>
        </is>
      </c>
      <c r="G95" t="inlineStr">
        <is>
          <t>3</t>
        </is>
      </c>
      <c r="H95" t="inlineStr">
        <is>
          <t>NaN</t>
        </is>
      </c>
      <c r="I95" t="inlineStr">
        <is>
          <t xml:space="preserve">$695.00 </t>
        </is>
      </c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s="1">
        <f>IF(G103=0, ROUND(SUM(J98:J102)/3, 2), )</f>
        <v/>
      </c>
    </row>
    <row r="98">
      <c r="A98" t="inlineStr">
        <is>
          <t>Index</t>
        </is>
      </c>
      <c r="B98" t="inlineStr">
        <is>
          <t>Ticker</t>
        </is>
      </c>
      <c r="C98" t="inlineStr">
        <is>
          <t>Trade Enter</t>
        </is>
      </c>
      <c r="D98" t="inlineStr">
        <is>
          <t>Strike</t>
        </is>
      </c>
      <c r="E98" t="inlineStr">
        <is>
          <t>C/P</t>
        </is>
      </c>
      <c r="F98" t="inlineStr">
        <is>
          <t>Exp Date</t>
        </is>
      </c>
      <c r="G98" t="inlineStr">
        <is>
          <t>Initial Contracts</t>
        </is>
      </c>
      <c r="H98" t="inlineStr">
        <is>
          <t>Trade Exit</t>
        </is>
      </c>
      <c r="I98" t="inlineStr">
        <is>
          <t>$ Gain</t>
        </is>
      </c>
      <c r="J98" t="inlineStr">
        <is>
          <t>Amount</t>
        </is>
      </c>
      <c r="K98" t="inlineStr">
        <is>
          <t>Symbol</t>
        </is>
      </c>
    </row>
    <row r="99">
      <c r="A99" t="n">
        <v>2065</v>
      </c>
      <c r="B99" t="inlineStr">
        <is>
          <t>PLTR</t>
        </is>
      </c>
      <c r="C99" t="inlineStr">
        <is>
          <t>Jun 25, 2025</t>
        </is>
      </c>
      <c r="D99" t="inlineStr">
        <is>
          <t>$142.00</t>
        </is>
      </c>
      <c r="E99" t="inlineStr">
        <is>
          <t>P</t>
        </is>
      </c>
      <c r="F99" t="inlineStr">
        <is>
          <t>Jul 18, 2025</t>
        </is>
      </c>
      <c r="G99" t="n">
        <v>3</v>
      </c>
      <c r="H99" t="inlineStr">
        <is>
          <t>NaN</t>
        </is>
      </c>
      <c r="I99" t="n">
        <v/>
      </c>
      <c r="J99" t="n">
        <v>-1950.36</v>
      </c>
      <c r="K99" t="inlineStr">
        <is>
          <t>PLTR250718P00142000</t>
        </is>
      </c>
    </row>
    <row r="100">
      <c r="A100" t="n">
        <v>1998</v>
      </c>
      <c r="B100" t="inlineStr">
        <is>
          <t>PLTR</t>
        </is>
      </c>
      <c r="C100" t="inlineStr">
        <is>
          <t>Jun 27, 2025</t>
        </is>
      </c>
      <c r="D100" t="inlineStr">
        <is>
          <t>$142.00</t>
        </is>
      </c>
      <c r="E100" t="inlineStr">
        <is>
          <t>P</t>
        </is>
      </c>
      <c r="F100" t="inlineStr">
        <is>
          <t>Jul 18, 2025</t>
        </is>
      </c>
      <c r="G100" t="n">
        <v>-1</v>
      </c>
      <c r="H100" t="inlineStr">
        <is>
          <t>Jun 27, 2025</t>
        </is>
      </c>
      <c r="I100" t="n">
        <v/>
      </c>
      <c r="J100" t="n">
        <v>809.87</v>
      </c>
      <c r="K100" t="inlineStr">
        <is>
          <t>PLTR250718P00142000</t>
        </is>
      </c>
    </row>
    <row r="101">
      <c r="A101" t="n">
        <v>1997</v>
      </c>
      <c r="B101" t="inlineStr">
        <is>
          <t>PLTR</t>
        </is>
      </c>
      <c r="C101" t="inlineStr">
        <is>
          <t>Jun 27, 2025</t>
        </is>
      </c>
      <c r="D101" t="inlineStr">
        <is>
          <t>$142.00</t>
        </is>
      </c>
      <c r="E101" t="inlineStr">
        <is>
          <t>P</t>
        </is>
      </c>
      <c r="F101" t="inlineStr">
        <is>
          <t>Jul 18, 2025</t>
        </is>
      </c>
      <c r="G101" t="n">
        <v>-1</v>
      </c>
      <c r="H101" t="inlineStr">
        <is>
          <t>Jun 27, 2025</t>
        </is>
      </c>
      <c r="I101" t="n">
        <v/>
      </c>
      <c r="J101" t="n">
        <v>809.87</v>
      </c>
      <c r="K101" t="inlineStr">
        <is>
          <t>PLTR250718P00142000</t>
        </is>
      </c>
    </row>
    <row r="102">
      <c r="A102" t="n">
        <v>1902</v>
      </c>
      <c r="B102" t="inlineStr">
        <is>
          <t>PLTR</t>
        </is>
      </c>
      <c r="C102" t="inlineStr">
        <is>
          <t>Jul 01, 2025</t>
        </is>
      </c>
      <c r="D102" t="inlineStr">
        <is>
          <t>$142.00</t>
        </is>
      </c>
      <c r="E102" t="inlineStr">
        <is>
          <t>P</t>
        </is>
      </c>
      <c r="F102" t="inlineStr">
        <is>
          <t>Jul 18, 2025</t>
        </is>
      </c>
      <c r="G102" t="n">
        <v>-1</v>
      </c>
      <c r="H102" t="inlineStr">
        <is>
          <t>Jul 01, 2025</t>
        </is>
      </c>
      <c r="I102" t="n">
        <v/>
      </c>
      <c r="J102" t="n">
        <v>1195.87</v>
      </c>
      <c r="K102" t="inlineStr">
        <is>
          <t>PLTR250718P00142000</t>
        </is>
      </c>
    </row>
    <row r="103">
      <c r="A103" t="inlineStr"/>
      <c r="B103" t="inlineStr"/>
      <c r="C103" t="inlineStr"/>
      <c r="D103" t="inlineStr"/>
      <c r="E103" t="inlineStr"/>
      <c r="F103" t="inlineStr"/>
      <c r="G103" s="2">
        <f>SUM(G98:G102)</f>
        <v/>
      </c>
      <c r="H103" t="inlineStr"/>
      <c r="I103" t="inlineStr"/>
      <c r="J103" s="2">
        <f>SUM(J98:J102)</f>
        <v/>
      </c>
      <c r="K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</row>
    <row r="107">
      <c r="A107" t="inlineStr">
        <is>
          <t>Index</t>
        </is>
      </c>
      <c r="B107" t="inlineStr">
        <is>
          <t>Ticker</t>
        </is>
      </c>
      <c r="C107" t="inlineStr">
        <is>
          <t>Trade Enter</t>
        </is>
      </c>
      <c r="D107" t="inlineStr">
        <is>
          <t>Strike</t>
        </is>
      </c>
      <c r="E107" t="inlineStr">
        <is>
          <t>C/P</t>
        </is>
      </c>
      <c r="F107" t="inlineStr">
        <is>
          <t>Exp Date</t>
        </is>
      </c>
      <c r="G107" t="inlineStr">
        <is>
          <t>Initial Contracts</t>
        </is>
      </c>
      <c r="H107" t="inlineStr">
        <is>
          <t>Trade Exit</t>
        </is>
      </c>
      <c r="I107" t="inlineStr">
        <is>
          <t>$ Gain</t>
        </is>
      </c>
    </row>
    <row r="108">
      <c r="A108" t="n">
        <v>162</v>
      </c>
      <c r="B108" t="inlineStr">
        <is>
          <t>PLTR</t>
        </is>
      </c>
      <c r="C108" t="inlineStr">
        <is>
          <t>Jul 18, 2025</t>
        </is>
      </c>
      <c r="D108" t="inlineStr">
        <is>
          <t>$160.00</t>
        </is>
      </c>
      <c r="E108" t="inlineStr">
        <is>
          <t>P</t>
        </is>
      </c>
      <c r="F108" t="inlineStr">
        <is>
          <t>Sep 19, 2025</t>
        </is>
      </c>
      <c r="G108" t="inlineStr">
        <is>
          <t>3</t>
        </is>
      </c>
      <c r="H108" t="inlineStr">
        <is>
          <t>Aug 01, 2025</t>
        </is>
      </c>
      <c r="I108" t="inlineStr">
        <is>
          <t>($190.00)</t>
        </is>
      </c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s="1">
        <f>IF(G124=0, ROUND(SUM(J111:J123)/9, 2), )</f>
        <v/>
      </c>
    </row>
    <row r="111">
      <c r="A111" t="inlineStr">
        <is>
          <t>Index</t>
        </is>
      </c>
      <c r="B111" t="inlineStr">
        <is>
          <t>Ticker</t>
        </is>
      </c>
      <c r="C111" t="inlineStr">
        <is>
          <t>Trade Enter</t>
        </is>
      </c>
      <c r="D111" t="inlineStr">
        <is>
          <t>Strike</t>
        </is>
      </c>
      <c r="E111" t="inlineStr">
        <is>
          <t>C/P</t>
        </is>
      </c>
      <c r="F111" t="inlineStr">
        <is>
          <t>Exp Date</t>
        </is>
      </c>
      <c r="G111" t="inlineStr">
        <is>
          <t>Initial Contracts</t>
        </is>
      </c>
      <c r="H111" t="inlineStr">
        <is>
          <t>Trade Exit</t>
        </is>
      </c>
      <c r="I111" t="inlineStr">
        <is>
          <t>$ Gain</t>
        </is>
      </c>
      <c r="J111" t="inlineStr">
        <is>
          <t>Amount</t>
        </is>
      </c>
      <c r="K111" t="inlineStr">
        <is>
          <t>Symbol</t>
        </is>
      </c>
    </row>
    <row r="112">
      <c r="A112" t="n">
        <v>1263</v>
      </c>
      <c r="B112" t="inlineStr">
        <is>
          <t>PLTR</t>
        </is>
      </c>
      <c r="C112" t="inlineStr">
        <is>
          <t>Jul 18, 2025</t>
        </is>
      </c>
      <c r="D112" t="inlineStr">
        <is>
          <t>$160.00</t>
        </is>
      </c>
      <c r="E112" t="inlineStr">
        <is>
          <t>P</t>
        </is>
      </c>
      <c r="F112" t="inlineStr">
        <is>
          <t>Sep 19, 2025</t>
        </is>
      </c>
      <c r="G112" t="n">
        <v>3</v>
      </c>
      <c r="H112" t="inlineStr">
        <is>
          <t>NaN</t>
        </is>
      </c>
      <c r="I112" t="n">
        <v/>
      </c>
      <c r="J112" t="n">
        <v>-5563.35</v>
      </c>
      <c r="K112" t="inlineStr">
        <is>
          <t>PLTR250919P00160000</t>
        </is>
      </c>
    </row>
    <row r="113">
      <c r="A113" t="n">
        <v>1264</v>
      </c>
      <c r="B113" t="inlineStr">
        <is>
          <t>PLTR</t>
        </is>
      </c>
      <c r="C113" t="inlineStr">
        <is>
          <t>Jul 18, 2025</t>
        </is>
      </c>
      <c r="D113" t="inlineStr">
        <is>
          <t>$160.00</t>
        </is>
      </c>
      <c r="E113" t="inlineStr">
        <is>
          <t>P</t>
        </is>
      </c>
      <c r="F113" t="inlineStr">
        <is>
          <t>Sep 19, 2025</t>
        </is>
      </c>
      <c r="G113" t="n">
        <v>3</v>
      </c>
      <c r="H113" t="inlineStr">
        <is>
          <t>NaN</t>
        </is>
      </c>
      <c r="I113" t="n">
        <v/>
      </c>
      <c r="J113" t="n">
        <v>-5532.35</v>
      </c>
      <c r="K113" t="inlineStr">
        <is>
          <t>PLTR250919P00160000</t>
        </is>
      </c>
    </row>
    <row r="114">
      <c r="A114" t="n">
        <v>1293</v>
      </c>
      <c r="B114" t="inlineStr">
        <is>
          <t>PLTR</t>
        </is>
      </c>
      <c r="C114" t="inlineStr">
        <is>
          <t>Jul 18, 2025</t>
        </is>
      </c>
      <c r="D114" t="inlineStr">
        <is>
          <t>$160.00</t>
        </is>
      </c>
      <c r="E114" t="inlineStr">
        <is>
          <t>P</t>
        </is>
      </c>
      <c r="F114" t="inlineStr">
        <is>
          <t>Sep 19, 2025</t>
        </is>
      </c>
      <c r="G114" t="n">
        <v>3</v>
      </c>
      <c r="H114" t="inlineStr">
        <is>
          <t>NaN</t>
        </is>
      </c>
      <c r="I114" t="n">
        <v/>
      </c>
      <c r="J114" t="n">
        <v>-5553.35</v>
      </c>
      <c r="K114" t="inlineStr">
        <is>
          <t>PLTR250919P00160000</t>
        </is>
      </c>
    </row>
    <row r="115">
      <c r="A115" t="n">
        <v>1204</v>
      </c>
      <c r="B115" t="inlineStr">
        <is>
          <t>PLTR</t>
        </is>
      </c>
      <c r="C115" t="inlineStr">
        <is>
          <t>Jul 22, 2025</t>
        </is>
      </c>
      <c r="D115" t="inlineStr">
        <is>
          <t>$160.00</t>
        </is>
      </c>
      <c r="E115" t="inlineStr">
        <is>
          <t>P</t>
        </is>
      </c>
      <c r="F115" t="inlineStr">
        <is>
          <t>Sep 19, 2025</t>
        </is>
      </c>
      <c r="G115" t="n">
        <v>-1</v>
      </c>
      <c r="H115" t="inlineStr">
        <is>
          <t>Jul 22, 2025</t>
        </is>
      </c>
      <c r="I115" t="n">
        <v/>
      </c>
      <c r="J115" t="n">
        <v>2169.87</v>
      </c>
      <c r="K115" t="inlineStr">
        <is>
          <t>PLTR250919P00160000</t>
        </is>
      </c>
    </row>
    <row r="116">
      <c r="A116" t="n">
        <v>1198</v>
      </c>
      <c r="B116" t="inlineStr">
        <is>
          <t>PLTR</t>
        </is>
      </c>
      <c r="C116" t="inlineStr">
        <is>
          <t>Jul 22, 2025</t>
        </is>
      </c>
      <c r="D116" t="inlineStr">
        <is>
          <t>$160.00</t>
        </is>
      </c>
      <c r="E116" t="inlineStr">
        <is>
          <t>P</t>
        </is>
      </c>
      <c r="F116" t="inlineStr">
        <is>
          <t>Sep 19, 2025</t>
        </is>
      </c>
      <c r="G116" t="n">
        <v>-1</v>
      </c>
      <c r="H116" t="inlineStr">
        <is>
          <t>Jul 22, 2025</t>
        </is>
      </c>
      <c r="I116" t="n">
        <v/>
      </c>
      <c r="J116" t="n">
        <v>2189.87</v>
      </c>
      <c r="K116" t="inlineStr">
        <is>
          <t>PLTR250919P00160000</t>
        </is>
      </c>
    </row>
    <row r="117">
      <c r="A117" t="n">
        <v>1188</v>
      </c>
      <c r="B117" t="inlineStr">
        <is>
          <t>PLTR</t>
        </is>
      </c>
      <c r="C117" t="inlineStr">
        <is>
          <t>Jul 22, 2025</t>
        </is>
      </c>
      <c r="D117" t="inlineStr">
        <is>
          <t>$160.00</t>
        </is>
      </c>
      <c r="E117" t="inlineStr">
        <is>
          <t>P</t>
        </is>
      </c>
      <c r="F117" t="inlineStr">
        <is>
          <t>Sep 19, 2025</t>
        </is>
      </c>
      <c r="G117" t="n">
        <v>-1</v>
      </c>
      <c r="H117" t="inlineStr">
        <is>
          <t>Jul 22, 2025</t>
        </is>
      </c>
      <c r="I117" t="n">
        <v/>
      </c>
      <c r="J117" t="n">
        <v>2184.87</v>
      </c>
      <c r="K117" t="inlineStr">
        <is>
          <t>PLTR250919P00160000</t>
        </is>
      </c>
    </row>
    <row r="118">
      <c r="A118" t="n">
        <v>856</v>
      </c>
      <c r="B118" t="inlineStr">
        <is>
          <t>PLTR</t>
        </is>
      </c>
      <c r="C118" t="inlineStr">
        <is>
          <t>Aug 01, 2025</t>
        </is>
      </c>
      <c r="D118" t="inlineStr">
        <is>
          <t>$160.00</t>
        </is>
      </c>
      <c r="E118" t="inlineStr">
        <is>
          <t>P</t>
        </is>
      </c>
      <c r="F118" t="inlineStr">
        <is>
          <t>Sep 19, 2025</t>
        </is>
      </c>
      <c r="G118" t="n">
        <v>-1</v>
      </c>
      <c r="H118" t="inlineStr">
        <is>
          <t>Aug 01, 2025</t>
        </is>
      </c>
      <c r="I118" t="n">
        <v/>
      </c>
      <c r="J118" t="n">
        <v>1559.88</v>
      </c>
      <c r="K118" t="inlineStr">
        <is>
          <t>PLTR250919P00160000</t>
        </is>
      </c>
    </row>
    <row r="119">
      <c r="A119" t="n">
        <v>847</v>
      </c>
      <c r="B119" t="inlineStr">
        <is>
          <t>PLTR</t>
        </is>
      </c>
      <c r="C119" t="inlineStr">
        <is>
          <t>Aug 01, 2025</t>
        </is>
      </c>
      <c r="D119" t="inlineStr">
        <is>
          <t>$160.00</t>
        </is>
      </c>
      <c r="E119" t="inlineStr">
        <is>
          <t>P</t>
        </is>
      </c>
      <c r="F119" t="inlineStr">
        <is>
          <t>Sep 19, 2025</t>
        </is>
      </c>
      <c r="G119" t="n">
        <v>-1</v>
      </c>
      <c r="H119" t="inlineStr">
        <is>
          <t>Aug 01, 2025</t>
        </is>
      </c>
      <c r="I119" t="n">
        <v/>
      </c>
      <c r="J119" t="n">
        <v>1644.88</v>
      </c>
      <c r="K119" t="inlineStr">
        <is>
          <t>PLTR250919P00160000</t>
        </is>
      </c>
    </row>
    <row r="120">
      <c r="A120" t="n">
        <v>846</v>
      </c>
      <c r="B120" t="inlineStr">
        <is>
          <t>PLTR</t>
        </is>
      </c>
      <c r="C120" t="inlineStr">
        <is>
          <t>Aug 01, 2025</t>
        </is>
      </c>
      <c r="D120" t="inlineStr">
        <is>
          <t>$160.00</t>
        </is>
      </c>
      <c r="E120" t="inlineStr">
        <is>
          <t>P</t>
        </is>
      </c>
      <c r="F120" t="inlineStr">
        <is>
          <t>Sep 19, 2025</t>
        </is>
      </c>
      <c r="G120" t="n">
        <v>-1</v>
      </c>
      <c r="H120" t="inlineStr">
        <is>
          <t>Aug 01, 2025</t>
        </is>
      </c>
      <c r="I120" t="n">
        <v/>
      </c>
      <c r="J120" t="n">
        <v>1554.88</v>
      </c>
      <c r="K120" t="inlineStr">
        <is>
          <t>PLTR250919P00160000</t>
        </is>
      </c>
    </row>
    <row r="121">
      <c r="A121" t="n">
        <v>835</v>
      </c>
      <c r="B121" t="inlineStr">
        <is>
          <t>PLTR</t>
        </is>
      </c>
      <c r="C121" t="inlineStr">
        <is>
          <t>Aug 01, 2025</t>
        </is>
      </c>
      <c r="D121" t="inlineStr">
        <is>
          <t>$160.00</t>
        </is>
      </c>
      <c r="E121" t="inlineStr">
        <is>
          <t>P</t>
        </is>
      </c>
      <c r="F121" t="inlineStr">
        <is>
          <t>Sep 19, 2025</t>
        </is>
      </c>
      <c r="G121" t="n">
        <v>-1</v>
      </c>
      <c r="H121" t="inlineStr">
        <is>
          <t>Aug 01, 2025</t>
        </is>
      </c>
      <c r="I121" t="n">
        <v/>
      </c>
      <c r="J121" t="n">
        <v>1644.88</v>
      </c>
      <c r="K121" t="inlineStr">
        <is>
          <t>PLTR250919P00160000</t>
        </is>
      </c>
    </row>
    <row r="122">
      <c r="A122" t="n">
        <v>825</v>
      </c>
      <c r="B122" t="inlineStr">
        <is>
          <t>PLTR</t>
        </is>
      </c>
      <c r="C122" t="inlineStr">
        <is>
          <t>Aug 01, 2025</t>
        </is>
      </c>
      <c r="D122" t="inlineStr">
        <is>
          <t>$160.00</t>
        </is>
      </c>
      <c r="E122" t="inlineStr">
        <is>
          <t>P</t>
        </is>
      </c>
      <c r="F122" t="inlineStr">
        <is>
          <t>Sep 19, 2025</t>
        </is>
      </c>
      <c r="G122" t="n">
        <v>-1</v>
      </c>
      <c r="H122" t="inlineStr">
        <is>
          <t>Aug 01, 2025</t>
        </is>
      </c>
      <c r="I122" t="n">
        <v/>
      </c>
      <c r="J122" t="n">
        <v>1649.88</v>
      </c>
      <c r="K122" t="inlineStr">
        <is>
          <t>PLTR250919P00160000</t>
        </is>
      </c>
    </row>
    <row r="123">
      <c r="A123" t="n">
        <v>862</v>
      </c>
      <c r="B123" t="inlineStr">
        <is>
          <t>PLTR</t>
        </is>
      </c>
      <c r="C123" t="inlineStr">
        <is>
          <t>Aug 01, 2025</t>
        </is>
      </c>
      <c r="D123" t="inlineStr">
        <is>
          <t>$160.00</t>
        </is>
      </c>
      <c r="E123" t="inlineStr">
        <is>
          <t>P</t>
        </is>
      </c>
      <c r="F123" t="inlineStr">
        <is>
          <t>Sep 19, 2025</t>
        </is>
      </c>
      <c r="G123" t="n">
        <v>-1</v>
      </c>
      <c r="H123" t="inlineStr">
        <is>
          <t>Aug 01, 2025</t>
        </is>
      </c>
      <c r="I123" t="n">
        <v/>
      </c>
      <c r="J123" t="n">
        <v>1559.88</v>
      </c>
      <c r="K123" t="inlineStr">
        <is>
          <t>PLTR250919P00160000</t>
        </is>
      </c>
    </row>
    <row r="124">
      <c r="A124" t="inlineStr"/>
      <c r="B124" t="inlineStr"/>
      <c r="C124" t="inlineStr"/>
      <c r="D124" t="inlineStr"/>
      <c r="E124" t="inlineStr"/>
      <c r="F124" t="inlineStr"/>
      <c r="G124" s="2">
        <f>SUM(G111:G123)</f>
        <v/>
      </c>
      <c r="H124" t="inlineStr"/>
      <c r="I124" t="inlineStr"/>
      <c r="J124" s="2">
        <f>SUM(J111:J123)</f>
        <v/>
      </c>
      <c r="K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</row>
    <row r="128">
      <c r="A128" t="inlineStr">
        <is>
          <t>Index</t>
        </is>
      </c>
      <c r="B128" t="inlineStr">
        <is>
          <t>Ticker</t>
        </is>
      </c>
      <c r="C128" t="inlineStr">
        <is>
          <t>Trade Enter</t>
        </is>
      </c>
      <c r="D128" t="inlineStr">
        <is>
          <t>Strike</t>
        </is>
      </c>
      <c r="E128" t="inlineStr">
        <is>
          <t>C/P</t>
        </is>
      </c>
      <c r="F128" t="inlineStr">
        <is>
          <t>Exp Date</t>
        </is>
      </c>
      <c r="G128" t="inlineStr">
        <is>
          <t>Initial Contracts</t>
        </is>
      </c>
      <c r="H128" t="inlineStr">
        <is>
          <t>Trade Exit</t>
        </is>
      </c>
      <c r="I128" t="inlineStr">
        <is>
          <t>$ Gain</t>
        </is>
      </c>
    </row>
    <row r="129">
      <c r="A129" t="n">
        <v>163</v>
      </c>
      <c r="B129" t="inlineStr">
        <is>
          <t>PLTR</t>
        </is>
      </c>
      <c r="C129" t="inlineStr">
        <is>
          <t>Jul 18, 2025</t>
        </is>
      </c>
      <c r="D129" t="inlineStr">
        <is>
          <t>$150.00</t>
        </is>
      </c>
      <c r="E129" t="inlineStr">
        <is>
          <t>C</t>
        </is>
      </c>
      <c r="F129" t="inlineStr">
        <is>
          <t>Aug 15, 2025</t>
        </is>
      </c>
      <c r="G129" t="inlineStr">
        <is>
          <t>1</t>
        </is>
      </c>
      <c r="H129" t="inlineStr">
        <is>
          <t>Jul 25, 2025</t>
        </is>
      </c>
      <c r="I129" t="inlineStr">
        <is>
          <t xml:space="preserve">$240.00 </t>
        </is>
      </c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s="1">
        <f>IF(G139=0, ROUND(SUM(J132:J138)/3, 2), )</f>
        <v/>
      </c>
    </row>
    <row r="132">
      <c r="A132" t="inlineStr">
        <is>
          <t>Index</t>
        </is>
      </c>
      <c r="B132" t="inlineStr">
        <is>
          <t>Ticker</t>
        </is>
      </c>
      <c r="C132" t="inlineStr">
        <is>
          <t>Trade Enter</t>
        </is>
      </c>
      <c r="D132" t="inlineStr">
        <is>
          <t>Strike</t>
        </is>
      </c>
      <c r="E132" t="inlineStr">
        <is>
          <t>C/P</t>
        </is>
      </c>
      <c r="F132" t="inlineStr">
        <is>
          <t>Exp Date</t>
        </is>
      </c>
      <c r="G132" t="inlineStr">
        <is>
          <t>Initial Contracts</t>
        </is>
      </c>
      <c r="H132" t="inlineStr">
        <is>
          <t>Trade Exit</t>
        </is>
      </c>
      <c r="I132" t="inlineStr">
        <is>
          <t>$ Gain</t>
        </is>
      </c>
      <c r="J132" t="inlineStr">
        <is>
          <t>Amount</t>
        </is>
      </c>
      <c r="K132" t="inlineStr">
        <is>
          <t>Symbol</t>
        </is>
      </c>
    </row>
    <row r="133">
      <c r="A133" t="n">
        <v>1321</v>
      </c>
      <c r="B133" t="inlineStr">
        <is>
          <t>PLTR</t>
        </is>
      </c>
      <c r="C133" t="inlineStr">
        <is>
          <t>Jul 18, 2025</t>
        </is>
      </c>
      <c r="D133" t="inlineStr">
        <is>
          <t>$150.00</t>
        </is>
      </c>
      <c r="E133" t="inlineStr">
        <is>
          <t>C</t>
        </is>
      </c>
      <c r="F133" t="inlineStr">
        <is>
          <t>Aug 15, 2025</t>
        </is>
      </c>
      <c r="G133" t="n">
        <v>1</v>
      </c>
      <c r="H133" t="inlineStr">
        <is>
          <t>NaN</t>
        </is>
      </c>
      <c r="I133" t="n">
        <v/>
      </c>
      <c r="J133" t="n">
        <v>-1320.12</v>
      </c>
      <c r="K133" t="inlineStr">
        <is>
          <t>PLTR250815C00150000</t>
        </is>
      </c>
    </row>
    <row r="134">
      <c r="A134" t="n">
        <v>1369</v>
      </c>
      <c r="B134" t="inlineStr">
        <is>
          <t>PLTR</t>
        </is>
      </c>
      <c r="C134" t="inlineStr">
        <is>
          <t>Jul 18, 2025</t>
        </is>
      </c>
      <c r="D134" t="inlineStr">
        <is>
          <t>$150.00</t>
        </is>
      </c>
      <c r="E134" t="inlineStr">
        <is>
          <t>C</t>
        </is>
      </c>
      <c r="F134" t="inlineStr">
        <is>
          <t>Aug 15, 2025</t>
        </is>
      </c>
      <c r="G134" t="n">
        <v>1</v>
      </c>
      <c r="H134" t="inlineStr">
        <is>
          <t>NaN</t>
        </is>
      </c>
      <c r="I134" t="n">
        <v/>
      </c>
      <c r="J134" t="n">
        <v>-1319.12</v>
      </c>
      <c r="K134" t="inlineStr">
        <is>
          <t>PLTR250815C00150000</t>
        </is>
      </c>
    </row>
    <row r="135">
      <c r="A135" t="n">
        <v>1312</v>
      </c>
      <c r="B135" t="inlineStr">
        <is>
          <t>PLTR</t>
        </is>
      </c>
      <c r="C135" t="inlineStr">
        <is>
          <t>Jul 18, 2025</t>
        </is>
      </c>
      <c r="D135" t="inlineStr">
        <is>
          <t>$150.00</t>
        </is>
      </c>
      <c r="E135" t="inlineStr">
        <is>
          <t>C</t>
        </is>
      </c>
      <c r="F135" t="inlineStr">
        <is>
          <t>Aug 15, 2025</t>
        </is>
      </c>
      <c r="G135" t="n">
        <v>1</v>
      </c>
      <c r="H135" t="inlineStr">
        <is>
          <t>NaN</t>
        </is>
      </c>
      <c r="I135" t="n">
        <v/>
      </c>
      <c r="J135" t="n">
        <v>-1320.12</v>
      </c>
      <c r="K135" t="inlineStr">
        <is>
          <t>PLTR250815C00150000</t>
        </is>
      </c>
    </row>
    <row r="136">
      <c r="A136" t="n">
        <v>1121</v>
      </c>
      <c r="B136" t="inlineStr">
        <is>
          <t>PLTR</t>
        </is>
      </c>
      <c r="C136" t="inlineStr">
        <is>
          <t>Jul 25, 2025</t>
        </is>
      </c>
      <c r="D136" t="inlineStr">
        <is>
          <t>$150.00</t>
        </is>
      </c>
      <c r="E136" t="inlineStr">
        <is>
          <t>C</t>
        </is>
      </c>
      <c r="F136" t="inlineStr">
        <is>
          <t>Aug 15, 2025</t>
        </is>
      </c>
      <c r="G136" t="n">
        <v>-1</v>
      </c>
      <c r="H136" t="inlineStr">
        <is>
          <t>Jul 25, 2025</t>
        </is>
      </c>
      <c r="I136" t="n">
        <v/>
      </c>
      <c r="J136" t="n">
        <v>1560.87</v>
      </c>
      <c r="K136" t="inlineStr">
        <is>
          <t>PLTR250815C00150000</t>
        </is>
      </c>
    </row>
    <row r="137">
      <c r="A137" t="n">
        <v>1101</v>
      </c>
      <c r="B137" t="inlineStr">
        <is>
          <t>PLTR</t>
        </is>
      </c>
      <c r="C137" t="inlineStr">
        <is>
          <t>Jul 25, 2025</t>
        </is>
      </c>
      <c r="D137" t="inlineStr">
        <is>
          <t>$150.00</t>
        </is>
      </c>
      <c r="E137" t="inlineStr">
        <is>
          <t>C</t>
        </is>
      </c>
      <c r="F137" t="inlineStr">
        <is>
          <t>Aug 15, 2025</t>
        </is>
      </c>
      <c r="G137" t="n">
        <v>-1</v>
      </c>
      <c r="H137" t="inlineStr">
        <is>
          <t>Jul 25, 2025</t>
        </is>
      </c>
      <c r="I137" t="n">
        <v/>
      </c>
      <c r="J137" t="n">
        <v>1559.87</v>
      </c>
      <c r="K137" t="inlineStr">
        <is>
          <t>PLTR250815C00150000</t>
        </is>
      </c>
    </row>
    <row r="138">
      <c r="A138" t="n">
        <v>1100</v>
      </c>
      <c r="B138" t="inlineStr">
        <is>
          <t>PLTR</t>
        </is>
      </c>
      <c r="C138" t="inlineStr">
        <is>
          <t>Jul 25, 2025</t>
        </is>
      </c>
      <c r="D138" t="inlineStr">
        <is>
          <t>$150.00</t>
        </is>
      </c>
      <c r="E138" t="inlineStr">
        <is>
          <t>C</t>
        </is>
      </c>
      <c r="F138" t="inlineStr">
        <is>
          <t>Aug 15, 2025</t>
        </is>
      </c>
      <c r="G138" t="n">
        <v>-1</v>
      </c>
      <c r="H138" t="inlineStr">
        <is>
          <t>Jul 25, 2025</t>
        </is>
      </c>
      <c r="I138" t="n">
        <v/>
      </c>
      <c r="J138" t="n">
        <v>1554.87</v>
      </c>
      <c r="K138" t="inlineStr">
        <is>
          <t>PLTR250815C00150000</t>
        </is>
      </c>
    </row>
    <row r="139">
      <c r="A139" t="inlineStr"/>
      <c r="B139" t="inlineStr"/>
      <c r="C139" t="inlineStr"/>
      <c r="D139" t="inlineStr"/>
      <c r="E139" t="inlineStr"/>
      <c r="F139" t="inlineStr"/>
      <c r="G139" s="2">
        <f>SUM(G132:G138)</f>
        <v/>
      </c>
      <c r="H139" t="inlineStr"/>
      <c r="I139" t="inlineStr"/>
      <c r="J139" s="2">
        <f>SUM(J132:J138)</f>
        <v/>
      </c>
      <c r="K139" t="inlineStr"/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</row>
    <row r="143">
      <c r="A143" t="inlineStr">
        <is>
          <t>Index</t>
        </is>
      </c>
      <c r="B143" t="inlineStr">
        <is>
          <t>Ticker</t>
        </is>
      </c>
      <c r="C143" t="inlineStr">
        <is>
          <t>Trade Enter</t>
        </is>
      </c>
      <c r="D143" t="inlineStr">
        <is>
          <t>Strike</t>
        </is>
      </c>
      <c r="E143" t="inlineStr">
        <is>
          <t>C/P</t>
        </is>
      </c>
      <c r="F143" t="inlineStr">
        <is>
          <t>Exp Date</t>
        </is>
      </c>
      <c r="G143" t="inlineStr">
        <is>
          <t>Initial Contracts</t>
        </is>
      </c>
      <c r="H143" t="inlineStr">
        <is>
          <t>Trade Exit</t>
        </is>
      </c>
      <c r="I143" t="inlineStr">
        <is>
          <t>$ Gain</t>
        </is>
      </c>
    </row>
    <row r="144">
      <c r="A144" t="n">
        <v>184</v>
      </c>
      <c r="B144" t="inlineStr">
        <is>
          <t>PLTR</t>
        </is>
      </c>
      <c r="C144" t="inlineStr">
        <is>
          <t>Jul 25, 2025</t>
        </is>
      </c>
      <c r="D144" t="inlineStr">
        <is>
          <t>$160.00</t>
        </is>
      </c>
      <c r="E144" t="inlineStr">
        <is>
          <t>C</t>
        </is>
      </c>
      <c r="F144" t="inlineStr">
        <is>
          <t>Aug 01, 2025</t>
        </is>
      </c>
      <c r="G144" t="inlineStr">
        <is>
          <t>1</t>
        </is>
      </c>
      <c r="H144" t="inlineStr">
        <is>
          <t>Jul 28, 2025</t>
        </is>
      </c>
      <c r="I144" t="inlineStr">
        <is>
          <t>($115.00)</t>
        </is>
      </c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s="1">
        <f>IF(G154=0, ROUND(SUM(J147:J153)/3, 2), )</f>
        <v/>
      </c>
    </row>
    <row r="147">
      <c r="A147" t="inlineStr">
        <is>
          <t>Index</t>
        </is>
      </c>
      <c r="B147" t="inlineStr">
        <is>
          <t>Ticker</t>
        </is>
      </c>
      <c r="C147" t="inlineStr">
        <is>
          <t>Trade Enter</t>
        </is>
      </c>
      <c r="D147" t="inlineStr">
        <is>
          <t>Strike</t>
        </is>
      </c>
      <c r="E147" t="inlineStr">
        <is>
          <t>C/P</t>
        </is>
      </c>
      <c r="F147" t="inlineStr">
        <is>
          <t>Exp Date</t>
        </is>
      </c>
      <c r="G147" t="inlineStr">
        <is>
          <t>Initial Contracts</t>
        </is>
      </c>
      <c r="H147" t="inlineStr">
        <is>
          <t>Trade Exit</t>
        </is>
      </c>
      <c r="I147" t="inlineStr">
        <is>
          <t>$ Gain</t>
        </is>
      </c>
      <c r="J147" t="inlineStr">
        <is>
          <t>Amount</t>
        </is>
      </c>
      <c r="K147" t="inlineStr">
        <is>
          <t>Symbol</t>
        </is>
      </c>
    </row>
    <row r="148">
      <c r="A148" t="n">
        <v>1127</v>
      </c>
      <c r="B148" t="inlineStr">
        <is>
          <t>PLTR</t>
        </is>
      </c>
      <c r="C148" t="inlineStr">
        <is>
          <t>Jul 25, 2025</t>
        </is>
      </c>
      <c r="D148" t="inlineStr">
        <is>
          <t>$160.00</t>
        </is>
      </c>
      <c r="E148" t="inlineStr">
        <is>
          <t>C</t>
        </is>
      </c>
      <c r="F148" t="inlineStr">
        <is>
          <t>Aug 01, 2025</t>
        </is>
      </c>
      <c r="G148" t="n">
        <v>1</v>
      </c>
      <c r="H148" t="inlineStr">
        <is>
          <t>NaN</t>
        </is>
      </c>
      <c r="I148" t="n">
        <v/>
      </c>
      <c r="J148" t="n">
        <v>-320.12</v>
      </c>
      <c r="K148" t="inlineStr">
        <is>
          <t>PLTR250801C00160000</t>
        </is>
      </c>
    </row>
    <row r="149">
      <c r="A149" t="n">
        <v>1126</v>
      </c>
      <c r="B149" t="inlineStr">
        <is>
          <t>PLTR</t>
        </is>
      </c>
      <c r="C149" t="inlineStr">
        <is>
          <t>Jul 25, 2025</t>
        </is>
      </c>
      <c r="D149" t="inlineStr">
        <is>
          <t>$160.00</t>
        </is>
      </c>
      <c r="E149" t="inlineStr">
        <is>
          <t>C</t>
        </is>
      </c>
      <c r="F149" t="inlineStr">
        <is>
          <t>Aug 01, 2025</t>
        </is>
      </c>
      <c r="G149" t="n">
        <v>1</v>
      </c>
      <c r="H149" t="inlineStr">
        <is>
          <t>NaN</t>
        </is>
      </c>
      <c r="I149" t="n">
        <v/>
      </c>
      <c r="J149" t="n">
        <v>-320.12</v>
      </c>
      <c r="K149" t="inlineStr">
        <is>
          <t>PLTR250801C00160000</t>
        </is>
      </c>
    </row>
    <row r="150">
      <c r="A150" t="n">
        <v>1110</v>
      </c>
      <c r="B150" t="inlineStr">
        <is>
          <t>PLTR</t>
        </is>
      </c>
      <c r="C150" t="inlineStr">
        <is>
          <t>Jul 25, 2025</t>
        </is>
      </c>
      <c r="D150" t="inlineStr">
        <is>
          <t>$160.00</t>
        </is>
      </c>
      <c r="E150" t="inlineStr">
        <is>
          <t>C</t>
        </is>
      </c>
      <c r="F150" t="inlineStr">
        <is>
          <t>Aug 01, 2025</t>
        </is>
      </c>
      <c r="G150" t="n">
        <v>1</v>
      </c>
      <c r="H150" t="inlineStr">
        <is>
          <t>NaN</t>
        </is>
      </c>
      <c r="I150" t="n">
        <v/>
      </c>
      <c r="J150" t="n">
        <v>-320.12</v>
      </c>
      <c r="K150" t="inlineStr">
        <is>
          <t>PLTR250801C00160000</t>
        </is>
      </c>
    </row>
    <row r="151">
      <c r="A151" t="n">
        <v>1078</v>
      </c>
      <c r="B151" t="inlineStr">
        <is>
          <t>PLTR</t>
        </is>
      </c>
      <c r="C151" t="inlineStr">
        <is>
          <t>Jul 28, 2025</t>
        </is>
      </c>
      <c r="D151" t="inlineStr">
        <is>
          <t>$160.00</t>
        </is>
      </c>
      <c r="E151" t="inlineStr">
        <is>
          <t>C</t>
        </is>
      </c>
      <c r="F151" t="inlineStr">
        <is>
          <t>Aug 01, 2025</t>
        </is>
      </c>
      <c r="G151" t="n">
        <v>-1</v>
      </c>
      <c r="H151" t="inlineStr">
        <is>
          <t>Jul 28, 2025</t>
        </is>
      </c>
      <c r="I151" t="n">
        <v/>
      </c>
      <c r="J151" t="n">
        <v>198.87</v>
      </c>
      <c r="K151" t="inlineStr">
        <is>
          <t>PLTR250801C00160000</t>
        </is>
      </c>
    </row>
    <row r="152">
      <c r="A152" t="n">
        <v>1074</v>
      </c>
      <c r="B152" t="inlineStr">
        <is>
          <t>PLTR</t>
        </is>
      </c>
      <c r="C152" t="inlineStr">
        <is>
          <t>Jul 28, 2025</t>
        </is>
      </c>
      <c r="D152" t="inlineStr">
        <is>
          <t>$160.00</t>
        </is>
      </c>
      <c r="E152" t="inlineStr">
        <is>
          <t>C</t>
        </is>
      </c>
      <c r="F152" t="inlineStr">
        <is>
          <t>Aug 01, 2025</t>
        </is>
      </c>
      <c r="G152" t="n">
        <v>-1</v>
      </c>
      <c r="H152" t="inlineStr">
        <is>
          <t>Jul 28, 2025</t>
        </is>
      </c>
      <c r="I152" t="n">
        <v/>
      </c>
      <c r="J152" t="n">
        <v>200.87</v>
      </c>
      <c r="K152" t="inlineStr">
        <is>
          <t>PLTR250801C00160000</t>
        </is>
      </c>
    </row>
    <row r="153">
      <c r="A153" t="n">
        <v>1045</v>
      </c>
      <c r="B153" t="inlineStr">
        <is>
          <t>PLTR</t>
        </is>
      </c>
      <c r="C153" t="inlineStr">
        <is>
          <t>Jul 28, 2025</t>
        </is>
      </c>
      <c r="D153" t="inlineStr">
        <is>
          <t>$160.00</t>
        </is>
      </c>
      <c r="E153" t="inlineStr">
        <is>
          <t>C</t>
        </is>
      </c>
      <c r="F153" t="inlineStr">
        <is>
          <t>Aug 01, 2025</t>
        </is>
      </c>
      <c r="G153" t="n">
        <v>-1</v>
      </c>
      <c r="H153" t="inlineStr">
        <is>
          <t>Jul 28, 2025</t>
        </is>
      </c>
      <c r="I153" t="n">
        <v/>
      </c>
      <c r="J153" t="n">
        <v>198.87</v>
      </c>
      <c r="K153" t="inlineStr">
        <is>
          <t>PLTR250801C00160000</t>
        </is>
      </c>
    </row>
    <row r="154">
      <c r="A154" t="inlineStr"/>
      <c r="B154" t="inlineStr"/>
      <c r="C154" t="inlineStr"/>
      <c r="D154" t="inlineStr"/>
      <c r="E154" t="inlineStr"/>
      <c r="F154" t="inlineStr"/>
      <c r="G154" s="2">
        <f>SUM(G147:G153)</f>
        <v/>
      </c>
      <c r="H154" t="inlineStr"/>
      <c r="I154" t="inlineStr"/>
      <c r="J154" s="2">
        <f>SUM(J147:J153)</f>
        <v/>
      </c>
      <c r="K154" t="inlineStr"/>
    </row>
    <row r="155">
      <c r="A155" t="inlineStr"/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</row>
    <row r="158">
      <c r="A158" t="inlineStr">
        <is>
          <t>Index</t>
        </is>
      </c>
      <c r="B158" t="inlineStr">
        <is>
          <t>Ticker</t>
        </is>
      </c>
      <c r="C158" t="inlineStr">
        <is>
          <t>Trade Enter</t>
        </is>
      </c>
      <c r="D158" t="inlineStr">
        <is>
          <t>Strike</t>
        </is>
      </c>
      <c r="E158" t="inlineStr">
        <is>
          <t>C/P</t>
        </is>
      </c>
      <c r="F158" t="inlineStr">
        <is>
          <t>Exp Date</t>
        </is>
      </c>
      <c r="G158" t="inlineStr">
        <is>
          <t>Initial Contracts</t>
        </is>
      </c>
      <c r="H158" t="inlineStr">
        <is>
          <t>Trade Exit</t>
        </is>
      </c>
      <c r="I158" t="inlineStr">
        <is>
          <t>$ Gain</t>
        </is>
      </c>
    </row>
    <row r="159">
      <c r="A159" t="n">
        <v>228</v>
      </c>
      <c r="B159" t="inlineStr">
        <is>
          <t>PLTR</t>
        </is>
      </c>
      <c r="C159" t="inlineStr">
        <is>
          <t>Aug 01, 2025</t>
        </is>
      </c>
      <c r="D159" t="inlineStr">
        <is>
          <t>$150.00</t>
        </is>
      </c>
      <c r="E159" t="inlineStr">
        <is>
          <t>P</t>
        </is>
      </c>
      <c r="F159" t="inlineStr">
        <is>
          <t>Jan 16, 2026</t>
        </is>
      </c>
      <c r="G159" t="inlineStr">
        <is>
          <t>2</t>
        </is>
      </c>
      <c r="H159" t="inlineStr">
        <is>
          <t>Aug 06, 2025</t>
        </is>
      </c>
      <c r="I159" t="inlineStr">
        <is>
          <t>($820.00)</t>
        </is>
      </c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s="1">
        <f>IF(G172=0, ROUND(SUM(J162:J171)/6, 2), )</f>
        <v/>
      </c>
    </row>
    <row r="162">
      <c r="A162" t="inlineStr">
        <is>
          <t>Index</t>
        </is>
      </c>
      <c r="B162" t="inlineStr">
        <is>
          <t>Ticker</t>
        </is>
      </c>
      <c r="C162" t="inlineStr">
        <is>
          <t>Trade Enter</t>
        </is>
      </c>
      <c r="D162" t="inlineStr">
        <is>
          <t>Strike</t>
        </is>
      </c>
      <c r="E162" t="inlineStr">
        <is>
          <t>C/P</t>
        </is>
      </c>
      <c r="F162" t="inlineStr">
        <is>
          <t>Exp Date</t>
        </is>
      </c>
      <c r="G162" t="inlineStr">
        <is>
          <t>Initial Contracts</t>
        </is>
      </c>
      <c r="H162" t="inlineStr">
        <is>
          <t>Trade Exit</t>
        </is>
      </c>
      <c r="I162" t="inlineStr">
        <is>
          <t>$ Gain</t>
        </is>
      </c>
      <c r="J162" t="inlineStr">
        <is>
          <t>Amount</t>
        </is>
      </c>
      <c r="K162" t="inlineStr">
        <is>
          <t>Symbol</t>
        </is>
      </c>
    </row>
    <row r="163">
      <c r="A163" t="n">
        <v>875</v>
      </c>
      <c r="B163" t="inlineStr">
        <is>
          <t>PLTR</t>
        </is>
      </c>
      <c r="C163" t="inlineStr">
        <is>
          <t>Aug 01, 2025</t>
        </is>
      </c>
      <c r="D163" t="inlineStr">
        <is>
          <t>$150.00</t>
        </is>
      </c>
      <c r="E163" t="inlineStr">
        <is>
          <t>P</t>
        </is>
      </c>
      <c r="F163" t="inlineStr">
        <is>
          <t>Jan 16, 2026</t>
        </is>
      </c>
      <c r="G163" t="n">
        <v>2</v>
      </c>
      <c r="H163" t="inlineStr">
        <is>
          <t>NaN</t>
        </is>
      </c>
      <c r="I163" t="n">
        <v/>
      </c>
      <c r="J163" t="n">
        <v>-4060.23</v>
      </c>
      <c r="K163" t="inlineStr">
        <is>
          <t>PLTR260116P00150000</t>
        </is>
      </c>
    </row>
    <row r="164">
      <c r="A164" t="n">
        <v>851</v>
      </c>
      <c r="B164" t="inlineStr">
        <is>
          <t>PLTR</t>
        </is>
      </c>
      <c r="C164" t="inlineStr">
        <is>
          <t>Aug 01, 2025</t>
        </is>
      </c>
      <c r="D164" t="inlineStr">
        <is>
          <t>$150.00</t>
        </is>
      </c>
      <c r="E164" t="inlineStr">
        <is>
          <t>P</t>
        </is>
      </c>
      <c r="F164" t="inlineStr">
        <is>
          <t>Jan 16, 2026</t>
        </is>
      </c>
      <c r="G164" t="n">
        <v>2</v>
      </c>
      <c r="H164" t="inlineStr">
        <is>
          <t>NaN</t>
        </is>
      </c>
      <c r="I164" t="n">
        <v/>
      </c>
      <c r="J164" t="n">
        <v>-4060.23</v>
      </c>
      <c r="K164" t="inlineStr">
        <is>
          <t>PLTR260116P00150000</t>
        </is>
      </c>
    </row>
    <row r="165">
      <c r="A165" t="n">
        <v>826</v>
      </c>
      <c r="B165" t="inlineStr">
        <is>
          <t>PLTR</t>
        </is>
      </c>
      <c r="C165" t="inlineStr">
        <is>
          <t>Aug 01, 2025</t>
        </is>
      </c>
      <c r="D165" t="inlineStr">
        <is>
          <t>$150.00</t>
        </is>
      </c>
      <c r="E165" t="inlineStr">
        <is>
          <t>P</t>
        </is>
      </c>
      <c r="F165" t="inlineStr">
        <is>
          <t>Jan 16, 2026</t>
        </is>
      </c>
      <c r="G165" t="n">
        <v>2</v>
      </c>
      <c r="H165" t="inlineStr">
        <is>
          <t>NaN</t>
        </is>
      </c>
      <c r="I165" t="n">
        <v/>
      </c>
      <c r="J165" t="n">
        <v>-4044.23</v>
      </c>
      <c r="K165" t="inlineStr">
        <is>
          <t>PLTR260116P00150000</t>
        </is>
      </c>
    </row>
    <row r="166">
      <c r="A166" t="n">
        <v>724</v>
      </c>
      <c r="B166" t="inlineStr">
        <is>
          <t>PLTR</t>
        </is>
      </c>
      <c r="C166" t="inlineStr">
        <is>
          <t>Aug 05, 2025</t>
        </is>
      </c>
      <c r="D166" t="inlineStr">
        <is>
          <t>$150.00</t>
        </is>
      </c>
      <c r="E166" t="inlineStr">
        <is>
          <t>P</t>
        </is>
      </c>
      <c r="F166" t="inlineStr">
        <is>
          <t>Jan 16, 2026</t>
        </is>
      </c>
      <c r="G166" t="n">
        <v>-1</v>
      </c>
      <c r="H166" t="inlineStr">
        <is>
          <t>Aug 05, 2025</t>
        </is>
      </c>
      <c r="I166" t="n">
        <v/>
      </c>
      <c r="J166" t="n">
        <v>1324.88</v>
      </c>
      <c r="K166" t="inlineStr">
        <is>
          <t>PLTR260116P00150000</t>
        </is>
      </c>
    </row>
    <row r="167">
      <c r="A167" t="n">
        <v>718</v>
      </c>
      <c r="B167" t="inlineStr">
        <is>
          <t>PLTR</t>
        </is>
      </c>
      <c r="C167" t="inlineStr">
        <is>
          <t>Aug 05, 2025</t>
        </is>
      </c>
      <c r="D167" t="inlineStr">
        <is>
          <t>$150.00</t>
        </is>
      </c>
      <c r="E167" t="inlineStr">
        <is>
          <t>P</t>
        </is>
      </c>
      <c r="F167" t="inlineStr">
        <is>
          <t>Jan 16, 2026</t>
        </is>
      </c>
      <c r="G167" t="n">
        <v>-1</v>
      </c>
      <c r="H167" t="inlineStr">
        <is>
          <t>Aug 05, 2025</t>
        </is>
      </c>
      <c r="I167" t="n">
        <v/>
      </c>
      <c r="J167" t="n">
        <v>1324.88</v>
      </c>
      <c r="K167" t="inlineStr">
        <is>
          <t>PLTR260116P00150000</t>
        </is>
      </c>
    </row>
    <row r="168">
      <c r="A168" t="n">
        <v>735</v>
      </c>
      <c r="B168" t="inlineStr">
        <is>
          <t>PLTR</t>
        </is>
      </c>
      <c r="C168" t="inlineStr">
        <is>
          <t>Aug 05, 2025</t>
        </is>
      </c>
      <c r="D168" t="inlineStr">
        <is>
          <t>$150.00</t>
        </is>
      </c>
      <c r="E168" t="inlineStr">
        <is>
          <t>P</t>
        </is>
      </c>
      <c r="F168" t="inlineStr">
        <is>
          <t>Jan 16, 2026</t>
        </is>
      </c>
      <c r="G168" t="n">
        <v>-1</v>
      </c>
      <c r="H168" t="inlineStr">
        <is>
          <t>Aug 05, 2025</t>
        </is>
      </c>
      <c r="I168" t="n">
        <v/>
      </c>
      <c r="J168" t="n">
        <v>1324.88</v>
      </c>
      <c r="K168" t="inlineStr">
        <is>
          <t>PLTR260116P00150000</t>
        </is>
      </c>
    </row>
    <row r="169">
      <c r="A169" t="n">
        <v>701</v>
      </c>
      <c r="B169" t="inlineStr">
        <is>
          <t>PLTR</t>
        </is>
      </c>
      <c r="C169" t="inlineStr">
        <is>
          <t>Aug 06, 2025</t>
        </is>
      </c>
      <c r="D169" t="inlineStr">
        <is>
          <t>$150.00</t>
        </is>
      </c>
      <c r="E169" t="inlineStr">
        <is>
          <t>P</t>
        </is>
      </c>
      <c r="F169" t="inlineStr">
        <is>
          <t>Jan 16, 2026</t>
        </is>
      </c>
      <c r="G169" t="n">
        <v>-1</v>
      </c>
      <c r="H169" t="inlineStr">
        <is>
          <t>Aug 06, 2025</t>
        </is>
      </c>
      <c r="I169" t="n">
        <v/>
      </c>
      <c r="J169" t="n">
        <v>1210.88</v>
      </c>
      <c r="K169" t="inlineStr">
        <is>
          <t>PLTR260116P00150000</t>
        </is>
      </c>
    </row>
    <row r="170">
      <c r="A170" t="n">
        <v>681</v>
      </c>
      <c r="B170" t="inlineStr">
        <is>
          <t>PLTR</t>
        </is>
      </c>
      <c r="C170" t="inlineStr">
        <is>
          <t>Aug 06, 2025</t>
        </is>
      </c>
      <c r="D170" t="inlineStr">
        <is>
          <t>$150.00</t>
        </is>
      </c>
      <c r="E170" t="inlineStr">
        <is>
          <t>P</t>
        </is>
      </c>
      <c r="F170" t="inlineStr">
        <is>
          <t>Jan 16, 2026</t>
        </is>
      </c>
      <c r="G170" t="n">
        <v>-1</v>
      </c>
      <c r="H170" t="inlineStr">
        <is>
          <t>Aug 06, 2025</t>
        </is>
      </c>
      <c r="I170" t="n">
        <v/>
      </c>
      <c r="J170" t="n">
        <v>1204.88</v>
      </c>
      <c r="K170" t="inlineStr">
        <is>
          <t>PLTR260116P00150000</t>
        </is>
      </c>
    </row>
    <row r="171">
      <c r="A171" t="n">
        <v>651</v>
      </c>
      <c r="B171" t="inlineStr">
        <is>
          <t>PLTR</t>
        </is>
      </c>
      <c r="C171" t="inlineStr">
        <is>
          <t>Aug 06, 2025</t>
        </is>
      </c>
      <c r="D171" t="inlineStr">
        <is>
          <t>$150.00</t>
        </is>
      </c>
      <c r="E171" t="inlineStr">
        <is>
          <t>P</t>
        </is>
      </c>
      <c r="F171" t="inlineStr">
        <is>
          <t>Jan 16, 2026</t>
        </is>
      </c>
      <c r="G171" t="n">
        <v>-1</v>
      </c>
      <c r="H171" t="inlineStr">
        <is>
          <t>Aug 06, 2025</t>
        </is>
      </c>
      <c r="I171" t="n">
        <v/>
      </c>
      <c r="J171" t="n">
        <v>1210.88</v>
      </c>
      <c r="K171" t="inlineStr">
        <is>
          <t>PLTR260116P00150000</t>
        </is>
      </c>
    </row>
    <row r="172">
      <c r="A172" t="inlineStr"/>
      <c r="B172" t="inlineStr"/>
      <c r="C172" t="inlineStr"/>
      <c r="D172" t="inlineStr"/>
      <c r="E172" t="inlineStr"/>
      <c r="F172" t="inlineStr"/>
      <c r="G172" s="2">
        <f>SUM(G162:G171)</f>
        <v/>
      </c>
      <c r="H172" t="inlineStr"/>
      <c r="I172" t="inlineStr"/>
      <c r="J172" s="2">
        <f>SUM(J162:J171)</f>
        <v/>
      </c>
      <c r="K172" t="inlineStr"/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</row>
    <row r="174">
      <c r="A174" t="inlineStr"/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</row>
    <row r="175">
      <c r="A175" t="inlineStr"/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</row>
    <row r="176">
      <c r="A176" t="inlineStr">
        <is>
          <t>Index</t>
        </is>
      </c>
      <c r="B176" t="inlineStr">
        <is>
          <t>Ticker</t>
        </is>
      </c>
      <c r="C176" t="inlineStr">
        <is>
          <t>Trade Enter</t>
        </is>
      </c>
      <c r="D176" t="inlineStr">
        <is>
          <t>Strike</t>
        </is>
      </c>
      <c r="E176" t="inlineStr">
        <is>
          <t>C/P</t>
        </is>
      </c>
      <c r="F176" t="inlineStr">
        <is>
          <t>Exp Date</t>
        </is>
      </c>
      <c r="G176" t="inlineStr">
        <is>
          <t>Initial Contracts</t>
        </is>
      </c>
      <c r="H176" t="inlineStr">
        <is>
          <t>Trade Exit</t>
        </is>
      </c>
      <c r="I176" t="inlineStr">
        <is>
          <t>$ Gain</t>
        </is>
      </c>
    </row>
    <row r="177">
      <c r="A177" t="n">
        <v>229</v>
      </c>
      <c r="B177" t="inlineStr">
        <is>
          <t>PLTR</t>
        </is>
      </c>
      <c r="C177" t="inlineStr">
        <is>
          <t>Aug 01, 2025</t>
        </is>
      </c>
      <c r="D177" t="inlineStr">
        <is>
          <t>$170.00</t>
        </is>
      </c>
      <c r="E177" t="inlineStr">
        <is>
          <t>C</t>
        </is>
      </c>
      <c r="F177" t="inlineStr">
        <is>
          <t>Oct 17, 2025</t>
        </is>
      </c>
      <c r="G177" t="inlineStr">
        <is>
          <t>1</t>
        </is>
      </c>
      <c r="H177" t="inlineStr">
        <is>
          <t>Aug 05, 2025</t>
        </is>
      </c>
      <c r="I177" t="inlineStr">
        <is>
          <t xml:space="preserve">$765.00 </t>
        </is>
      </c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s="1">
        <f>IF(G187=0, ROUND(SUM(J180:J186)/3, 2), )</f>
        <v/>
      </c>
    </row>
    <row r="180">
      <c r="A180" t="inlineStr">
        <is>
          <t>Index</t>
        </is>
      </c>
      <c r="B180" t="inlineStr">
        <is>
          <t>Ticker</t>
        </is>
      </c>
      <c r="C180" t="inlineStr">
        <is>
          <t>Trade Enter</t>
        </is>
      </c>
      <c r="D180" t="inlineStr">
        <is>
          <t>Strike</t>
        </is>
      </c>
      <c r="E180" t="inlineStr">
        <is>
          <t>C/P</t>
        </is>
      </c>
      <c r="F180" t="inlineStr">
        <is>
          <t>Exp Date</t>
        </is>
      </c>
      <c r="G180" t="inlineStr">
        <is>
          <t>Initial Contracts</t>
        </is>
      </c>
      <c r="H180" t="inlineStr">
        <is>
          <t>Trade Exit</t>
        </is>
      </c>
      <c r="I180" t="inlineStr">
        <is>
          <t>$ Gain</t>
        </is>
      </c>
      <c r="J180" t="inlineStr">
        <is>
          <t>Amount</t>
        </is>
      </c>
      <c r="K180" t="inlineStr">
        <is>
          <t>Symbol</t>
        </is>
      </c>
    </row>
    <row r="181">
      <c r="A181" t="n">
        <v>811</v>
      </c>
      <c r="B181" t="inlineStr">
        <is>
          <t>PLTR</t>
        </is>
      </c>
      <c r="C181" t="inlineStr">
        <is>
          <t>Aug 01, 2025</t>
        </is>
      </c>
      <c r="D181" t="inlineStr">
        <is>
          <t>$170.00</t>
        </is>
      </c>
      <c r="E181" t="inlineStr">
        <is>
          <t>C</t>
        </is>
      </c>
      <c r="F181" t="inlineStr">
        <is>
          <t>Oct 17, 2025</t>
        </is>
      </c>
      <c r="G181" t="n">
        <v>1</v>
      </c>
      <c r="H181" t="inlineStr">
        <is>
          <t>NaN</t>
        </is>
      </c>
      <c r="I181" t="n">
        <v/>
      </c>
      <c r="J181" t="n">
        <v>-1096.11</v>
      </c>
      <c r="K181" t="inlineStr">
        <is>
          <t>PLTR251017C00170000</t>
        </is>
      </c>
    </row>
    <row r="182">
      <c r="A182" t="n">
        <v>810</v>
      </c>
      <c r="B182" t="inlineStr">
        <is>
          <t>PLTR</t>
        </is>
      </c>
      <c r="C182" t="inlineStr">
        <is>
          <t>Aug 01, 2025</t>
        </is>
      </c>
      <c r="D182" t="inlineStr">
        <is>
          <t>$170.00</t>
        </is>
      </c>
      <c r="E182" t="inlineStr">
        <is>
          <t>C</t>
        </is>
      </c>
      <c r="F182" t="inlineStr">
        <is>
          <t>Oct 17, 2025</t>
        </is>
      </c>
      <c r="G182" t="n">
        <v>1</v>
      </c>
      <c r="H182" t="inlineStr">
        <is>
          <t>NaN</t>
        </is>
      </c>
      <c r="I182" t="n">
        <v/>
      </c>
      <c r="J182" t="n">
        <v>-1110.11</v>
      </c>
      <c r="K182" t="inlineStr">
        <is>
          <t>PLTR251017C00170000</t>
        </is>
      </c>
    </row>
    <row r="183">
      <c r="A183" t="n">
        <v>781</v>
      </c>
      <c r="B183" t="inlineStr">
        <is>
          <t>PLTR</t>
        </is>
      </c>
      <c r="C183" t="inlineStr">
        <is>
          <t>Aug 01, 2025</t>
        </is>
      </c>
      <c r="D183" t="inlineStr">
        <is>
          <t>$170.00</t>
        </is>
      </c>
      <c r="E183" t="inlineStr">
        <is>
          <t>C</t>
        </is>
      </c>
      <c r="F183" t="inlineStr">
        <is>
          <t>Oct 17, 2025</t>
        </is>
      </c>
      <c r="G183" t="n">
        <v>1</v>
      </c>
      <c r="H183" t="inlineStr">
        <is>
          <t>NaN</t>
        </is>
      </c>
      <c r="I183" t="n">
        <v/>
      </c>
      <c r="J183" t="n">
        <v>-1110.11</v>
      </c>
      <c r="K183" t="inlineStr">
        <is>
          <t>PLTR251017C00170000</t>
        </is>
      </c>
    </row>
    <row r="184">
      <c r="A184" t="n">
        <v>723</v>
      </c>
      <c r="B184" t="inlineStr">
        <is>
          <t>PLTR</t>
        </is>
      </c>
      <c r="C184" t="inlineStr">
        <is>
          <t>Aug 05, 2025</t>
        </is>
      </c>
      <c r="D184" t="inlineStr">
        <is>
          <t>$170.00</t>
        </is>
      </c>
      <c r="E184" t="inlineStr">
        <is>
          <t>C</t>
        </is>
      </c>
      <c r="F184" t="inlineStr">
        <is>
          <t>Oct 17, 2025</t>
        </is>
      </c>
      <c r="G184" t="n">
        <v>-1</v>
      </c>
      <c r="H184" t="inlineStr">
        <is>
          <t>Aug 05, 2025</t>
        </is>
      </c>
      <c r="I184" t="n">
        <v/>
      </c>
      <c r="J184" t="n">
        <v>1849.88</v>
      </c>
      <c r="K184" t="inlineStr">
        <is>
          <t>PLTR251017C00170000</t>
        </is>
      </c>
    </row>
    <row r="185">
      <c r="A185" t="n">
        <v>729</v>
      </c>
      <c r="B185" t="inlineStr">
        <is>
          <t>PLTR</t>
        </is>
      </c>
      <c r="C185" t="inlineStr">
        <is>
          <t>Aug 05, 2025</t>
        </is>
      </c>
      <c r="D185" t="inlineStr">
        <is>
          <t>$170.00</t>
        </is>
      </c>
      <c r="E185" t="inlineStr">
        <is>
          <t>C</t>
        </is>
      </c>
      <c r="F185" t="inlineStr">
        <is>
          <t>Oct 17, 2025</t>
        </is>
      </c>
      <c r="G185" t="n">
        <v>-1</v>
      </c>
      <c r="H185" t="inlineStr">
        <is>
          <t>Aug 05, 2025</t>
        </is>
      </c>
      <c r="I185" t="n">
        <v/>
      </c>
      <c r="J185" t="n">
        <v>1849.88</v>
      </c>
      <c r="K185" t="inlineStr">
        <is>
          <t>PLTR251017C00170000</t>
        </is>
      </c>
    </row>
    <row r="186">
      <c r="A186" t="n">
        <v>728</v>
      </c>
      <c r="B186" t="inlineStr">
        <is>
          <t>PLTR</t>
        </is>
      </c>
      <c r="C186" t="inlineStr">
        <is>
          <t>Aug 05, 2025</t>
        </is>
      </c>
      <c r="D186" t="inlineStr">
        <is>
          <t>$170.00</t>
        </is>
      </c>
      <c r="E186" t="inlineStr">
        <is>
          <t>C</t>
        </is>
      </c>
      <c r="F186" t="inlineStr">
        <is>
          <t>Oct 17, 2025</t>
        </is>
      </c>
      <c r="G186" t="n">
        <v>-1</v>
      </c>
      <c r="H186" t="inlineStr">
        <is>
          <t>Aug 05, 2025</t>
        </is>
      </c>
      <c r="I186" t="n">
        <v/>
      </c>
      <c r="J186" t="n">
        <v>1889.88</v>
      </c>
      <c r="K186" t="inlineStr">
        <is>
          <t>PLTR251017C00170000</t>
        </is>
      </c>
    </row>
    <row r="187">
      <c r="A187" t="inlineStr"/>
      <c r="B187" t="inlineStr"/>
      <c r="C187" t="inlineStr"/>
      <c r="D187" t="inlineStr"/>
      <c r="E187" t="inlineStr"/>
      <c r="F187" t="inlineStr"/>
      <c r="G187" s="2">
        <f>SUM(G180:G186)</f>
        <v/>
      </c>
      <c r="H187" t="inlineStr"/>
      <c r="I187" t="inlineStr"/>
      <c r="J187" s="2">
        <f>SUM(J180:J186)</f>
        <v/>
      </c>
      <c r="K187" t="inlineStr"/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</row>
    <row r="189">
      <c r="A189" t="inlineStr"/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</row>
    <row r="190">
      <c r="A190" t="inlineStr"/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</row>
    <row r="191">
      <c r="A191" t="inlineStr">
        <is>
          <t>Index</t>
        </is>
      </c>
      <c r="B191" t="inlineStr">
        <is>
          <t>Ticker</t>
        </is>
      </c>
      <c r="C191" t="inlineStr">
        <is>
          <t>Trade Enter</t>
        </is>
      </c>
      <c r="D191" t="inlineStr">
        <is>
          <t>Strike</t>
        </is>
      </c>
      <c r="E191" t="inlineStr">
        <is>
          <t>C/P</t>
        </is>
      </c>
      <c r="F191" t="inlineStr">
        <is>
          <t>Exp Date</t>
        </is>
      </c>
      <c r="G191" t="inlineStr">
        <is>
          <t>Initial Contracts</t>
        </is>
      </c>
      <c r="H191" t="inlineStr">
        <is>
          <t>Trade Exit</t>
        </is>
      </c>
      <c r="I191" t="inlineStr">
        <is>
          <t>$ Gain</t>
        </is>
      </c>
    </row>
    <row r="192">
      <c r="A192" t="n">
        <v>38</v>
      </c>
      <c r="B192" t="inlineStr">
        <is>
          <t>PLTR</t>
        </is>
      </c>
      <c r="C192" t="inlineStr">
        <is>
          <t>Aug 20, 2025</t>
        </is>
      </c>
      <c r="D192" t="inlineStr">
        <is>
          <t>$145.00</t>
        </is>
      </c>
      <c r="E192" t="inlineStr">
        <is>
          <t>C</t>
        </is>
      </c>
      <c r="F192" t="inlineStr">
        <is>
          <t>Sep 19, 2025</t>
        </is>
      </c>
      <c r="G192" t="n">
        <v>3</v>
      </c>
      <c r="H192" t="inlineStr">
        <is>
          <t>Aug 22, 2025</t>
        </is>
      </c>
      <c r="I192" t="inlineStr">
        <is>
          <t>$2285.00</t>
        </is>
      </c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</row>
    <row r="194">
      <c r="A194" t="inlineStr"/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s="1">
        <f>IF(G203=0, ROUND(SUM(J195:J202)/10, 2), )</f>
        <v/>
      </c>
    </row>
    <row r="195">
      <c r="A195" t="inlineStr">
        <is>
          <t>Index</t>
        </is>
      </c>
      <c r="B195" t="inlineStr">
        <is>
          <t>Ticker</t>
        </is>
      </c>
      <c r="C195" t="inlineStr">
        <is>
          <t>Trade Enter</t>
        </is>
      </c>
      <c r="D195" t="inlineStr">
        <is>
          <t>Strike</t>
        </is>
      </c>
      <c r="E195" t="inlineStr">
        <is>
          <t>C/P</t>
        </is>
      </c>
      <c r="F195" t="inlineStr">
        <is>
          <t>Exp Date</t>
        </is>
      </c>
      <c r="G195" t="inlineStr">
        <is>
          <t>Initial Contracts</t>
        </is>
      </c>
      <c r="H195" t="inlineStr">
        <is>
          <t>Trade Exit</t>
        </is>
      </c>
      <c r="I195" t="inlineStr">
        <is>
          <t>$ Gain</t>
        </is>
      </c>
      <c r="J195" t="inlineStr">
        <is>
          <t>Amount</t>
        </is>
      </c>
      <c r="K195" t="inlineStr">
        <is>
          <t>Symbol</t>
        </is>
      </c>
    </row>
    <row r="196">
      <c r="A196" t="n">
        <v>72</v>
      </c>
      <c r="B196" t="inlineStr">
        <is>
          <t>PLTR</t>
        </is>
      </c>
      <c r="C196" t="inlineStr">
        <is>
          <t>Aug 20, 2025</t>
        </is>
      </c>
      <c r="D196" t="inlineStr">
        <is>
          <t>$145.00</t>
        </is>
      </c>
      <c r="E196" t="inlineStr">
        <is>
          <t>C</t>
        </is>
      </c>
      <c r="F196" t="inlineStr">
        <is>
          <t>Sep 19, 2025</t>
        </is>
      </c>
      <c r="G196" t="n">
        <v>-1</v>
      </c>
      <c r="H196" t="inlineStr">
        <is>
          <t>Aug 20, 2025</t>
        </is>
      </c>
      <c r="I196" t="n">
        <v/>
      </c>
      <c r="J196" t="n">
        <v>1574.88</v>
      </c>
      <c r="K196" t="inlineStr">
        <is>
          <t>PLTR250919C00145000</t>
        </is>
      </c>
    </row>
    <row r="197">
      <c r="A197" t="n">
        <v>125</v>
      </c>
      <c r="B197" t="inlineStr">
        <is>
          <t>PLTR</t>
        </is>
      </c>
      <c r="C197" t="inlineStr">
        <is>
          <t>Aug 20, 2025</t>
        </is>
      </c>
      <c r="D197" t="inlineStr">
        <is>
          <t>$145.00</t>
        </is>
      </c>
      <c r="E197" t="inlineStr">
        <is>
          <t>C</t>
        </is>
      </c>
      <c r="F197" t="inlineStr">
        <is>
          <t>Sep 19, 2025</t>
        </is>
      </c>
      <c r="G197" t="n">
        <v>1</v>
      </c>
      <c r="H197" t="inlineStr">
        <is>
          <t>NaN</t>
        </is>
      </c>
      <c r="I197" t="n">
        <v/>
      </c>
      <c r="J197" t="n">
        <v>-1185.11</v>
      </c>
      <c r="K197" t="inlineStr">
        <is>
          <t>PLTR250919C00145000</t>
        </is>
      </c>
    </row>
    <row r="198">
      <c r="A198" t="n">
        <v>128</v>
      </c>
      <c r="B198" t="inlineStr">
        <is>
          <t>PLTR</t>
        </is>
      </c>
      <c r="C198" t="inlineStr">
        <is>
          <t>Aug 20, 2025</t>
        </is>
      </c>
      <c r="D198" t="inlineStr">
        <is>
          <t>$145.00</t>
        </is>
      </c>
      <c r="E198" t="inlineStr">
        <is>
          <t>C</t>
        </is>
      </c>
      <c r="F198" t="inlineStr">
        <is>
          <t>Sep 19, 2025</t>
        </is>
      </c>
      <c r="G198" t="n">
        <v>-1</v>
      </c>
      <c r="H198" t="inlineStr">
        <is>
          <t>Aug 20, 2025</t>
        </is>
      </c>
      <c r="I198" t="n">
        <v/>
      </c>
      <c r="J198" t="n">
        <v>1574.88</v>
      </c>
      <c r="K198" t="inlineStr">
        <is>
          <t>PLTR250919C00145000</t>
        </is>
      </c>
    </row>
    <row r="199">
      <c r="A199" t="n">
        <v>129</v>
      </c>
      <c r="B199" t="inlineStr">
        <is>
          <t>PLTR</t>
        </is>
      </c>
      <c r="C199" t="inlineStr">
        <is>
          <t>Aug 20, 2025</t>
        </is>
      </c>
      <c r="D199" t="inlineStr">
        <is>
          <t>$145.00</t>
        </is>
      </c>
      <c r="E199" t="inlineStr">
        <is>
          <t>C</t>
        </is>
      </c>
      <c r="F199" t="inlineStr">
        <is>
          <t>Sep 19, 2025</t>
        </is>
      </c>
      <c r="G199" t="n">
        <v>3</v>
      </c>
      <c r="H199" t="inlineStr">
        <is>
          <t>NaN</t>
        </is>
      </c>
      <c r="I199" t="n">
        <v/>
      </c>
      <c r="J199" t="n">
        <v>-3570.34</v>
      </c>
      <c r="K199" t="inlineStr">
        <is>
          <t>PLTR250919C00145000</t>
        </is>
      </c>
    </row>
    <row r="200">
      <c r="A200" t="n">
        <v>130</v>
      </c>
      <c r="B200" t="inlineStr">
        <is>
          <t>PLTR</t>
        </is>
      </c>
      <c r="C200" t="inlineStr">
        <is>
          <t>Aug 20, 2025</t>
        </is>
      </c>
      <c r="D200" t="inlineStr">
        <is>
          <t>$145.00</t>
        </is>
      </c>
      <c r="E200" t="inlineStr">
        <is>
          <t>C</t>
        </is>
      </c>
      <c r="F200" t="inlineStr">
        <is>
          <t>Sep 19, 2025</t>
        </is>
      </c>
      <c r="G200" t="n">
        <v>3</v>
      </c>
      <c r="H200" t="inlineStr">
        <is>
          <t>NaN</t>
        </is>
      </c>
      <c r="I200" t="n">
        <v/>
      </c>
      <c r="J200" t="n">
        <v>-3528.34</v>
      </c>
      <c r="K200" t="inlineStr">
        <is>
          <t>PLTR250919C00145000</t>
        </is>
      </c>
    </row>
    <row r="201">
      <c r="A201" t="n">
        <v>124</v>
      </c>
      <c r="B201" t="inlineStr">
        <is>
          <t>PLTR</t>
        </is>
      </c>
      <c r="C201" t="inlineStr">
        <is>
          <t>Aug 20, 2025</t>
        </is>
      </c>
      <c r="D201" t="inlineStr">
        <is>
          <t>$145.00</t>
        </is>
      </c>
      <c r="E201" t="inlineStr">
        <is>
          <t>C</t>
        </is>
      </c>
      <c r="F201" t="inlineStr">
        <is>
          <t>Sep 19, 2025</t>
        </is>
      </c>
      <c r="G201" t="n">
        <v>3</v>
      </c>
      <c r="H201" t="inlineStr">
        <is>
          <t>NaN</t>
        </is>
      </c>
      <c r="I201" t="n">
        <v/>
      </c>
      <c r="J201" t="n">
        <v>-3570.34</v>
      </c>
      <c r="K201" t="inlineStr">
        <is>
          <t>PLTR250919C00145000</t>
        </is>
      </c>
    </row>
    <row r="202">
      <c r="A202" t="n">
        <v>41</v>
      </c>
      <c r="B202" t="inlineStr">
        <is>
          <t>PLTR</t>
        </is>
      </c>
      <c r="C202" t="inlineStr">
        <is>
          <t>Aug 22, 2025</t>
        </is>
      </c>
      <c r="D202" t="inlineStr">
        <is>
          <t>$145.00</t>
        </is>
      </c>
      <c r="E202" t="inlineStr">
        <is>
          <t>C</t>
        </is>
      </c>
      <c r="F202" t="inlineStr">
        <is>
          <t>Sep 19, 2025</t>
        </is>
      </c>
      <c r="G202" t="n">
        <v>-8</v>
      </c>
      <c r="H202" t="inlineStr">
        <is>
          <t>Aug 22, 2025</t>
        </is>
      </c>
      <c r="I202" t="n">
        <v/>
      </c>
      <c r="J202" t="n">
        <v>16719.11</v>
      </c>
      <c r="K202" t="inlineStr">
        <is>
          <t>PLTR250919C00145000</t>
        </is>
      </c>
    </row>
    <row r="203">
      <c r="A203" t="inlineStr"/>
      <c r="B203" t="inlineStr"/>
      <c r="C203" t="inlineStr"/>
      <c r="D203" t="inlineStr"/>
      <c r="E203" t="inlineStr"/>
      <c r="F203" t="inlineStr"/>
      <c r="G203" s="2">
        <f>SUM(G195:G202)</f>
        <v/>
      </c>
      <c r="H203" t="inlineStr"/>
      <c r="I203" t="inlineStr"/>
      <c r="J203" s="2">
        <f>SUM(J195:J202)</f>
        <v/>
      </c>
      <c r="K203" t="inlineStr"/>
    </row>
    <row r="204">
      <c r="A204" t="inlineStr"/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</row>
    <row r="205">
      <c r="A205" t="inlineStr"/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</row>
    <row r="206">
      <c r="A206" t="inlineStr"/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</row>
    <row r="207">
      <c r="A207" t="inlineStr">
        <is>
          <t>Index</t>
        </is>
      </c>
      <c r="B207" t="inlineStr">
        <is>
          <t>Ticker</t>
        </is>
      </c>
      <c r="C207" t="inlineStr">
        <is>
          <t>Trade Enter</t>
        </is>
      </c>
      <c r="D207" t="inlineStr">
        <is>
          <t>Strike</t>
        </is>
      </c>
      <c r="E207" t="inlineStr">
        <is>
          <t>C/P</t>
        </is>
      </c>
      <c r="F207" t="inlineStr">
        <is>
          <t>Exp Date</t>
        </is>
      </c>
      <c r="G207" t="inlineStr">
        <is>
          <t>Initial Contracts</t>
        </is>
      </c>
      <c r="H207" t="inlineStr">
        <is>
          <t>Trade Exit</t>
        </is>
      </c>
      <c r="I207" t="inlineStr">
        <is>
          <t>$ Gain</t>
        </is>
      </c>
    </row>
    <row r="208">
      <c r="A208" t="n">
        <v>40</v>
      </c>
      <c r="B208" t="inlineStr">
        <is>
          <t>PLTR</t>
        </is>
      </c>
      <c r="C208" t="inlineStr">
        <is>
          <t>Aug 20, 2025</t>
        </is>
      </c>
      <c r="D208" t="inlineStr">
        <is>
          <t>$157.50</t>
        </is>
      </c>
      <c r="E208" t="inlineStr">
        <is>
          <t>P</t>
        </is>
      </c>
      <c r="F208" t="inlineStr">
        <is>
          <t>Aug 29, 2025</t>
        </is>
      </c>
      <c r="G208" t="n">
        <v>1</v>
      </c>
      <c r="H208" t="inlineStr">
        <is>
          <t>Aug 22, 2025</t>
        </is>
      </c>
      <c r="I208" t="inlineStr">
        <is>
          <t>($395.00)</t>
        </is>
      </c>
    </row>
    <row r="209">
      <c r="A209" t="inlineStr"/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</row>
    <row r="210">
      <c r="A210" t="inlineStr"/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s="1">
        <f>IF(G216=0, ROUND(SUM(J211:J215)/2, 2), )</f>
        <v/>
      </c>
    </row>
    <row r="211">
      <c r="A211" t="inlineStr">
        <is>
          <t>Index</t>
        </is>
      </c>
      <c r="B211" t="inlineStr">
        <is>
          <t>Ticker</t>
        </is>
      </c>
      <c r="C211" t="inlineStr">
        <is>
          <t>Trade Enter</t>
        </is>
      </c>
      <c r="D211" t="inlineStr">
        <is>
          <t>Strike</t>
        </is>
      </c>
      <c r="E211" t="inlineStr">
        <is>
          <t>C/P</t>
        </is>
      </c>
      <c r="F211" t="inlineStr">
        <is>
          <t>Exp Date</t>
        </is>
      </c>
      <c r="G211" t="inlineStr">
        <is>
          <t>Initial Contracts</t>
        </is>
      </c>
      <c r="H211" t="inlineStr">
        <is>
          <t>Trade Exit</t>
        </is>
      </c>
      <c r="I211" t="inlineStr">
        <is>
          <t>$ Gain</t>
        </is>
      </c>
      <c r="J211" t="inlineStr">
        <is>
          <t>Amount</t>
        </is>
      </c>
      <c r="K211" t="inlineStr">
        <is>
          <t>Symbol</t>
        </is>
      </c>
    </row>
    <row r="212">
      <c r="A212" t="n">
        <v>75</v>
      </c>
      <c r="B212" t="inlineStr">
        <is>
          <t>PLTR</t>
        </is>
      </c>
      <c r="C212" t="inlineStr">
        <is>
          <t>Aug 20, 2025</t>
        </is>
      </c>
      <c r="D212" t="inlineStr">
        <is>
          <t>$157.50</t>
        </is>
      </c>
      <c r="E212" t="inlineStr">
        <is>
          <t>P</t>
        </is>
      </c>
      <c r="F212" t="inlineStr">
        <is>
          <t>Aug 29, 2025</t>
        </is>
      </c>
      <c r="G212" t="n">
        <v>1</v>
      </c>
      <c r="H212" t="inlineStr">
        <is>
          <t>NaN</t>
        </is>
      </c>
      <c r="I212" t="n">
        <v/>
      </c>
      <c r="J212" t="n">
        <v>-654.11</v>
      </c>
      <c r="K212" t="inlineStr">
        <is>
          <t>PLTR250829P00157500</t>
        </is>
      </c>
    </row>
    <row r="213">
      <c r="A213" t="n">
        <v>107</v>
      </c>
      <c r="B213" t="inlineStr">
        <is>
          <t>PLTR</t>
        </is>
      </c>
      <c r="C213" t="inlineStr">
        <is>
          <t>Aug 20, 2025</t>
        </is>
      </c>
      <c r="D213" t="inlineStr">
        <is>
          <t>$157.50</t>
        </is>
      </c>
      <c r="E213" t="inlineStr">
        <is>
          <t>P</t>
        </is>
      </c>
      <c r="F213" t="inlineStr">
        <is>
          <t>Aug 29, 2025</t>
        </is>
      </c>
      <c r="G213" t="n">
        <v>1</v>
      </c>
      <c r="H213" t="inlineStr">
        <is>
          <t>NaN</t>
        </is>
      </c>
      <c r="I213" t="n">
        <v/>
      </c>
      <c r="J213" t="n">
        <v>-660.11</v>
      </c>
      <c r="K213" t="inlineStr">
        <is>
          <t>PLTR250829P00157500</t>
        </is>
      </c>
    </row>
    <row r="214">
      <c r="A214" t="n">
        <v>26</v>
      </c>
      <c r="B214" t="inlineStr">
        <is>
          <t>PLTR</t>
        </is>
      </c>
      <c r="C214" t="inlineStr">
        <is>
          <t>Aug 22, 2025</t>
        </is>
      </c>
      <c r="D214" t="inlineStr">
        <is>
          <t>$157.50</t>
        </is>
      </c>
      <c r="E214" t="inlineStr">
        <is>
          <t>P</t>
        </is>
      </c>
      <c r="F214" t="inlineStr">
        <is>
          <t>Aug 29, 2025</t>
        </is>
      </c>
      <c r="G214" t="n">
        <v>-1</v>
      </c>
      <c r="H214" t="inlineStr">
        <is>
          <t>Aug 22, 2025</t>
        </is>
      </c>
      <c r="I214" t="n">
        <v/>
      </c>
      <c r="J214" t="n">
        <v>256.88</v>
      </c>
      <c r="K214" t="inlineStr">
        <is>
          <t>PLTR250829P00157500</t>
        </is>
      </c>
    </row>
    <row r="215">
      <c r="A215" t="n">
        <v>3</v>
      </c>
      <c r="B215" t="inlineStr">
        <is>
          <t>PLTR</t>
        </is>
      </c>
      <c r="C215" t="inlineStr">
        <is>
          <t>Aug 22, 2025</t>
        </is>
      </c>
      <c r="D215" t="inlineStr">
        <is>
          <t>$157.50</t>
        </is>
      </c>
      <c r="E215" t="inlineStr">
        <is>
          <t>P</t>
        </is>
      </c>
      <c r="F215" t="inlineStr">
        <is>
          <t>Aug 29, 2025</t>
        </is>
      </c>
      <c r="G215" t="n">
        <v>-1</v>
      </c>
      <c r="H215" t="inlineStr">
        <is>
          <t>Aug 22, 2025</t>
        </is>
      </c>
      <c r="I215" t="n">
        <v/>
      </c>
      <c r="J215" t="n">
        <v>256.88</v>
      </c>
      <c r="K215" t="inlineStr">
        <is>
          <t>PLTR250829P00157500</t>
        </is>
      </c>
    </row>
    <row r="216">
      <c r="A216" t="inlineStr"/>
      <c r="B216" t="inlineStr"/>
      <c r="C216" t="inlineStr"/>
      <c r="D216" t="inlineStr"/>
      <c r="E216" t="inlineStr"/>
      <c r="F216" t="inlineStr"/>
      <c r="G216" s="2">
        <f>SUM(G211:G215)</f>
        <v/>
      </c>
      <c r="H216" t="inlineStr"/>
      <c r="I216" t="inlineStr"/>
      <c r="J216" s="2">
        <f>SUM(J211:J215)</f>
        <v/>
      </c>
      <c r="K216" t="inlineStr"/>
    </row>
    <row r="217">
      <c r="A217" t="inlineStr"/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</row>
    <row r="218">
      <c r="A218" t="inlineStr"/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</row>
    <row r="219">
      <c r="A219" t="inlineStr"/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>
        <is>
          <t>Total:</t>
        </is>
      </c>
      <c r="L219" s="1">
        <f>SUM(L1:L218)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2062</v>
      </c>
      <c r="B2" t="inlineStr">
        <is>
          <t>ASTS</t>
        </is>
      </c>
      <c r="C2" t="inlineStr">
        <is>
          <t>Jun 25, 2025</t>
        </is>
      </c>
      <c r="D2" t="inlineStr">
        <is>
          <t>$54.00</t>
        </is>
      </c>
      <c r="E2" t="inlineStr">
        <is>
          <t>P</t>
        </is>
      </c>
      <c r="F2" t="inlineStr">
        <is>
          <t>Jul 18, 2025</t>
        </is>
      </c>
      <c r="G2" t="n">
        <v>3</v>
      </c>
      <c r="H2" t="inlineStr">
        <is>
          <t>NaN</t>
        </is>
      </c>
      <c r="I2" t="n">
        <v/>
      </c>
      <c r="J2" t="n">
        <v>-2055.36</v>
      </c>
      <c r="K2" t="inlineStr">
        <is>
          <t>ASTS250718P00054000</t>
        </is>
      </c>
    </row>
    <row r="3">
      <c r="A3" t="n">
        <v>2073</v>
      </c>
      <c r="B3" t="inlineStr">
        <is>
          <t>ASTS</t>
        </is>
      </c>
      <c r="C3" t="inlineStr">
        <is>
          <t>Jun 25, 2025</t>
        </is>
      </c>
      <c r="D3" t="inlineStr">
        <is>
          <t>$54.00</t>
        </is>
      </c>
      <c r="E3" t="inlineStr">
        <is>
          <t>P</t>
        </is>
      </c>
      <c r="F3" t="inlineStr">
        <is>
          <t>Jul 18, 2025</t>
        </is>
      </c>
      <c r="G3" t="n">
        <v>3</v>
      </c>
      <c r="H3" t="inlineStr">
        <is>
          <t>NaN</t>
        </is>
      </c>
      <c r="I3" t="n">
        <v/>
      </c>
      <c r="J3" t="n">
        <v>-2040.36</v>
      </c>
      <c r="K3" t="inlineStr">
        <is>
          <t>ASTS250718P00054000</t>
        </is>
      </c>
    </row>
    <row r="4">
      <c r="A4" t="n">
        <v>1967</v>
      </c>
      <c r="B4" t="inlineStr">
        <is>
          <t>ASTS</t>
        </is>
      </c>
      <c r="C4" t="inlineStr">
        <is>
          <t>Jun 27, 2025</t>
        </is>
      </c>
      <c r="D4" t="inlineStr">
        <is>
          <t>$54.00</t>
        </is>
      </c>
      <c r="E4" t="inlineStr">
        <is>
          <t>P</t>
        </is>
      </c>
      <c r="F4" t="inlineStr">
        <is>
          <t>Jul 18, 2025</t>
        </is>
      </c>
      <c r="G4" t="n">
        <v>-1</v>
      </c>
      <c r="H4" t="inlineStr">
        <is>
          <t>Jun 27, 2025</t>
        </is>
      </c>
      <c r="I4" t="n">
        <v/>
      </c>
      <c r="J4" t="n">
        <v>694.87</v>
      </c>
      <c r="K4" t="inlineStr">
        <is>
          <t>ASTS250718P00054000</t>
        </is>
      </c>
    </row>
    <row r="5">
      <c r="A5" t="n">
        <v>1970</v>
      </c>
      <c r="B5" t="inlineStr">
        <is>
          <t>ASTS</t>
        </is>
      </c>
      <c r="C5" t="inlineStr">
        <is>
          <t>Jun 27, 2025</t>
        </is>
      </c>
      <c r="D5" t="inlineStr">
        <is>
          <t>$54.00</t>
        </is>
      </c>
      <c r="E5" t="inlineStr">
        <is>
          <t>P</t>
        </is>
      </c>
      <c r="F5" t="inlineStr">
        <is>
          <t>Jul 18, 2025</t>
        </is>
      </c>
      <c r="G5" t="n">
        <v>-1</v>
      </c>
      <c r="H5" t="inlineStr">
        <is>
          <t>Jun 27, 2025</t>
        </is>
      </c>
      <c r="I5" t="n">
        <v/>
      </c>
      <c r="J5" t="n">
        <v>696.87</v>
      </c>
      <c r="K5" t="inlineStr">
        <is>
          <t>ASTS250718P00054000</t>
        </is>
      </c>
    </row>
    <row r="6">
      <c r="A6" t="n">
        <v>1934</v>
      </c>
      <c r="B6" t="inlineStr">
        <is>
          <t>ASTS</t>
        </is>
      </c>
      <c r="C6" t="inlineStr">
        <is>
          <t>Jun 30, 2025</t>
        </is>
      </c>
      <c r="D6" t="inlineStr">
        <is>
          <t>$54.00</t>
        </is>
      </c>
      <c r="E6" t="inlineStr">
        <is>
          <t>P</t>
        </is>
      </c>
      <c r="F6" t="inlineStr">
        <is>
          <t>Jul 18, 2025</t>
        </is>
      </c>
      <c r="G6" t="n">
        <v>-1</v>
      </c>
      <c r="H6" t="inlineStr">
        <is>
          <t>Jun 30, 2025</t>
        </is>
      </c>
      <c r="I6" t="n">
        <v/>
      </c>
      <c r="J6" t="n">
        <v>920.87</v>
      </c>
      <c r="K6" t="inlineStr">
        <is>
          <t>ASTS250718P00054000</t>
        </is>
      </c>
    </row>
    <row r="7">
      <c r="A7" t="n">
        <v>1937</v>
      </c>
      <c r="B7" t="inlineStr">
        <is>
          <t>ASTS</t>
        </is>
      </c>
      <c r="C7" t="inlineStr">
        <is>
          <t>Jun 30, 2025</t>
        </is>
      </c>
      <c r="D7" t="inlineStr">
        <is>
          <t>$54.00</t>
        </is>
      </c>
      <c r="E7" t="inlineStr">
        <is>
          <t>P</t>
        </is>
      </c>
      <c r="F7" t="inlineStr">
        <is>
          <t>Jul 18, 2025</t>
        </is>
      </c>
      <c r="G7" t="n">
        <v>-1</v>
      </c>
      <c r="H7" t="inlineStr">
        <is>
          <t>Jun 30, 2025</t>
        </is>
      </c>
      <c r="I7" t="n">
        <v/>
      </c>
      <c r="J7" t="n">
        <v>899.87</v>
      </c>
      <c r="K7" t="inlineStr">
        <is>
          <t>ASTS250718P00054000</t>
        </is>
      </c>
    </row>
    <row r="8">
      <c r="A8" t="n">
        <v>1947</v>
      </c>
      <c r="B8" t="inlineStr">
        <is>
          <t>ASTS</t>
        </is>
      </c>
      <c r="C8" t="inlineStr">
        <is>
          <t>Jun 30, 2025</t>
        </is>
      </c>
      <c r="D8" t="inlineStr">
        <is>
          <t>$54.00</t>
        </is>
      </c>
      <c r="E8" t="inlineStr">
        <is>
          <t>P</t>
        </is>
      </c>
      <c r="F8" t="inlineStr">
        <is>
          <t>Jul 18, 2025</t>
        </is>
      </c>
      <c r="G8" t="n">
        <v>-1</v>
      </c>
      <c r="H8" t="inlineStr">
        <is>
          <t>Jun 30, 2025</t>
        </is>
      </c>
      <c r="I8" t="n">
        <v/>
      </c>
      <c r="J8" t="n">
        <v>919.87</v>
      </c>
      <c r="K8" t="inlineStr">
        <is>
          <t>ASTS250718P00054000</t>
        </is>
      </c>
    </row>
    <row r="9">
      <c r="A9" t="n">
        <v>1950</v>
      </c>
      <c r="B9" t="inlineStr">
        <is>
          <t>ASTS</t>
        </is>
      </c>
      <c r="C9" t="inlineStr">
        <is>
          <t>Jun 30, 2025</t>
        </is>
      </c>
      <c r="D9" t="inlineStr">
        <is>
          <t>$54.00</t>
        </is>
      </c>
      <c r="E9" t="inlineStr">
        <is>
          <t>P</t>
        </is>
      </c>
      <c r="F9" t="inlineStr">
        <is>
          <t>Jul 18, 2025</t>
        </is>
      </c>
      <c r="G9" t="n">
        <v>-1</v>
      </c>
      <c r="H9" t="inlineStr">
        <is>
          <t>Jun 30, 2025</t>
        </is>
      </c>
      <c r="I9" t="n">
        <v/>
      </c>
      <c r="J9" t="n">
        <v>899.87</v>
      </c>
      <c r="K9" t="inlineStr">
        <is>
          <t>ASTS250718P00054000</t>
        </is>
      </c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t="inlineStr">
        <is>
          <t>Index</t>
        </is>
      </c>
      <c r="B12" t="inlineStr">
        <is>
          <t>Ticker</t>
        </is>
      </c>
      <c r="C12" t="inlineStr">
        <is>
          <t>Trade Enter</t>
        </is>
      </c>
      <c r="D12" t="inlineStr">
        <is>
          <t>Strike</t>
        </is>
      </c>
      <c r="E12" t="inlineStr">
        <is>
          <t>C/P</t>
        </is>
      </c>
      <c r="F12" t="inlineStr">
        <is>
          <t>Exp Date</t>
        </is>
      </c>
      <c r="G12" t="inlineStr">
        <is>
          <t>Initial Contracts</t>
        </is>
      </c>
      <c r="H12" t="inlineStr">
        <is>
          <t>Trade Exit</t>
        </is>
      </c>
      <c r="I12" t="inlineStr">
        <is>
          <t>$ Gain</t>
        </is>
      </c>
      <c r="J12" t="inlineStr">
        <is>
          <t>Total Gain</t>
        </is>
      </c>
      <c r="K12" t="inlineStr">
        <is>
          <t>Calculated $ Gain/25k share</t>
        </is>
      </c>
    </row>
    <row r="13">
      <c r="A13" t="n">
        <v>80</v>
      </c>
      <c r="B13" t="inlineStr">
        <is>
          <t>ASTS</t>
        </is>
      </c>
      <c r="C13" t="inlineStr">
        <is>
          <t>Jun 25, 2025</t>
        </is>
      </c>
      <c r="D13" t="inlineStr">
        <is>
          <t>$54.00</t>
        </is>
      </c>
      <c r="E13" t="inlineStr">
        <is>
          <t>P</t>
        </is>
      </c>
      <c r="F13" t="inlineStr">
        <is>
          <t>Jul 18, 2025</t>
        </is>
      </c>
      <c r="G13" t="inlineStr">
        <is>
          <t>3</t>
        </is>
      </c>
      <c r="H13" t="inlineStr">
        <is>
          <t>Jul 01, 2025</t>
        </is>
      </c>
      <c r="I13" t="inlineStr">
        <is>
          <t xml:space="preserve">$310.00 </t>
        </is>
      </c>
      <c r="J13">
        <f>SUM(J21:J29)</f>
        <v/>
      </c>
      <c r="K13">
        <f>L20*3</f>
        <v/>
      </c>
    </row>
    <row r="14">
      <c r="I14" s="2" t="n">
        <v>310</v>
      </c>
      <c r="J14" s="2">
        <f>ROUND(SUM(J13:J13),2)</f>
        <v/>
      </c>
      <c r="K14" s="2">
        <f>ROUND(SUM(K13:K13),2)</f>
        <v/>
      </c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t="inlineStr">
        <is>
          <t>Index</t>
        </is>
      </c>
      <c r="B17" t="inlineStr">
        <is>
          <t>Ticker</t>
        </is>
      </c>
      <c r="C17" t="inlineStr">
        <is>
          <t>Trade Enter</t>
        </is>
      </c>
      <c r="D17" t="inlineStr">
        <is>
          <t>Strike</t>
        </is>
      </c>
      <c r="E17" t="inlineStr">
        <is>
          <t>C/P</t>
        </is>
      </c>
      <c r="F17" t="inlineStr">
        <is>
          <t>Exp Date</t>
        </is>
      </c>
      <c r="G17" t="inlineStr">
        <is>
          <t>Initial Contracts</t>
        </is>
      </c>
      <c r="H17" t="inlineStr">
        <is>
          <t>Trade Exit</t>
        </is>
      </c>
      <c r="I17" t="inlineStr">
        <is>
          <t>$ Gain</t>
        </is>
      </c>
    </row>
    <row r="18">
      <c r="A18" t="n">
        <v>80</v>
      </c>
      <c r="B18" t="inlineStr">
        <is>
          <t>ASTS</t>
        </is>
      </c>
      <c r="C18" t="inlineStr">
        <is>
          <t>Jun 25, 2025</t>
        </is>
      </c>
      <c r="D18" t="inlineStr">
        <is>
          <t>$54.00</t>
        </is>
      </c>
      <c r="E18" t="inlineStr">
        <is>
          <t>P</t>
        </is>
      </c>
      <c r="F18" t="inlineStr">
        <is>
          <t>Jul 18, 2025</t>
        </is>
      </c>
      <c r="G18" t="inlineStr">
        <is>
          <t>3</t>
        </is>
      </c>
      <c r="H18" t="inlineStr">
        <is>
          <t>Jul 01, 2025</t>
        </is>
      </c>
      <c r="I18" t="inlineStr">
        <is>
          <t xml:space="preserve">$310.00 </t>
        </is>
      </c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1">
        <f>IF(G30=0, ROUND(SUM(J21:J29)/6, 2), )</f>
        <v/>
      </c>
    </row>
    <row r="21">
      <c r="A21" t="inlineStr">
        <is>
          <t>Index</t>
        </is>
      </c>
      <c r="B21" t="inlineStr">
        <is>
          <t>Ticker</t>
        </is>
      </c>
      <c r="C21" t="inlineStr">
        <is>
          <t>Trade Enter</t>
        </is>
      </c>
      <c r="D21" t="inlineStr">
        <is>
          <t>Strike</t>
        </is>
      </c>
      <c r="E21" t="inlineStr">
        <is>
          <t>C/P</t>
        </is>
      </c>
      <c r="F21" t="inlineStr">
        <is>
          <t>Exp Date</t>
        </is>
      </c>
      <c r="G21" t="inlineStr">
        <is>
          <t>Initial Contracts</t>
        </is>
      </c>
      <c r="H21" t="inlineStr">
        <is>
          <t>Trade Exit</t>
        </is>
      </c>
      <c r="I21" t="inlineStr">
        <is>
          <t>$ Gain</t>
        </is>
      </c>
      <c r="J21" t="inlineStr">
        <is>
          <t>Amount</t>
        </is>
      </c>
      <c r="K21" t="inlineStr">
        <is>
          <t>Symbol</t>
        </is>
      </c>
    </row>
    <row r="22">
      <c r="A22" t="n">
        <v>2062</v>
      </c>
      <c r="B22" t="inlineStr">
        <is>
          <t>ASTS</t>
        </is>
      </c>
      <c r="C22" t="inlineStr">
        <is>
          <t>Jun 25, 2025</t>
        </is>
      </c>
      <c r="D22" t="inlineStr">
        <is>
          <t>$54.00</t>
        </is>
      </c>
      <c r="E22" t="inlineStr">
        <is>
          <t>P</t>
        </is>
      </c>
      <c r="F22" t="inlineStr">
        <is>
          <t>Jul 18, 2025</t>
        </is>
      </c>
      <c r="G22" t="n">
        <v>3</v>
      </c>
      <c r="H22" t="inlineStr">
        <is>
          <t>NaN</t>
        </is>
      </c>
      <c r="I22" t="n">
        <v/>
      </c>
      <c r="J22" t="n">
        <v>-2055.36</v>
      </c>
      <c r="K22" t="inlineStr">
        <is>
          <t>ASTS250718P00054000</t>
        </is>
      </c>
    </row>
    <row r="23">
      <c r="A23" t="n">
        <v>2073</v>
      </c>
      <c r="B23" t="inlineStr">
        <is>
          <t>ASTS</t>
        </is>
      </c>
      <c r="C23" t="inlineStr">
        <is>
          <t>Jun 25, 2025</t>
        </is>
      </c>
      <c r="D23" t="inlineStr">
        <is>
          <t>$54.00</t>
        </is>
      </c>
      <c r="E23" t="inlineStr">
        <is>
          <t>P</t>
        </is>
      </c>
      <c r="F23" t="inlineStr">
        <is>
          <t>Jul 18, 2025</t>
        </is>
      </c>
      <c r="G23" t="n">
        <v>3</v>
      </c>
      <c r="H23" t="inlineStr">
        <is>
          <t>NaN</t>
        </is>
      </c>
      <c r="I23" t="n">
        <v/>
      </c>
      <c r="J23" t="n">
        <v>-2040.36</v>
      </c>
      <c r="K23" t="inlineStr">
        <is>
          <t>ASTS250718P00054000</t>
        </is>
      </c>
    </row>
    <row r="24">
      <c r="A24" t="n">
        <v>1967</v>
      </c>
      <c r="B24" t="inlineStr">
        <is>
          <t>ASTS</t>
        </is>
      </c>
      <c r="C24" t="inlineStr">
        <is>
          <t>Jun 27, 2025</t>
        </is>
      </c>
      <c r="D24" t="inlineStr">
        <is>
          <t>$54.00</t>
        </is>
      </c>
      <c r="E24" t="inlineStr">
        <is>
          <t>P</t>
        </is>
      </c>
      <c r="F24" t="inlineStr">
        <is>
          <t>Jul 18, 2025</t>
        </is>
      </c>
      <c r="G24" t="n">
        <v>-1</v>
      </c>
      <c r="H24" t="inlineStr">
        <is>
          <t>Jun 27, 2025</t>
        </is>
      </c>
      <c r="I24" t="n">
        <v/>
      </c>
      <c r="J24" t="n">
        <v>694.87</v>
      </c>
      <c r="K24" t="inlineStr">
        <is>
          <t>ASTS250718P00054000</t>
        </is>
      </c>
    </row>
    <row r="25">
      <c r="A25" t="n">
        <v>1970</v>
      </c>
      <c r="B25" t="inlineStr">
        <is>
          <t>ASTS</t>
        </is>
      </c>
      <c r="C25" t="inlineStr">
        <is>
          <t>Jun 27, 2025</t>
        </is>
      </c>
      <c r="D25" t="inlineStr">
        <is>
          <t>$54.00</t>
        </is>
      </c>
      <c r="E25" t="inlineStr">
        <is>
          <t>P</t>
        </is>
      </c>
      <c r="F25" t="inlineStr">
        <is>
          <t>Jul 18, 2025</t>
        </is>
      </c>
      <c r="G25" t="n">
        <v>-1</v>
      </c>
      <c r="H25" t="inlineStr">
        <is>
          <t>Jun 27, 2025</t>
        </is>
      </c>
      <c r="I25" t="n">
        <v/>
      </c>
      <c r="J25" t="n">
        <v>696.87</v>
      </c>
      <c r="K25" t="inlineStr">
        <is>
          <t>ASTS250718P00054000</t>
        </is>
      </c>
    </row>
    <row r="26">
      <c r="A26" t="n">
        <v>1934</v>
      </c>
      <c r="B26" t="inlineStr">
        <is>
          <t>ASTS</t>
        </is>
      </c>
      <c r="C26" t="inlineStr">
        <is>
          <t>Jun 30, 2025</t>
        </is>
      </c>
      <c r="D26" t="inlineStr">
        <is>
          <t>$54.00</t>
        </is>
      </c>
      <c r="E26" t="inlineStr">
        <is>
          <t>P</t>
        </is>
      </c>
      <c r="F26" t="inlineStr">
        <is>
          <t>Jul 18, 2025</t>
        </is>
      </c>
      <c r="G26" t="n">
        <v>-1</v>
      </c>
      <c r="H26" t="inlineStr">
        <is>
          <t>Jun 30, 2025</t>
        </is>
      </c>
      <c r="I26" t="n">
        <v/>
      </c>
      <c r="J26" t="n">
        <v>920.87</v>
      </c>
      <c r="K26" t="inlineStr">
        <is>
          <t>ASTS250718P00054000</t>
        </is>
      </c>
    </row>
    <row r="27">
      <c r="A27" t="n">
        <v>1937</v>
      </c>
      <c r="B27" t="inlineStr">
        <is>
          <t>ASTS</t>
        </is>
      </c>
      <c r="C27" t="inlineStr">
        <is>
          <t>Jun 30, 2025</t>
        </is>
      </c>
      <c r="D27" t="inlineStr">
        <is>
          <t>$54.00</t>
        </is>
      </c>
      <c r="E27" t="inlineStr">
        <is>
          <t>P</t>
        </is>
      </c>
      <c r="F27" t="inlineStr">
        <is>
          <t>Jul 18, 2025</t>
        </is>
      </c>
      <c r="G27" t="n">
        <v>-1</v>
      </c>
      <c r="H27" t="inlineStr">
        <is>
          <t>Jun 30, 2025</t>
        </is>
      </c>
      <c r="I27" t="n">
        <v/>
      </c>
      <c r="J27" t="n">
        <v>899.87</v>
      </c>
      <c r="K27" t="inlineStr">
        <is>
          <t>ASTS250718P00054000</t>
        </is>
      </c>
    </row>
    <row r="28">
      <c r="A28" t="n">
        <v>1947</v>
      </c>
      <c r="B28" t="inlineStr">
        <is>
          <t>ASTS</t>
        </is>
      </c>
      <c r="C28" t="inlineStr">
        <is>
          <t>Jun 30, 2025</t>
        </is>
      </c>
      <c r="D28" t="inlineStr">
        <is>
          <t>$54.00</t>
        </is>
      </c>
      <c r="E28" t="inlineStr">
        <is>
          <t>P</t>
        </is>
      </c>
      <c r="F28" t="inlineStr">
        <is>
          <t>Jul 18, 2025</t>
        </is>
      </c>
      <c r="G28" t="n">
        <v>-1</v>
      </c>
      <c r="H28" t="inlineStr">
        <is>
          <t>Jun 30, 2025</t>
        </is>
      </c>
      <c r="I28" t="n">
        <v/>
      </c>
      <c r="J28" t="n">
        <v>919.87</v>
      </c>
      <c r="K28" t="inlineStr">
        <is>
          <t>ASTS250718P00054000</t>
        </is>
      </c>
    </row>
    <row r="29">
      <c r="A29" t="n">
        <v>1950</v>
      </c>
      <c r="B29" t="inlineStr">
        <is>
          <t>ASTS</t>
        </is>
      </c>
      <c r="C29" t="inlineStr">
        <is>
          <t>Jun 30, 2025</t>
        </is>
      </c>
      <c r="D29" t="inlineStr">
        <is>
          <t>$54.00</t>
        </is>
      </c>
      <c r="E29" t="inlineStr">
        <is>
          <t>P</t>
        </is>
      </c>
      <c r="F29" t="inlineStr">
        <is>
          <t>Jul 18, 2025</t>
        </is>
      </c>
      <c r="G29" t="n">
        <v>-1</v>
      </c>
      <c r="H29" t="inlineStr">
        <is>
          <t>Jun 30, 2025</t>
        </is>
      </c>
      <c r="I29" t="n">
        <v/>
      </c>
      <c r="J29" t="n">
        <v>899.87</v>
      </c>
      <c r="K29" t="inlineStr">
        <is>
          <t>ASTS250718P00054000</t>
        </is>
      </c>
    </row>
    <row r="30">
      <c r="A30" t="inlineStr"/>
      <c r="B30" t="inlineStr"/>
      <c r="C30" t="inlineStr"/>
      <c r="D30" t="inlineStr"/>
      <c r="E30" t="inlineStr"/>
      <c r="F30" t="inlineStr"/>
      <c r="G30" s="2">
        <f>SUM(G21:G29)</f>
        <v/>
      </c>
      <c r="H30" t="inlineStr"/>
      <c r="I30" t="inlineStr"/>
      <c r="J30" s="2">
        <f>SUM(J21:J29)</f>
        <v/>
      </c>
      <c r="K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>
        <is>
          <t>Total:</t>
        </is>
      </c>
      <c r="L33" s="1">
        <f>SUM(L1:L32)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2049</v>
      </c>
      <c r="B2" t="inlineStr">
        <is>
          <t>APP</t>
        </is>
      </c>
      <c r="C2" t="inlineStr">
        <is>
          <t>Jun 25, 2025</t>
        </is>
      </c>
      <c r="D2" t="inlineStr">
        <is>
          <t>$347.50</t>
        </is>
      </c>
      <c r="E2" t="inlineStr">
        <is>
          <t>P</t>
        </is>
      </c>
      <c r="F2" t="inlineStr">
        <is>
          <t>Jul 18, 2025</t>
        </is>
      </c>
      <c r="G2" t="n">
        <v>1</v>
      </c>
      <c r="H2" t="inlineStr">
        <is>
          <t>NaN</t>
        </is>
      </c>
      <c r="I2" t="n">
        <v/>
      </c>
      <c r="J2" t="n">
        <v>-2020.12</v>
      </c>
      <c r="K2" t="inlineStr">
        <is>
          <t>APP250718P00347500</t>
        </is>
      </c>
    </row>
    <row r="3">
      <c r="A3" t="n">
        <v>2066</v>
      </c>
      <c r="B3" t="inlineStr">
        <is>
          <t>APP</t>
        </is>
      </c>
      <c r="C3" t="inlineStr">
        <is>
          <t>Jun 25, 2025</t>
        </is>
      </c>
      <c r="D3" t="inlineStr">
        <is>
          <t>$347.50</t>
        </is>
      </c>
      <c r="E3" t="inlineStr">
        <is>
          <t>P</t>
        </is>
      </c>
      <c r="F3" t="inlineStr">
        <is>
          <t>Jul 18, 2025</t>
        </is>
      </c>
      <c r="G3" t="n">
        <v>1</v>
      </c>
      <c r="H3" t="inlineStr">
        <is>
          <t>NaN</t>
        </is>
      </c>
      <c r="I3" t="n">
        <v/>
      </c>
      <c r="J3" t="n">
        <v>-2000.12</v>
      </c>
      <c r="K3" t="inlineStr">
        <is>
          <t>APP250718P00347500</t>
        </is>
      </c>
    </row>
    <row r="4">
      <c r="A4" t="n">
        <v>2040</v>
      </c>
      <c r="B4" t="inlineStr">
        <is>
          <t>APP</t>
        </is>
      </c>
      <c r="C4" t="inlineStr">
        <is>
          <t>Jun 26, 2025</t>
        </is>
      </c>
      <c r="D4" t="inlineStr">
        <is>
          <t>$342.50</t>
        </is>
      </c>
      <c r="E4" t="inlineStr">
        <is>
          <t>C</t>
        </is>
      </c>
      <c r="F4" t="inlineStr">
        <is>
          <t>Jul 03, 2025</t>
        </is>
      </c>
      <c r="G4" t="n">
        <v>1</v>
      </c>
      <c r="H4" t="inlineStr">
        <is>
          <t>NaN</t>
        </is>
      </c>
      <c r="I4" t="n">
        <v/>
      </c>
      <c r="J4" t="n">
        <v>-1140.12</v>
      </c>
      <c r="K4" t="inlineStr">
        <is>
          <t>APP250703C00342500</t>
        </is>
      </c>
    </row>
    <row r="5">
      <c r="A5" t="n">
        <v>1973</v>
      </c>
      <c r="B5" t="inlineStr">
        <is>
          <t>APP</t>
        </is>
      </c>
      <c r="C5" t="inlineStr">
        <is>
          <t>Jun 27, 2025</t>
        </is>
      </c>
      <c r="D5" t="inlineStr">
        <is>
          <t>$342.50</t>
        </is>
      </c>
      <c r="E5" t="inlineStr">
        <is>
          <t>C</t>
        </is>
      </c>
      <c r="F5" t="inlineStr">
        <is>
          <t>Jul 03, 2025</t>
        </is>
      </c>
      <c r="G5" t="n">
        <v>-1</v>
      </c>
      <c r="H5" t="inlineStr">
        <is>
          <t>Jun 27, 2025</t>
        </is>
      </c>
      <c r="I5" t="n">
        <v/>
      </c>
      <c r="J5" t="n">
        <v>1003.87</v>
      </c>
      <c r="K5" t="inlineStr">
        <is>
          <t>APP250703C00342500</t>
        </is>
      </c>
    </row>
    <row r="6">
      <c r="A6" t="n">
        <v>1984</v>
      </c>
      <c r="B6" t="inlineStr">
        <is>
          <t>APP</t>
        </is>
      </c>
      <c r="C6" t="inlineStr">
        <is>
          <t>Jun 27, 2025</t>
        </is>
      </c>
      <c r="D6" t="inlineStr">
        <is>
          <t>$342.50</t>
        </is>
      </c>
      <c r="E6" t="inlineStr">
        <is>
          <t>C</t>
        </is>
      </c>
      <c r="F6" t="inlineStr">
        <is>
          <t>Jul 03, 2025</t>
        </is>
      </c>
      <c r="G6" t="n">
        <v>-1</v>
      </c>
      <c r="H6" t="inlineStr">
        <is>
          <t>Jun 27, 2025</t>
        </is>
      </c>
      <c r="I6" t="n">
        <v/>
      </c>
      <c r="J6" t="n">
        <v>729.87</v>
      </c>
      <c r="K6" t="inlineStr">
        <is>
          <t>APP250703C00342500</t>
        </is>
      </c>
    </row>
    <row r="7">
      <c r="A7" t="n">
        <v>1993</v>
      </c>
      <c r="B7" t="inlineStr">
        <is>
          <t>APP</t>
        </is>
      </c>
      <c r="C7" t="inlineStr">
        <is>
          <t>Jun 27, 2025</t>
        </is>
      </c>
      <c r="D7" t="inlineStr">
        <is>
          <t>$342.50</t>
        </is>
      </c>
      <c r="E7" t="inlineStr">
        <is>
          <t>C</t>
        </is>
      </c>
      <c r="F7" t="inlineStr">
        <is>
          <t>Jul 03, 2025</t>
        </is>
      </c>
      <c r="G7" t="n">
        <v>1</v>
      </c>
      <c r="H7" t="inlineStr">
        <is>
          <t>NaN</t>
        </is>
      </c>
      <c r="I7" t="n">
        <v/>
      </c>
      <c r="J7" t="n">
        <v>-827.12</v>
      </c>
      <c r="K7" t="inlineStr">
        <is>
          <t>APP250703C00342500</t>
        </is>
      </c>
    </row>
    <row r="8">
      <c r="A8" t="n">
        <v>1941</v>
      </c>
      <c r="B8" t="inlineStr">
        <is>
          <t>APP</t>
        </is>
      </c>
      <c r="C8" t="inlineStr">
        <is>
          <t>Jun 30, 2025</t>
        </is>
      </c>
      <c r="D8" t="inlineStr">
        <is>
          <t>$340.00</t>
        </is>
      </c>
      <c r="E8" t="inlineStr">
        <is>
          <t>P</t>
        </is>
      </c>
      <c r="F8" t="inlineStr">
        <is>
          <t>Jul 25, 2025</t>
        </is>
      </c>
      <c r="G8" t="n">
        <v>1</v>
      </c>
      <c r="H8" t="inlineStr">
        <is>
          <t>NaN</t>
        </is>
      </c>
      <c r="I8" t="n">
        <v/>
      </c>
      <c r="J8" t="n">
        <v>-1780.12</v>
      </c>
      <c r="K8" t="inlineStr">
        <is>
          <t>APP250725P00340000</t>
        </is>
      </c>
    </row>
    <row r="9">
      <c r="A9" t="n">
        <v>1963</v>
      </c>
      <c r="B9" t="inlineStr">
        <is>
          <t>APP</t>
        </is>
      </c>
      <c r="C9" t="inlineStr">
        <is>
          <t>Jun 30, 2025</t>
        </is>
      </c>
      <c r="D9" t="inlineStr">
        <is>
          <t>$347.50</t>
        </is>
      </c>
      <c r="E9" t="inlineStr">
        <is>
          <t>P</t>
        </is>
      </c>
      <c r="F9" t="inlineStr">
        <is>
          <t>Jul 18, 2025</t>
        </is>
      </c>
      <c r="G9" t="n">
        <v>-1</v>
      </c>
      <c r="H9" t="inlineStr">
        <is>
          <t>Jun 30, 2025</t>
        </is>
      </c>
      <c r="I9" t="n">
        <v/>
      </c>
      <c r="J9" t="n">
        <v>1649.87</v>
      </c>
      <c r="K9" t="inlineStr">
        <is>
          <t>APP250718P00347500</t>
        </is>
      </c>
    </row>
    <row r="10">
      <c r="A10" t="n">
        <v>1877</v>
      </c>
      <c r="B10" t="inlineStr">
        <is>
          <t>APP</t>
        </is>
      </c>
      <c r="C10" t="inlineStr">
        <is>
          <t>Jul 02, 2025</t>
        </is>
      </c>
      <c r="D10" t="inlineStr">
        <is>
          <t>$347.50</t>
        </is>
      </c>
      <c r="E10" t="inlineStr">
        <is>
          <t>P</t>
        </is>
      </c>
      <c r="F10" t="inlineStr">
        <is>
          <t>Jul 18, 2025</t>
        </is>
      </c>
      <c r="G10" t="n">
        <v>-1</v>
      </c>
      <c r="H10" t="inlineStr">
        <is>
          <t>Jul 02, 2025</t>
        </is>
      </c>
      <c r="I10" t="n">
        <v/>
      </c>
      <c r="J10" t="n">
        <v>2309.87</v>
      </c>
      <c r="K10" t="inlineStr">
        <is>
          <t>APP250718P00347500</t>
        </is>
      </c>
    </row>
    <row r="11">
      <c r="A11" t="n">
        <v>1825</v>
      </c>
      <c r="B11" t="inlineStr">
        <is>
          <t>APP</t>
        </is>
      </c>
      <c r="C11" t="inlineStr">
        <is>
          <t>Jul 07, 2025</t>
        </is>
      </c>
      <c r="D11" t="inlineStr">
        <is>
          <t>$340.00</t>
        </is>
      </c>
      <c r="E11" t="inlineStr">
        <is>
          <t>P</t>
        </is>
      </c>
      <c r="F11" t="inlineStr">
        <is>
          <t>Jul 25, 2025</t>
        </is>
      </c>
      <c r="G11" t="n">
        <v>-1</v>
      </c>
      <c r="H11" t="inlineStr">
        <is>
          <t>Jul 07, 2025</t>
        </is>
      </c>
      <c r="I11" t="n">
        <v/>
      </c>
      <c r="J11" t="n">
        <v>1569.87</v>
      </c>
      <c r="K11" t="inlineStr">
        <is>
          <t>APP250725P00340000</t>
        </is>
      </c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>
        <is>
          <t>Index</t>
        </is>
      </c>
      <c r="B14" t="inlineStr">
        <is>
          <t>Ticker</t>
        </is>
      </c>
      <c r="C14" t="inlineStr">
        <is>
          <t>Trade Enter</t>
        </is>
      </c>
      <c r="D14" t="inlineStr">
        <is>
          <t>Strike</t>
        </is>
      </c>
      <c r="E14" t="inlineStr">
        <is>
          <t>C/P</t>
        </is>
      </c>
      <c r="F14" t="inlineStr">
        <is>
          <t>Exp Date</t>
        </is>
      </c>
      <c r="G14" t="inlineStr">
        <is>
          <t>Initial Contracts</t>
        </is>
      </c>
      <c r="H14" t="inlineStr">
        <is>
          <t>Trade Exit</t>
        </is>
      </c>
      <c r="I14" t="inlineStr">
        <is>
          <t>$ Gain</t>
        </is>
      </c>
      <c r="J14" t="inlineStr">
        <is>
          <t>Total Gain</t>
        </is>
      </c>
      <c r="K14" t="inlineStr">
        <is>
          <t>Calculated $ Gain/25k share</t>
        </is>
      </c>
    </row>
    <row r="15">
      <c r="A15" t="n">
        <v>82</v>
      </c>
      <c r="B15" t="inlineStr">
        <is>
          <t>APP</t>
        </is>
      </c>
      <c r="C15" t="inlineStr">
        <is>
          <t>Jun 25, 2025</t>
        </is>
      </c>
      <c r="D15" t="inlineStr">
        <is>
          <t>$347.50</t>
        </is>
      </c>
      <c r="E15" t="inlineStr">
        <is>
          <t>P</t>
        </is>
      </c>
      <c r="F15" t="inlineStr">
        <is>
          <t>Jul 18, 2025</t>
        </is>
      </c>
      <c r="G15" t="inlineStr">
        <is>
          <t>1</t>
        </is>
      </c>
      <c r="H15" t="inlineStr">
        <is>
          <t>Jul 02, 2025</t>
        </is>
      </c>
      <c r="I15" t="inlineStr">
        <is>
          <t xml:space="preserve">$360.00 </t>
        </is>
      </c>
      <c r="J15">
        <f>SUM(J23:J27)</f>
        <v/>
      </c>
      <c r="K15">
        <f>L22*1</f>
        <v/>
      </c>
    </row>
    <row r="16">
      <c r="I16" s="2" t="n">
        <v>360</v>
      </c>
      <c r="J16" s="2">
        <f>ROUND(SUM(J15:J15),2)</f>
        <v/>
      </c>
      <c r="K16" s="2">
        <f>ROUND(SUM(K15:K15),2)</f>
        <v/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t="inlineStr">
        <is>
          <t>Index</t>
        </is>
      </c>
      <c r="B19" t="inlineStr">
        <is>
          <t>Ticker</t>
        </is>
      </c>
      <c r="C19" t="inlineStr">
        <is>
          <t>Trade Enter</t>
        </is>
      </c>
      <c r="D19" t="inlineStr">
        <is>
          <t>Strike</t>
        </is>
      </c>
      <c r="E19" t="inlineStr">
        <is>
          <t>C/P</t>
        </is>
      </c>
      <c r="F19" t="inlineStr">
        <is>
          <t>Exp Date</t>
        </is>
      </c>
      <c r="G19" t="inlineStr">
        <is>
          <t>Initial Contracts</t>
        </is>
      </c>
      <c r="H19" t="inlineStr">
        <is>
          <t>Trade Exit</t>
        </is>
      </c>
      <c r="I19" t="inlineStr">
        <is>
          <t>$ Gain</t>
        </is>
      </c>
    </row>
    <row r="20">
      <c r="A20" t="n">
        <v>82</v>
      </c>
      <c r="B20" t="inlineStr">
        <is>
          <t>APP</t>
        </is>
      </c>
      <c r="C20" t="inlineStr">
        <is>
          <t>Jun 25, 2025</t>
        </is>
      </c>
      <c r="D20" t="inlineStr">
        <is>
          <t>$347.50</t>
        </is>
      </c>
      <c r="E20" t="inlineStr">
        <is>
          <t>P</t>
        </is>
      </c>
      <c r="F20" t="inlineStr">
        <is>
          <t>Jul 18, 2025</t>
        </is>
      </c>
      <c r="G20" t="inlineStr">
        <is>
          <t>1</t>
        </is>
      </c>
      <c r="H20" t="inlineStr">
        <is>
          <t>Jul 02, 2025</t>
        </is>
      </c>
      <c r="I20" t="inlineStr">
        <is>
          <t xml:space="preserve">$360.00 </t>
        </is>
      </c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1">
        <f>IF(G28=0, ROUND(SUM(J23:J27)/2, 2), )</f>
        <v/>
      </c>
    </row>
    <row r="23">
      <c r="A23" t="inlineStr">
        <is>
          <t>Index</t>
        </is>
      </c>
      <c r="B23" t="inlineStr">
        <is>
          <t>Ticker</t>
        </is>
      </c>
      <c r="C23" t="inlineStr">
        <is>
          <t>Trade Enter</t>
        </is>
      </c>
      <c r="D23" t="inlineStr">
        <is>
          <t>Strike</t>
        </is>
      </c>
      <c r="E23" t="inlineStr">
        <is>
          <t>C/P</t>
        </is>
      </c>
      <c r="F23" t="inlineStr">
        <is>
          <t>Exp Date</t>
        </is>
      </c>
      <c r="G23" t="inlineStr">
        <is>
          <t>Initial Contracts</t>
        </is>
      </c>
      <c r="H23" t="inlineStr">
        <is>
          <t>Trade Exit</t>
        </is>
      </c>
      <c r="I23" t="inlineStr">
        <is>
          <t>$ Gain</t>
        </is>
      </c>
      <c r="J23" t="inlineStr">
        <is>
          <t>Amount</t>
        </is>
      </c>
      <c r="K23" t="inlineStr">
        <is>
          <t>Symbol</t>
        </is>
      </c>
    </row>
    <row r="24">
      <c r="A24" t="n">
        <v>2049</v>
      </c>
      <c r="B24" t="inlineStr">
        <is>
          <t>APP</t>
        </is>
      </c>
      <c r="C24" t="inlineStr">
        <is>
          <t>Jun 25, 2025</t>
        </is>
      </c>
      <c r="D24" t="inlineStr">
        <is>
          <t>$347.50</t>
        </is>
      </c>
      <c r="E24" t="inlineStr">
        <is>
          <t>P</t>
        </is>
      </c>
      <c r="F24" t="inlineStr">
        <is>
          <t>Jul 18, 2025</t>
        </is>
      </c>
      <c r="G24" t="n">
        <v>1</v>
      </c>
      <c r="H24" t="inlineStr">
        <is>
          <t>NaN</t>
        </is>
      </c>
      <c r="I24" t="n">
        <v/>
      </c>
      <c r="J24" t="n">
        <v>-2020.12</v>
      </c>
      <c r="K24" t="inlineStr">
        <is>
          <t>APP250718P00347500</t>
        </is>
      </c>
    </row>
    <row r="25">
      <c r="A25" t="n">
        <v>2066</v>
      </c>
      <c r="B25" t="inlineStr">
        <is>
          <t>APP</t>
        </is>
      </c>
      <c r="C25" t="inlineStr">
        <is>
          <t>Jun 25, 2025</t>
        </is>
      </c>
      <c r="D25" t="inlineStr">
        <is>
          <t>$347.50</t>
        </is>
      </c>
      <c r="E25" t="inlineStr">
        <is>
          <t>P</t>
        </is>
      </c>
      <c r="F25" t="inlineStr">
        <is>
          <t>Jul 18, 2025</t>
        </is>
      </c>
      <c r="G25" t="n">
        <v>1</v>
      </c>
      <c r="H25" t="inlineStr">
        <is>
          <t>NaN</t>
        </is>
      </c>
      <c r="I25" t="n">
        <v/>
      </c>
      <c r="J25" t="n">
        <v>-2000.12</v>
      </c>
      <c r="K25" t="inlineStr">
        <is>
          <t>APP250718P00347500</t>
        </is>
      </c>
    </row>
    <row r="26">
      <c r="A26" t="n">
        <v>1963</v>
      </c>
      <c r="B26" t="inlineStr">
        <is>
          <t>APP</t>
        </is>
      </c>
      <c r="C26" t="inlineStr">
        <is>
          <t>Jun 30, 2025</t>
        </is>
      </c>
      <c r="D26" t="inlineStr">
        <is>
          <t>$347.50</t>
        </is>
      </c>
      <c r="E26" t="inlineStr">
        <is>
          <t>P</t>
        </is>
      </c>
      <c r="F26" t="inlineStr">
        <is>
          <t>Jul 18, 2025</t>
        </is>
      </c>
      <c r="G26" t="n">
        <v>-1</v>
      </c>
      <c r="H26" t="inlineStr">
        <is>
          <t>Jun 30, 2025</t>
        </is>
      </c>
      <c r="I26" t="n">
        <v/>
      </c>
      <c r="J26" t="n">
        <v>1649.87</v>
      </c>
      <c r="K26" t="inlineStr">
        <is>
          <t>APP250718P00347500</t>
        </is>
      </c>
    </row>
    <row r="27">
      <c r="A27" t="n">
        <v>1877</v>
      </c>
      <c r="B27" t="inlineStr">
        <is>
          <t>APP</t>
        </is>
      </c>
      <c r="C27" t="inlineStr">
        <is>
          <t>Jul 02, 2025</t>
        </is>
      </c>
      <c r="D27" t="inlineStr">
        <is>
          <t>$347.50</t>
        </is>
      </c>
      <c r="E27" t="inlineStr">
        <is>
          <t>P</t>
        </is>
      </c>
      <c r="F27" t="inlineStr">
        <is>
          <t>Jul 18, 2025</t>
        </is>
      </c>
      <c r="G27" t="n">
        <v>-1</v>
      </c>
      <c r="H27" t="inlineStr">
        <is>
          <t>Jul 02, 2025</t>
        </is>
      </c>
      <c r="I27" t="n">
        <v/>
      </c>
      <c r="J27" t="n">
        <v>2309.87</v>
      </c>
      <c r="K27" t="inlineStr">
        <is>
          <t>APP250718P00347500</t>
        </is>
      </c>
    </row>
    <row r="28">
      <c r="A28" t="inlineStr"/>
      <c r="B28" t="inlineStr"/>
      <c r="C28" t="inlineStr"/>
      <c r="D28" t="inlineStr"/>
      <c r="E28" t="inlineStr"/>
      <c r="F28" t="inlineStr"/>
      <c r="G28" s="2">
        <f>SUM(G23:G27)</f>
        <v/>
      </c>
      <c r="H28" t="inlineStr"/>
      <c r="I28" t="inlineStr"/>
      <c r="J28" s="2">
        <f>SUM(J23:J27)</f>
        <v/>
      </c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>
        <is>
          <t>Total:</t>
        </is>
      </c>
      <c r="L31" s="1">
        <f>SUM(L1:L30)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2394</v>
      </c>
      <c r="B2" t="inlineStr">
        <is>
          <t>ANF</t>
        </is>
      </c>
      <c r="C2" t="inlineStr">
        <is>
          <t>May 16, 2025</t>
        </is>
      </c>
      <c r="D2" t="inlineStr">
        <is>
          <t>$70.00</t>
        </is>
      </c>
      <c r="E2" t="inlineStr">
        <is>
          <t>C</t>
        </is>
      </c>
      <c r="F2" t="inlineStr">
        <is>
          <t>Jan 16, 2026</t>
        </is>
      </c>
      <c r="G2" t="n">
        <v>2</v>
      </c>
      <c r="H2" t="inlineStr">
        <is>
          <t>NaN</t>
        </is>
      </c>
      <c r="I2" t="n">
        <v/>
      </c>
      <c r="J2" t="n">
        <v>-4380.94</v>
      </c>
      <c r="K2" t="inlineStr">
        <is>
          <t>ANF260116C00070000</t>
        </is>
      </c>
    </row>
    <row r="3">
      <c r="A3" t="n">
        <v>2361</v>
      </c>
      <c r="B3" t="inlineStr">
        <is>
          <t>ANF</t>
        </is>
      </c>
      <c r="C3" t="inlineStr">
        <is>
          <t>May 28, 2025</t>
        </is>
      </c>
      <c r="D3" t="inlineStr">
        <is>
          <t>$85.00</t>
        </is>
      </c>
      <c r="E3" t="inlineStr">
        <is>
          <t>C</t>
        </is>
      </c>
      <c r="F3" t="inlineStr">
        <is>
          <t>Jul 18, 2025</t>
        </is>
      </c>
      <c r="G3" t="n">
        <v>6</v>
      </c>
      <c r="H3" t="inlineStr">
        <is>
          <t>NaN</t>
        </is>
      </c>
      <c r="I3" t="n">
        <v/>
      </c>
      <c r="J3" t="n">
        <v>-5370.7</v>
      </c>
      <c r="K3" t="inlineStr">
        <is>
          <t>ANF250718C00085000</t>
        </is>
      </c>
    </row>
    <row r="4">
      <c r="A4" t="n">
        <v>2362</v>
      </c>
      <c r="B4" t="inlineStr">
        <is>
          <t>ANF</t>
        </is>
      </c>
      <c r="C4" t="inlineStr">
        <is>
          <t>May 28, 2025</t>
        </is>
      </c>
      <c r="D4" t="inlineStr">
        <is>
          <t>$70.00</t>
        </is>
      </c>
      <c r="E4" t="inlineStr">
        <is>
          <t>C</t>
        </is>
      </c>
      <c r="F4" t="inlineStr">
        <is>
          <t>Jan 16, 2026</t>
        </is>
      </c>
      <c r="G4" t="n">
        <v>-2</v>
      </c>
      <c r="H4" t="inlineStr">
        <is>
          <t>May 28, 2025</t>
        </is>
      </c>
      <c r="I4" t="n">
        <v/>
      </c>
      <c r="J4" t="n">
        <v>7999.75</v>
      </c>
      <c r="K4" t="inlineStr">
        <is>
          <t>ANF260116C00070000</t>
        </is>
      </c>
    </row>
    <row r="5">
      <c r="A5" t="n">
        <v>2323</v>
      </c>
      <c r="B5" t="inlineStr">
        <is>
          <t>ANF</t>
        </is>
      </c>
      <c r="C5" t="inlineStr">
        <is>
          <t>Jun 03, 2025</t>
        </is>
      </c>
      <c r="D5" t="inlineStr">
        <is>
          <t>$85.00</t>
        </is>
      </c>
      <c r="E5" t="inlineStr">
        <is>
          <t>C</t>
        </is>
      </c>
      <c r="F5" t="inlineStr">
        <is>
          <t>Jul 18, 2025</t>
        </is>
      </c>
      <c r="G5" t="n">
        <v>-6</v>
      </c>
      <c r="H5" t="inlineStr">
        <is>
          <t>Jun 03, 2025</t>
        </is>
      </c>
      <c r="I5" t="n">
        <v/>
      </c>
      <c r="J5" t="n">
        <v>1589.24</v>
      </c>
      <c r="K5" t="inlineStr">
        <is>
          <t>ANF250718C00085000</t>
        </is>
      </c>
    </row>
    <row r="6">
      <c r="A6" t="n">
        <v>2212</v>
      </c>
      <c r="B6" t="inlineStr">
        <is>
          <t>ANF</t>
        </is>
      </c>
      <c r="C6" t="inlineStr">
        <is>
          <t>Jun 13, 2025</t>
        </is>
      </c>
      <c r="D6" t="inlineStr">
        <is>
          <t>$70.00</t>
        </is>
      </c>
      <c r="E6" t="inlineStr">
        <is>
          <t>C</t>
        </is>
      </c>
      <c r="F6" t="inlineStr">
        <is>
          <t>Aug 15, 2025</t>
        </is>
      </c>
      <c r="G6" t="n">
        <v>2</v>
      </c>
      <c r="H6" t="inlineStr">
        <is>
          <t>NaN</t>
        </is>
      </c>
      <c r="I6" t="n">
        <v/>
      </c>
      <c r="J6" t="n">
        <v>-2460.24</v>
      </c>
      <c r="K6" t="inlineStr">
        <is>
          <t>ANF250815C00070000</t>
        </is>
      </c>
    </row>
    <row r="7">
      <c r="A7" t="n">
        <v>2135</v>
      </c>
      <c r="B7" t="inlineStr">
        <is>
          <t>ANF</t>
        </is>
      </c>
      <c r="C7" t="inlineStr">
        <is>
          <t>Jun 23, 2025</t>
        </is>
      </c>
      <c r="D7" t="inlineStr">
        <is>
          <t>$70.00</t>
        </is>
      </c>
      <c r="E7" t="inlineStr">
        <is>
          <t>C</t>
        </is>
      </c>
      <c r="F7" t="inlineStr">
        <is>
          <t>Aug 15, 2025</t>
        </is>
      </c>
      <c r="G7" t="n">
        <v>-1</v>
      </c>
      <c r="H7" t="inlineStr">
        <is>
          <t>Jun 23, 2025</t>
        </is>
      </c>
      <c r="I7" t="n">
        <v/>
      </c>
      <c r="J7" t="n">
        <v>979.87</v>
      </c>
      <c r="K7" t="inlineStr">
        <is>
          <t>ANF250815C00070000</t>
        </is>
      </c>
    </row>
    <row r="8">
      <c r="A8" t="n">
        <v>2136</v>
      </c>
      <c r="B8" t="inlineStr">
        <is>
          <t>ANF</t>
        </is>
      </c>
      <c r="C8" t="inlineStr">
        <is>
          <t>Jun 23, 2025</t>
        </is>
      </c>
      <c r="D8" t="inlineStr">
        <is>
          <t>$70.00</t>
        </is>
      </c>
      <c r="E8" t="inlineStr">
        <is>
          <t>C</t>
        </is>
      </c>
      <c r="F8" t="inlineStr">
        <is>
          <t>Aug 15, 2025</t>
        </is>
      </c>
      <c r="G8" t="n">
        <v>-1</v>
      </c>
      <c r="H8" t="inlineStr">
        <is>
          <t>Jun 23, 2025</t>
        </is>
      </c>
      <c r="I8" t="n">
        <v/>
      </c>
      <c r="J8" t="n">
        <v>969.87</v>
      </c>
      <c r="K8" t="inlineStr">
        <is>
          <t>ANF250815C00070000</t>
        </is>
      </c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>
        <is>
          <t>Index</t>
        </is>
      </c>
      <c r="B11" t="inlineStr">
        <is>
          <t>Ticker</t>
        </is>
      </c>
      <c r="C11" t="inlineStr">
        <is>
          <t>Trade Enter</t>
        </is>
      </c>
      <c r="D11" t="inlineStr">
        <is>
          <t>Strike</t>
        </is>
      </c>
      <c r="E11" t="inlineStr">
        <is>
          <t>C/P</t>
        </is>
      </c>
      <c r="F11" t="inlineStr">
        <is>
          <t>Exp Date</t>
        </is>
      </c>
      <c r="G11" t="inlineStr">
        <is>
          <t>Initial Contracts</t>
        </is>
      </c>
      <c r="H11" t="inlineStr">
        <is>
          <t>Trade Exit</t>
        </is>
      </c>
      <c r="I11" t="inlineStr">
        <is>
          <t>$ Gain</t>
        </is>
      </c>
      <c r="J11" t="inlineStr">
        <is>
          <t>Total Gain</t>
        </is>
      </c>
      <c r="K11" t="inlineStr">
        <is>
          <t>Calculated $ Gain/25k share</t>
        </is>
      </c>
    </row>
    <row r="12">
      <c r="A12" t="n">
        <v>3</v>
      </c>
      <c r="B12" t="inlineStr">
        <is>
          <t>ANF</t>
        </is>
      </c>
      <c r="C12" t="inlineStr">
        <is>
          <t>May 16, 2025</t>
        </is>
      </c>
      <c r="D12" t="inlineStr">
        <is>
          <t>$70.00</t>
        </is>
      </c>
      <c r="E12" t="inlineStr">
        <is>
          <t>C</t>
        </is>
      </c>
      <c r="F12" t="inlineStr">
        <is>
          <t>Jan 16, 2026</t>
        </is>
      </c>
      <c r="G12" t="inlineStr">
        <is>
          <t>1</t>
        </is>
      </c>
      <c r="H12" t="inlineStr">
        <is>
          <t>May 28, 2025</t>
        </is>
      </c>
      <c r="I12" t="inlineStr">
        <is>
          <t xml:space="preserve">$1,860.00 </t>
        </is>
      </c>
      <c r="J12">
        <f>SUM(J22:J24)</f>
        <v/>
      </c>
      <c r="K12">
        <f>L21*1</f>
        <v/>
      </c>
    </row>
    <row r="13">
      <c r="A13" t="n">
        <v>19</v>
      </c>
      <c r="B13" t="inlineStr">
        <is>
          <t>ANF</t>
        </is>
      </c>
      <c r="C13" t="inlineStr">
        <is>
          <t>May 28, 2025</t>
        </is>
      </c>
      <c r="D13" t="inlineStr">
        <is>
          <t>$85.00</t>
        </is>
      </c>
      <c r="E13" t="inlineStr">
        <is>
          <t>C</t>
        </is>
      </c>
      <c r="F13" t="inlineStr">
        <is>
          <t>Jul 18, 2025</t>
        </is>
      </c>
      <c r="G13" t="inlineStr">
        <is>
          <t>3</t>
        </is>
      </c>
      <c r="H13" t="inlineStr">
        <is>
          <t>Jun 03, 2025</t>
        </is>
      </c>
      <c r="I13" t="inlineStr">
        <is>
          <t>($1,980.00)</t>
        </is>
      </c>
      <c r="J13">
        <f>SUM(J33:J35)</f>
        <v/>
      </c>
      <c r="K13">
        <f>L32*3</f>
        <v/>
      </c>
    </row>
    <row r="14">
      <c r="A14" t="n">
        <v>59</v>
      </c>
      <c r="B14" t="inlineStr">
        <is>
          <t>ANF</t>
        </is>
      </c>
      <c r="C14" t="inlineStr">
        <is>
          <t>Jun 13, 2025</t>
        </is>
      </c>
      <c r="D14" t="inlineStr">
        <is>
          <t>$70.00</t>
        </is>
      </c>
      <c r="E14" t="inlineStr">
        <is>
          <t>C</t>
        </is>
      </c>
      <c r="F14" t="inlineStr">
        <is>
          <t>Aug 15, 2025</t>
        </is>
      </c>
      <c r="G14" t="inlineStr">
        <is>
          <t>1</t>
        </is>
      </c>
      <c r="H14" t="inlineStr">
        <is>
          <t>Jun 23, 2025</t>
        </is>
      </c>
      <c r="I14" t="inlineStr">
        <is>
          <t>($240.00)</t>
        </is>
      </c>
      <c r="J14">
        <f>SUM(J44:J47)</f>
        <v/>
      </c>
      <c r="K14">
        <f>L43*1</f>
        <v/>
      </c>
    </row>
    <row r="15">
      <c r="I15" s="2" t="n">
        <v>-360</v>
      </c>
      <c r="J15" s="2">
        <f>ROUND(SUM(J12:J14),2)</f>
        <v/>
      </c>
      <c r="K15" s="2">
        <f>ROUND(SUM(K12:K14),2)</f>
        <v/>
      </c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>
        <is>
          <t>Index</t>
        </is>
      </c>
      <c r="B18" t="inlineStr">
        <is>
          <t>Ticker</t>
        </is>
      </c>
      <c r="C18" t="inlineStr">
        <is>
          <t>Trade Enter</t>
        </is>
      </c>
      <c r="D18" t="inlineStr">
        <is>
          <t>Strike</t>
        </is>
      </c>
      <c r="E18" t="inlineStr">
        <is>
          <t>C/P</t>
        </is>
      </c>
      <c r="F18" t="inlineStr">
        <is>
          <t>Exp Date</t>
        </is>
      </c>
      <c r="G18" t="inlineStr">
        <is>
          <t>Initial Contracts</t>
        </is>
      </c>
      <c r="H18" t="inlineStr">
        <is>
          <t>Trade Exit</t>
        </is>
      </c>
      <c r="I18" t="inlineStr">
        <is>
          <t>$ Gain</t>
        </is>
      </c>
    </row>
    <row r="19">
      <c r="A19" t="n">
        <v>3</v>
      </c>
      <c r="B19" t="inlineStr">
        <is>
          <t>ANF</t>
        </is>
      </c>
      <c r="C19" t="inlineStr">
        <is>
          <t>May 16, 2025</t>
        </is>
      </c>
      <c r="D19" t="inlineStr">
        <is>
          <t>$70.00</t>
        </is>
      </c>
      <c r="E19" t="inlineStr">
        <is>
          <t>C</t>
        </is>
      </c>
      <c r="F19" t="inlineStr">
        <is>
          <t>Jan 16, 2026</t>
        </is>
      </c>
      <c r="G19" t="inlineStr">
        <is>
          <t>1</t>
        </is>
      </c>
      <c r="H19" t="inlineStr">
        <is>
          <t>May 28, 2025</t>
        </is>
      </c>
      <c r="I19" t="inlineStr">
        <is>
          <t xml:space="preserve">$1,860.00 </t>
        </is>
      </c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1">
        <f>IF(G25=0, ROUND(SUM(J22:J24)/2, 2), )</f>
        <v/>
      </c>
    </row>
    <row r="22">
      <c r="A22" t="inlineStr">
        <is>
          <t>Index</t>
        </is>
      </c>
      <c r="B22" t="inlineStr">
        <is>
          <t>Ticker</t>
        </is>
      </c>
      <c r="C22" t="inlineStr">
        <is>
          <t>Trade Enter</t>
        </is>
      </c>
      <c r="D22" t="inlineStr">
        <is>
          <t>Strike</t>
        </is>
      </c>
      <c r="E22" t="inlineStr">
        <is>
          <t>C/P</t>
        </is>
      </c>
      <c r="F22" t="inlineStr">
        <is>
          <t>Exp Date</t>
        </is>
      </c>
      <c r="G22" t="inlineStr">
        <is>
          <t>Initial Contracts</t>
        </is>
      </c>
      <c r="H22" t="inlineStr">
        <is>
          <t>Trade Exit</t>
        </is>
      </c>
      <c r="I22" t="inlineStr">
        <is>
          <t>$ Gain</t>
        </is>
      </c>
      <c r="J22" t="inlineStr">
        <is>
          <t>Amount</t>
        </is>
      </c>
      <c r="K22" t="inlineStr">
        <is>
          <t>Symbol</t>
        </is>
      </c>
    </row>
    <row r="23">
      <c r="A23" t="n">
        <v>2394</v>
      </c>
      <c r="B23" t="inlineStr">
        <is>
          <t>ANF</t>
        </is>
      </c>
      <c r="C23" t="inlineStr">
        <is>
          <t>May 16, 2025</t>
        </is>
      </c>
      <c r="D23" t="inlineStr">
        <is>
          <t>$70.00</t>
        </is>
      </c>
      <c r="E23" t="inlineStr">
        <is>
          <t>C</t>
        </is>
      </c>
      <c r="F23" t="inlineStr">
        <is>
          <t>Jan 16, 2026</t>
        </is>
      </c>
      <c r="G23" t="n">
        <v>2</v>
      </c>
      <c r="H23" t="inlineStr">
        <is>
          <t>NaN</t>
        </is>
      </c>
      <c r="I23" t="n">
        <v/>
      </c>
      <c r="J23" t="n">
        <v>-4380.94</v>
      </c>
      <c r="K23" t="inlineStr">
        <is>
          <t>ANF260116C00070000</t>
        </is>
      </c>
    </row>
    <row r="24">
      <c r="A24" t="n">
        <v>2362</v>
      </c>
      <c r="B24" t="inlineStr">
        <is>
          <t>ANF</t>
        </is>
      </c>
      <c r="C24" t="inlineStr">
        <is>
          <t>May 28, 2025</t>
        </is>
      </c>
      <c r="D24" t="inlineStr">
        <is>
          <t>$70.00</t>
        </is>
      </c>
      <c r="E24" t="inlineStr">
        <is>
          <t>C</t>
        </is>
      </c>
      <c r="F24" t="inlineStr">
        <is>
          <t>Jan 16, 2026</t>
        </is>
      </c>
      <c r="G24" t="n">
        <v>-2</v>
      </c>
      <c r="H24" t="inlineStr">
        <is>
          <t>May 28, 2025</t>
        </is>
      </c>
      <c r="I24" t="n">
        <v/>
      </c>
      <c r="J24" t="n">
        <v>7999.75</v>
      </c>
      <c r="K24" t="inlineStr">
        <is>
          <t>ANF260116C00070000</t>
        </is>
      </c>
    </row>
    <row r="25">
      <c r="A25" t="inlineStr"/>
      <c r="B25" t="inlineStr"/>
      <c r="C25" t="inlineStr"/>
      <c r="D25" t="inlineStr"/>
      <c r="E25" t="inlineStr"/>
      <c r="F25" t="inlineStr"/>
      <c r="G25" s="2">
        <f>SUM(G22:G24)</f>
        <v/>
      </c>
      <c r="H25" t="inlineStr"/>
      <c r="I25" t="inlineStr"/>
      <c r="J25" s="2">
        <f>SUM(J22:J24)</f>
        <v/>
      </c>
      <c r="K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>
        <is>
          <t>Index</t>
        </is>
      </c>
      <c r="B29" t="inlineStr">
        <is>
          <t>Ticker</t>
        </is>
      </c>
      <c r="C29" t="inlineStr">
        <is>
          <t>Trade Enter</t>
        </is>
      </c>
      <c r="D29" t="inlineStr">
        <is>
          <t>Strike</t>
        </is>
      </c>
      <c r="E29" t="inlineStr">
        <is>
          <t>C/P</t>
        </is>
      </c>
      <c r="F29" t="inlineStr">
        <is>
          <t>Exp Date</t>
        </is>
      </c>
      <c r="G29" t="inlineStr">
        <is>
          <t>Initial Contracts</t>
        </is>
      </c>
      <c r="H29" t="inlineStr">
        <is>
          <t>Trade Exit</t>
        </is>
      </c>
      <c r="I29" t="inlineStr">
        <is>
          <t>$ Gain</t>
        </is>
      </c>
    </row>
    <row r="30">
      <c r="A30" t="n">
        <v>19</v>
      </c>
      <c r="B30" t="inlineStr">
        <is>
          <t>ANF</t>
        </is>
      </c>
      <c r="C30" t="inlineStr">
        <is>
          <t>May 28, 2025</t>
        </is>
      </c>
      <c r="D30" t="inlineStr">
        <is>
          <t>$85.00</t>
        </is>
      </c>
      <c r="E30" t="inlineStr">
        <is>
          <t>C</t>
        </is>
      </c>
      <c r="F30" t="inlineStr">
        <is>
          <t>Jul 18, 2025</t>
        </is>
      </c>
      <c r="G30" t="inlineStr">
        <is>
          <t>3</t>
        </is>
      </c>
      <c r="H30" t="inlineStr">
        <is>
          <t>Jun 03, 2025</t>
        </is>
      </c>
      <c r="I30" t="inlineStr">
        <is>
          <t>($1,980.00)</t>
        </is>
      </c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1">
        <f>IF(G36=0, ROUND(SUM(J33:J35)/6, 2), )</f>
        <v/>
      </c>
    </row>
    <row r="33">
      <c r="A33" t="inlineStr">
        <is>
          <t>Index</t>
        </is>
      </c>
      <c r="B33" t="inlineStr">
        <is>
          <t>Ticker</t>
        </is>
      </c>
      <c r="C33" t="inlineStr">
        <is>
          <t>Trade Enter</t>
        </is>
      </c>
      <c r="D33" t="inlineStr">
        <is>
          <t>Strike</t>
        </is>
      </c>
      <c r="E33" t="inlineStr">
        <is>
          <t>C/P</t>
        </is>
      </c>
      <c r="F33" t="inlineStr">
        <is>
          <t>Exp Date</t>
        </is>
      </c>
      <c r="G33" t="inlineStr">
        <is>
          <t>Initial Contracts</t>
        </is>
      </c>
      <c r="H33" t="inlineStr">
        <is>
          <t>Trade Exit</t>
        </is>
      </c>
      <c r="I33" t="inlineStr">
        <is>
          <t>$ Gain</t>
        </is>
      </c>
      <c r="J33" t="inlineStr">
        <is>
          <t>Amount</t>
        </is>
      </c>
      <c r="K33" t="inlineStr">
        <is>
          <t>Symbol</t>
        </is>
      </c>
    </row>
    <row r="34">
      <c r="A34" t="n">
        <v>2361</v>
      </c>
      <c r="B34" t="inlineStr">
        <is>
          <t>ANF</t>
        </is>
      </c>
      <c r="C34" t="inlineStr">
        <is>
          <t>May 28, 2025</t>
        </is>
      </c>
      <c r="D34" t="inlineStr">
        <is>
          <t>$85.00</t>
        </is>
      </c>
      <c r="E34" t="inlineStr">
        <is>
          <t>C</t>
        </is>
      </c>
      <c r="F34" t="inlineStr">
        <is>
          <t>Jul 18, 2025</t>
        </is>
      </c>
      <c r="G34" t="n">
        <v>6</v>
      </c>
      <c r="H34" t="inlineStr">
        <is>
          <t>NaN</t>
        </is>
      </c>
      <c r="I34" t="n">
        <v/>
      </c>
      <c r="J34" t="n">
        <v>-5370.7</v>
      </c>
      <c r="K34" t="inlineStr">
        <is>
          <t>ANF250718C00085000</t>
        </is>
      </c>
    </row>
    <row r="35">
      <c r="A35" t="n">
        <v>2323</v>
      </c>
      <c r="B35" t="inlineStr">
        <is>
          <t>ANF</t>
        </is>
      </c>
      <c r="C35" t="inlineStr">
        <is>
          <t>Jun 03, 2025</t>
        </is>
      </c>
      <c r="D35" t="inlineStr">
        <is>
          <t>$85.00</t>
        </is>
      </c>
      <c r="E35" t="inlineStr">
        <is>
          <t>C</t>
        </is>
      </c>
      <c r="F35" t="inlineStr">
        <is>
          <t>Jul 18, 2025</t>
        </is>
      </c>
      <c r="G35" t="n">
        <v>-6</v>
      </c>
      <c r="H35" t="inlineStr">
        <is>
          <t>Jun 03, 2025</t>
        </is>
      </c>
      <c r="I35" t="n">
        <v/>
      </c>
      <c r="J35" t="n">
        <v>1589.24</v>
      </c>
      <c r="K35" t="inlineStr">
        <is>
          <t>ANF250718C00085000</t>
        </is>
      </c>
    </row>
    <row r="36">
      <c r="A36" t="inlineStr"/>
      <c r="B36" t="inlineStr"/>
      <c r="C36" t="inlineStr"/>
      <c r="D36" t="inlineStr"/>
      <c r="E36" t="inlineStr"/>
      <c r="F36" t="inlineStr"/>
      <c r="G36" s="2">
        <f>SUM(G33:G35)</f>
        <v/>
      </c>
      <c r="H36" t="inlineStr"/>
      <c r="I36" t="inlineStr"/>
      <c r="J36" s="2">
        <f>SUM(J33:J35)</f>
        <v/>
      </c>
      <c r="K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</row>
    <row r="40">
      <c r="A40" t="inlineStr">
        <is>
          <t>Index</t>
        </is>
      </c>
      <c r="B40" t="inlineStr">
        <is>
          <t>Ticker</t>
        </is>
      </c>
      <c r="C40" t="inlineStr">
        <is>
          <t>Trade Enter</t>
        </is>
      </c>
      <c r="D40" t="inlineStr">
        <is>
          <t>Strike</t>
        </is>
      </c>
      <c r="E40" t="inlineStr">
        <is>
          <t>C/P</t>
        </is>
      </c>
      <c r="F40" t="inlineStr">
        <is>
          <t>Exp Date</t>
        </is>
      </c>
      <c r="G40" t="inlineStr">
        <is>
          <t>Initial Contracts</t>
        </is>
      </c>
      <c r="H40" t="inlineStr">
        <is>
          <t>Trade Exit</t>
        </is>
      </c>
      <c r="I40" t="inlineStr">
        <is>
          <t>$ Gain</t>
        </is>
      </c>
    </row>
    <row r="41">
      <c r="A41" t="n">
        <v>59</v>
      </c>
      <c r="B41" t="inlineStr">
        <is>
          <t>ANF</t>
        </is>
      </c>
      <c r="C41" t="inlineStr">
        <is>
          <t>Jun 13, 2025</t>
        </is>
      </c>
      <c r="D41" t="inlineStr">
        <is>
          <t>$70.00</t>
        </is>
      </c>
      <c r="E41" t="inlineStr">
        <is>
          <t>C</t>
        </is>
      </c>
      <c r="F41" t="inlineStr">
        <is>
          <t>Aug 15, 2025</t>
        </is>
      </c>
      <c r="G41" t="inlineStr">
        <is>
          <t>1</t>
        </is>
      </c>
      <c r="H41" t="inlineStr">
        <is>
          <t>Jun 23, 2025</t>
        </is>
      </c>
      <c r="I41" t="inlineStr">
        <is>
          <t>($240.00)</t>
        </is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1">
        <f>IF(G48=0, ROUND(SUM(J44:J47)/2, 2), )</f>
        <v/>
      </c>
    </row>
    <row r="44">
      <c r="A44" t="inlineStr">
        <is>
          <t>Index</t>
        </is>
      </c>
      <c r="B44" t="inlineStr">
        <is>
          <t>Ticker</t>
        </is>
      </c>
      <c r="C44" t="inlineStr">
        <is>
          <t>Trade Enter</t>
        </is>
      </c>
      <c r="D44" t="inlineStr">
        <is>
          <t>Strike</t>
        </is>
      </c>
      <c r="E44" t="inlineStr">
        <is>
          <t>C/P</t>
        </is>
      </c>
      <c r="F44" t="inlineStr">
        <is>
          <t>Exp Date</t>
        </is>
      </c>
      <c r="G44" t="inlineStr">
        <is>
          <t>Initial Contracts</t>
        </is>
      </c>
      <c r="H44" t="inlineStr">
        <is>
          <t>Trade Exit</t>
        </is>
      </c>
      <c r="I44" t="inlineStr">
        <is>
          <t>$ Gain</t>
        </is>
      </c>
      <c r="J44" t="inlineStr">
        <is>
          <t>Amount</t>
        </is>
      </c>
      <c r="K44" t="inlineStr">
        <is>
          <t>Symbol</t>
        </is>
      </c>
    </row>
    <row r="45">
      <c r="A45" t="n">
        <v>2212</v>
      </c>
      <c r="B45" t="inlineStr">
        <is>
          <t>ANF</t>
        </is>
      </c>
      <c r="C45" t="inlineStr">
        <is>
          <t>Jun 13, 2025</t>
        </is>
      </c>
      <c r="D45" t="inlineStr">
        <is>
          <t>$70.00</t>
        </is>
      </c>
      <c r="E45" t="inlineStr">
        <is>
          <t>C</t>
        </is>
      </c>
      <c r="F45" t="inlineStr">
        <is>
          <t>Aug 15, 2025</t>
        </is>
      </c>
      <c r="G45" t="n">
        <v>2</v>
      </c>
      <c r="H45" t="inlineStr">
        <is>
          <t>NaN</t>
        </is>
      </c>
      <c r="I45" t="n">
        <v/>
      </c>
      <c r="J45" t="n">
        <v>-2460.24</v>
      </c>
      <c r="K45" t="inlineStr">
        <is>
          <t>ANF250815C00070000</t>
        </is>
      </c>
    </row>
    <row r="46">
      <c r="A46" t="n">
        <v>2135</v>
      </c>
      <c r="B46" t="inlineStr">
        <is>
          <t>ANF</t>
        </is>
      </c>
      <c r="C46" t="inlineStr">
        <is>
          <t>Jun 23, 2025</t>
        </is>
      </c>
      <c r="D46" t="inlineStr">
        <is>
          <t>$70.00</t>
        </is>
      </c>
      <c r="E46" t="inlineStr">
        <is>
          <t>C</t>
        </is>
      </c>
      <c r="F46" t="inlineStr">
        <is>
          <t>Aug 15, 2025</t>
        </is>
      </c>
      <c r="G46" t="n">
        <v>-1</v>
      </c>
      <c r="H46" t="inlineStr">
        <is>
          <t>Jun 23, 2025</t>
        </is>
      </c>
      <c r="I46" t="n">
        <v/>
      </c>
      <c r="J46" t="n">
        <v>979.87</v>
      </c>
      <c r="K46" t="inlineStr">
        <is>
          <t>ANF250815C00070000</t>
        </is>
      </c>
    </row>
    <row r="47">
      <c r="A47" t="n">
        <v>2136</v>
      </c>
      <c r="B47" t="inlineStr">
        <is>
          <t>ANF</t>
        </is>
      </c>
      <c r="C47" t="inlineStr">
        <is>
          <t>Jun 23, 2025</t>
        </is>
      </c>
      <c r="D47" t="inlineStr">
        <is>
          <t>$70.00</t>
        </is>
      </c>
      <c r="E47" t="inlineStr">
        <is>
          <t>C</t>
        </is>
      </c>
      <c r="F47" t="inlineStr">
        <is>
          <t>Aug 15, 2025</t>
        </is>
      </c>
      <c r="G47" t="n">
        <v>-1</v>
      </c>
      <c r="H47" t="inlineStr">
        <is>
          <t>Jun 23, 2025</t>
        </is>
      </c>
      <c r="I47" t="n">
        <v/>
      </c>
      <c r="J47" t="n">
        <v>969.87</v>
      </c>
      <c r="K47" t="inlineStr">
        <is>
          <t>ANF250815C00070000</t>
        </is>
      </c>
    </row>
    <row r="48">
      <c r="A48" t="inlineStr"/>
      <c r="B48" t="inlineStr"/>
      <c r="C48" t="inlineStr"/>
      <c r="D48" t="inlineStr"/>
      <c r="E48" t="inlineStr"/>
      <c r="F48" t="inlineStr"/>
      <c r="G48" s="2">
        <f>SUM(G44:G47)</f>
        <v/>
      </c>
      <c r="H48" t="inlineStr"/>
      <c r="I48" t="inlineStr"/>
      <c r="J48" s="2">
        <f>SUM(J44:J47)</f>
        <v/>
      </c>
      <c r="K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>
        <is>
          <t>Total:</t>
        </is>
      </c>
      <c r="L51" s="1">
        <f>SUM(L1:L50)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1793</v>
      </c>
      <c r="B2" t="inlineStr">
        <is>
          <t>TTD</t>
        </is>
      </c>
      <c r="C2" t="inlineStr">
        <is>
          <t>Jul 08, 2025</t>
        </is>
      </c>
      <c r="D2" t="inlineStr">
        <is>
          <t>$70.00</t>
        </is>
      </c>
      <c r="E2" t="inlineStr">
        <is>
          <t>C</t>
        </is>
      </c>
      <c r="F2" t="inlineStr">
        <is>
          <t>Sep 19, 2025</t>
        </is>
      </c>
      <c r="G2" t="n">
        <v>3</v>
      </c>
      <c r="H2" t="inlineStr">
        <is>
          <t>NaN</t>
        </is>
      </c>
      <c r="I2" t="n">
        <v/>
      </c>
      <c r="J2" t="n">
        <v>-3075.35</v>
      </c>
      <c r="K2" t="inlineStr">
        <is>
          <t>TTD250919C00070000</t>
        </is>
      </c>
    </row>
    <row r="3">
      <c r="A3" t="n">
        <v>1660</v>
      </c>
      <c r="B3" t="inlineStr">
        <is>
          <t>TTD</t>
        </is>
      </c>
      <c r="C3" t="inlineStr">
        <is>
          <t>Jul 10, 2025</t>
        </is>
      </c>
      <c r="D3" t="inlineStr">
        <is>
          <t>$70.00</t>
        </is>
      </c>
      <c r="E3" t="inlineStr">
        <is>
          <t>C</t>
        </is>
      </c>
      <c r="F3" t="inlineStr">
        <is>
          <t>Sep 19, 2025</t>
        </is>
      </c>
      <c r="G3" t="n">
        <v>-1</v>
      </c>
      <c r="H3" t="inlineStr">
        <is>
          <t>Jul 10, 2025</t>
        </is>
      </c>
      <c r="I3" t="n">
        <v/>
      </c>
      <c r="J3" t="n">
        <v>1173.87</v>
      </c>
      <c r="K3" t="inlineStr">
        <is>
          <t>TTD250919C00070000</t>
        </is>
      </c>
    </row>
    <row r="4">
      <c r="A4" t="n">
        <v>1661</v>
      </c>
      <c r="B4" t="inlineStr">
        <is>
          <t>TTD</t>
        </is>
      </c>
      <c r="C4" t="inlineStr">
        <is>
          <t>Jul 10, 2025</t>
        </is>
      </c>
      <c r="D4" t="inlineStr">
        <is>
          <t>$70.00</t>
        </is>
      </c>
      <c r="E4" t="inlineStr">
        <is>
          <t>C</t>
        </is>
      </c>
      <c r="F4" t="inlineStr">
        <is>
          <t>Sep 19, 2025</t>
        </is>
      </c>
      <c r="G4" t="n">
        <v>2</v>
      </c>
      <c r="H4" t="inlineStr">
        <is>
          <t>NaN</t>
        </is>
      </c>
      <c r="I4" t="n">
        <v/>
      </c>
      <c r="J4" t="n">
        <v>-2370.24</v>
      </c>
      <c r="K4" t="inlineStr">
        <is>
          <t>TTD250919C00070000</t>
        </is>
      </c>
    </row>
    <row r="5">
      <c r="A5" t="n">
        <v>1673</v>
      </c>
      <c r="B5" t="inlineStr">
        <is>
          <t>TTD</t>
        </is>
      </c>
      <c r="C5" t="inlineStr">
        <is>
          <t>Jul 10, 2025</t>
        </is>
      </c>
      <c r="D5" t="inlineStr">
        <is>
          <t>$70.00</t>
        </is>
      </c>
      <c r="E5" t="inlineStr">
        <is>
          <t>C</t>
        </is>
      </c>
      <c r="F5" t="inlineStr">
        <is>
          <t>Sep 19, 2025</t>
        </is>
      </c>
      <c r="G5" t="n">
        <v>-1</v>
      </c>
      <c r="H5" t="inlineStr">
        <is>
          <t>Jul 10, 2025</t>
        </is>
      </c>
      <c r="I5" t="n">
        <v/>
      </c>
      <c r="J5" t="n">
        <v>1164.87</v>
      </c>
      <c r="K5" t="inlineStr">
        <is>
          <t>TTD250919C00070000</t>
        </is>
      </c>
    </row>
    <row r="6">
      <c r="A6" t="n">
        <v>1710</v>
      </c>
      <c r="B6" t="inlineStr">
        <is>
          <t>TTD</t>
        </is>
      </c>
      <c r="C6" t="inlineStr">
        <is>
          <t>Jul 10, 2025</t>
        </is>
      </c>
      <c r="D6" t="inlineStr">
        <is>
          <t>$70.00</t>
        </is>
      </c>
      <c r="E6" t="inlineStr">
        <is>
          <t>C</t>
        </is>
      </c>
      <c r="F6" t="inlineStr">
        <is>
          <t>Sep 19, 2025</t>
        </is>
      </c>
      <c r="G6" t="n">
        <v>-1</v>
      </c>
      <c r="H6" t="inlineStr">
        <is>
          <t>Jul 10, 2025</t>
        </is>
      </c>
      <c r="I6" t="n">
        <v/>
      </c>
      <c r="J6" t="n">
        <v>1169.87</v>
      </c>
      <c r="K6" t="inlineStr">
        <is>
          <t>TTD250919C00070000</t>
        </is>
      </c>
    </row>
    <row r="7">
      <c r="A7" t="n">
        <v>1465</v>
      </c>
      <c r="B7" t="inlineStr">
        <is>
          <t>TTD</t>
        </is>
      </c>
      <c r="C7" t="inlineStr">
        <is>
          <t>Jul 16, 2025</t>
        </is>
      </c>
      <c r="D7" t="inlineStr">
        <is>
          <t>$75.00</t>
        </is>
      </c>
      <c r="E7" t="inlineStr">
        <is>
          <t>C</t>
        </is>
      </c>
      <c r="F7" t="inlineStr">
        <is>
          <t>Aug 15, 2025</t>
        </is>
      </c>
      <c r="G7" t="n">
        <v>2</v>
      </c>
      <c r="H7" t="inlineStr">
        <is>
          <t>NaN</t>
        </is>
      </c>
      <c r="I7" t="n">
        <v/>
      </c>
      <c r="J7" t="n">
        <v>-2250.23</v>
      </c>
      <c r="K7" t="inlineStr">
        <is>
          <t>TTD250815C00075000</t>
        </is>
      </c>
    </row>
    <row r="8">
      <c r="A8" t="n">
        <v>1472</v>
      </c>
      <c r="B8" t="inlineStr">
        <is>
          <t>TTD</t>
        </is>
      </c>
      <c r="C8" t="inlineStr">
        <is>
          <t>Jul 16, 2025</t>
        </is>
      </c>
      <c r="D8" t="inlineStr">
        <is>
          <t>$70.00</t>
        </is>
      </c>
      <c r="E8" t="inlineStr">
        <is>
          <t>C</t>
        </is>
      </c>
      <c r="F8" t="inlineStr">
        <is>
          <t>Sep 19, 2025</t>
        </is>
      </c>
      <c r="G8" t="n">
        <v>-2</v>
      </c>
      <c r="H8" t="inlineStr">
        <is>
          <t>Jul 16, 2025</t>
        </is>
      </c>
      <c r="I8" t="n">
        <v/>
      </c>
      <c r="J8" t="n">
        <v>3069.76</v>
      </c>
      <c r="K8" t="inlineStr">
        <is>
          <t>TTD250919C00070000</t>
        </is>
      </c>
    </row>
    <row r="9">
      <c r="A9" t="n">
        <v>1508</v>
      </c>
      <c r="B9" t="inlineStr">
        <is>
          <t>TTD</t>
        </is>
      </c>
      <c r="C9" t="inlineStr">
        <is>
          <t>Jul 16, 2025</t>
        </is>
      </c>
      <c r="D9" t="inlineStr">
        <is>
          <t>$75.00</t>
        </is>
      </c>
      <c r="E9" t="inlineStr">
        <is>
          <t>C</t>
        </is>
      </c>
      <c r="F9" t="inlineStr">
        <is>
          <t>Aug 15, 2025</t>
        </is>
      </c>
      <c r="G9" t="n">
        <v>2</v>
      </c>
      <c r="H9" t="inlineStr">
        <is>
          <t>NaN</t>
        </is>
      </c>
      <c r="I9" t="n">
        <v/>
      </c>
      <c r="J9" t="n">
        <v>-2242.23</v>
      </c>
      <c r="K9" t="inlineStr">
        <is>
          <t>TTD250815C00075000</t>
        </is>
      </c>
    </row>
    <row r="10">
      <c r="A10" t="n">
        <v>1398</v>
      </c>
      <c r="B10" t="inlineStr">
        <is>
          <t>TTD</t>
        </is>
      </c>
      <c r="C10" t="inlineStr">
        <is>
          <t>Jul 17, 2025</t>
        </is>
      </c>
      <c r="D10" t="inlineStr">
        <is>
          <t>$75.00</t>
        </is>
      </c>
      <c r="E10" t="inlineStr">
        <is>
          <t>C</t>
        </is>
      </c>
      <c r="F10" t="inlineStr">
        <is>
          <t>Aug 15, 2025</t>
        </is>
      </c>
      <c r="G10" t="n">
        <v>-1</v>
      </c>
      <c r="H10" t="inlineStr">
        <is>
          <t>Jul 17, 2025</t>
        </is>
      </c>
      <c r="I10" t="n">
        <v/>
      </c>
      <c r="J10" t="n">
        <v>1099.87</v>
      </c>
      <c r="K10" t="inlineStr">
        <is>
          <t>TTD250815C00075000</t>
        </is>
      </c>
    </row>
    <row r="11">
      <c r="A11" t="n">
        <v>1429</v>
      </c>
      <c r="B11" t="inlineStr">
        <is>
          <t>TTD</t>
        </is>
      </c>
      <c r="C11" t="inlineStr">
        <is>
          <t>Jul 17, 2025</t>
        </is>
      </c>
      <c r="D11" t="inlineStr">
        <is>
          <t>$75.00</t>
        </is>
      </c>
      <c r="E11" t="inlineStr">
        <is>
          <t>C</t>
        </is>
      </c>
      <c r="F11" t="inlineStr">
        <is>
          <t>Aug 15, 2025</t>
        </is>
      </c>
      <c r="G11" t="n">
        <v>-1</v>
      </c>
      <c r="H11" t="inlineStr">
        <is>
          <t>Jul 17, 2025</t>
        </is>
      </c>
      <c r="I11" t="n">
        <v/>
      </c>
      <c r="J11" t="n">
        <v>1094.87</v>
      </c>
      <c r="K11" t="inlineStr">
        <is>
          <t>TTD250815C00075000</t>
        </is>
      </c>
    </row>
    <row r="12">
      <c r="A12" t="n">
        <v>1374</v>
      </c>
      <c r="B12" t="inlineStr">
        <is>
          <t>TTD</t>
        </is>
      </c>
      <c r="C12" t="inlineStr">
        <is>
          <t>Jul 18, 2025</t>
        </is>
      </c>
      <c r="D12" t="inlineStr">
        <is>
          <t>$75.00</t>
        </is>
      </c>
      <c r="E12" t="inlineStr">
        <is>
          <t>C</t>
        </is>
      </c>
      <c r="F12" t="inlineStr">
        <is>
          <t>Aug 15, 2025</t>
        </is>
      </c>
      <c r="G12" t="n">
        <v>-1</v>
      </c>
      <c r="H12" t="inlineStr">
        <is>
          <t>Jul 18, 2025</t>
        </is>
      </c>
      <c r="I12" t="n">
        <v/>
      </c>
      <c r="J12" t="n">
        <v>914.87</v>
      </c>
      <c r="K12" t="inlineStr">
        <is>
          <t>TTD250815C00075000</t>
        </is>
      </c>
    </row>
    <row r="13">
      <c r="A13" t="n">
        <v>1389</v>
      </c>
      <c r="B13" t="inlineStr">
        <is>
          <t>TTD</t>
        </is>
      </c>
      <c r="C13" t="inlineStr">
        <is>
          <t>Jul 18, 2025</t>
        </is>
      </c>
      <c r="D13" t="inlineStr">
        <is>
          <t>$75.00</t>
        </is>
      </c>
      <c r="E13" t="inlineStr">
        <is>
          <t>C</t>
        </is>
      </c>
      <c r="F13" t="inlineStr">
        <is>
          <t>Aug 15, 2025</t>
        </is>
      </c>
      <c r="G13" t="n">
        <v>-1</v>
      </c>
      <c r="H13" t="inlineStr">
        <is>
          <t>Jul 18, 2025</t>
        </is>
      </c>
      <c r="I13" t="n">
        <v/>
      </c>
      <c r="J13" t="n">
        <v>914.87</v>
      </c>
      <c r="K13" t="inlineStr">
        <is>
          <t>TTD250815C00075000</t>
        </is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>
        <is>
          <t>Index</t>
        </is>
      </c>
      <c r="B16" t="inlineStr">
        <is>
          <t>Ticker</t>
        </is>
      </c>
      <c r="C16" t="inlineStr">
        <is>
          <t>Trade Enter</t>
        </is>
      </c>
      <c r="D16" t="inlineStr">
        <is>
          <t>Strike</t>
        </is>
      </c>
      <c r="E16" t="inlineStr">
        <is>
          <t>C/P</t>
        </is>
      </c>
      <c r="F16" t="inlineStr">
        <is>
          <t>Exp Date</t>
        </is>
      </c>
      <c r="G16" t="inlineStr">
        <is>
          <t>Initial Contracts</t>
        </is>
      </c>
      <c r="H16" t="inlineStr">
        <is>
          <t>Trade Exit</t>
        </is>
      </c>
      <c r="I16" t="inlineStr">
        <is>
          <t>$ Gain</t>
        </is>
      </c>
      <c r="J16" t="inlineStr">
        <is>
          <t>Total Gain</t>
        </is>
      </c>
      <c r="K16" t="inlineStr">
        <is>
          <t>Calculated $ Gain/25k share</t>
        </is>
      </c>
    </row>
    <row r="17">
      <c r="A17" t="n">
        <v>107</v>
      </c>
      <c r="B17" t="inlineStr">
        <is>
          <t>TTD</t>
        </is>
      </c>
      <c r="C17" t="inlineStr">
        <is>
          <t>Jul 08, 2025</t>
        </is>
      </c>
      <c r="D17" t="inlineStr">
        <is>
          <t>$70.00</t>
        </is>
      </c>
      <c r="E17" t="inlineStr">
        <is>
          <t>C</t>
        </is>
      </c>
      <c r="F17" t="inlineStr">
        <is>
          <t>Sep 19, 2025</t>
        </is>
      </c>
      <c r="G17" t="inlineStr">
        <is>
          <t>3</t>
        </is>
      </c>
      <c r="H17" t="inlineStr">
        <is>
          <t>Jul 16, 2025</t>
        </is>
      </c>
      <c r="I17" t="inlineStr">
        <is>
          <t xml:space="preserve">$876.00 </t>
        </is>
      </c>
      <c r="J17">
        <f>SUM(J26:J32)</f>
        <v/>
      </c>
      <c r="K17">
        <f>L25*3</f>
        <v/>
      </c>
    </row>
    <row r="18">
      <c r="A18" t="n">
        <v>141</v>
      </c>
      <c r="B18" t="inlineStr">
        <is>
          <t>TTD</t>
        </is>
      </c>
      <c r="C18" t="inlineStr">
        <is>
          <t>Jul 16, 2025</t>
        </is>
      </c>
      <c r="D18" t="inlineStr">
        <is>
          <t>$75.00</t>
        </is>
      </c>
      <c r="E18" t="inlineStr">
        <is>
          <t>C</t>
        </is>
      </c>
      <c r="F18" t="inlineStr">
        <is>
          <t>Aug 15, 2025</t>
        </is>
      </c>
      <c r="G18" t="inlineStr">
        <is>
          <t>2</t>
        </is>
      </c>
      <c r="H18" t="inlineStr">
        <is>
          <t>Jul 18, 2025</t>
        </is>
      </c>
      <c r="I18" t="inlineStr">
        <is>
          <t>($190.00)</t>
        </is>
      </c>
      <c r="J18">
        <f>SUM(J41:J47)</f>
        <v/>
      </c>
      <c r="K18">
        <f>L40*2</f>
        <v/>
      </c>
    </row>
    <row r="19">
      <c r="I19" s="2" t="n">
        <v>686</v>
      </c>
      <c r="J19" s="2">
        <f>ROUND(SUM(J17:J18),2)</f>
        <v/>
      </c>
      <c r="K19" s="2">
        <f>ROUND(SUM(K17:K18),2)</f>
        <v/>
      </c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t="inlineStr">
        <is>
          <t>Index</t>
        </is>
      </c>
      <c r="B22" t="inlineStr">
        <is>
          <t>Ticker</t>
        </is>
      </c>
      <c r="C22" t="inlineStr">
        <is>
          <t>Trade Enter</t>
        </is>
      </c>
      <c r="D22" t="inlineStr">
        <is>
          <t>Strike</t>
        </is>
      </c>
      <c r="E22" t="inlineStr">
        <is>
          <t>C/P</t>
        </is>
      </c>
      <c r="F22" t="inlineStr">
        <is>
          <t>Exp Date</t>
        </is>
      </c>
      <c r="G22" t="inlineStr">
        <is>
          <t>Initial Contracts</t>
        </is>
      </c>
      <c r="H22" t="inlineStr">
        <is>
          <t>Trade Exit</t>
        </is>
      </c>
      <c r="I22" t="inlineStr">
        <is>
          <t>$ Gain</t>
        </is>
      </c>
    </row>
    <row r="23">
      <c r="A23" t="n">
        <v>107</v>
      </c>
      <c r="B23" t="inlineStr">
        <is>
          <t>TTD</t>
        </is>
      </c>
      <c r="C23" t="inlineStr">
        <is>
          <t>Jul 08, 2025</t>
        </is>
      </c>
      <c r="D23" t="inlineStr">
        <is>
          <t>$70.00</t>
        </is>
      </c>
      <c r="E23" t="inlineStr">
        <is>
          <t>C</t>
        </is>
      </c>
      <c r="F23" t="inlineStr">
        <is>
          <t>Sep 19, 2025</t>
        </is>
      </c>
      <c r="G23" t="inlineStr">
        <is>
          <t>3</t>
        </is>
      </c>
      <c r="H23" t="inlineStr">
        <is>
          <t>Jul 16, 2025</t>
        </is>
      </c>
      <c r="I23" t="inlineStr">
        <is>
          <t xml:space="preserve">$876.00 </t>
        </is>
      </c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1">
        <f>IF(G33=0, ROUND(SUM(J26:J32)/5, 2), )</f>
        <v/>
      </c>
    </row>
    <row r="26">
      <c r="A26" t="inlineStr">
        <is>
          <t>Index</t>
        </is>
      </c>
      <c r="B26" t="inlineStr">
        <is>
          <t>Ticker</t>
        </is>
      </c>
      <c r="C26" t="inlineStr">
        <is>
          <t>Trade Enter</t>
        </is>
      </c>
      <c r="D26" t="inlineStr">
        <is>
          <t>Strike</t>
        </is>
      </c>
      <c r="E26" t="inlineStr">
        <is>
          <t>C/P</t>
        </is>
      </c>
      <c r="F26" t="inlineStr">
        <is>
          <t>Exp Date</t>
        </is>
      </c>
      <c r="G26" t="inlineStr">
        <is>
          <t>Initial Contracts</t>
        </is>
      </c>
      <c r="H26" t="inlineStr">
        <is>
          <t>Trade Exit</t>
        </is>
      </c>
      <c r="I26" t="inlineStr">
        <is>
          <t>$ Gain</t>
        </is>
      </c>
      <c r="J26" t="inlineStr">
        <is>
          <t>Amount</t>
        </is>
      </c>
      <c r="K26" t="inlineStr">
        <is>
          <t>Symbol</t>
        </is>
      </c>
    </row>
    <row r="27">
      <c r="A27" t="n">
        <v>1793</v>
      </c>
      <c r="B27" t="inlineStr">
        <is>
          <t>TTD</t>
        </is>
      </c>
      <c r="C27" t="inlineStr">
        <is>
          <t>Jul 08, 2025</t>
        </is>
      </c>
      <c r="D27" t="inlineStr">
        <is>
          <t>$70.00</t>
        </is>
      </c>
      <c r="E27" t="inlineStr">
        <is>
          <t>C</t>
        </is>
      </c>
      <c r="F27" t="inlineStr">
        <is>
          <t>Sep 19, 2025</t>
        </is>
      </c>
      <c r="G27" t="n">
        <v>3</v>
      </c>
      <c r="H27" t="inlineStr">
        <is>
          <t>NaN</t>
        </is>
      </c>
      <c r="I27" t="n">
        <v/>
      </c>
      <c r="J27" t="n">
        <v>-3075.35</v>
      </c>
      <c r="K27" t="inlineStr">
        <is>
          <t>TTD250919C00070000</t>
        </is>
      </c>
    </row>
    <row r="28">
      <c r="A28" t="n">
        <v>1660</v>
      </c>
      <c r="B28" t="inlineStr">
        <is>
          <t>TTD</t>
        </is>
      </c>
      <c r="C28" t="inlineStr">
        <is>
          <t>Jul 10, 2025</t>
        </is>
      </c>
      <c r="D28" t="inlineStr">
        <is>
          <t>$70.00</t>
        </is>
      </c>
      <c r="E28" t="inlineStr">
        <is>
          <t>C</t>
        </is>
      </c>
      <c r="F28" t="inlineStr">
        <is>
          <t>Sep 19, 2025</t>
        </is>
      </c>
      <c r="G28" t="n">
        <v>-1</v>
      </c>
      <c r="H28" t="inlineStr">
        <is>
          <t>Jul 10, 2025</t>
        </is>
      </c>
      <c r="I28" t="n">
        <v/>
      </c>
      <c r="J28" t="n">
        <v>1173.87</v>
      </c>
      <c r="K28" t="inlineStr">
        <is>
          <t>TTD250919C00070000</t>
        </is>
      </c>
    </row>
    <row r="29">
      <c r="A29" t="n">
        <v>1661</v>
      </c>
      <c r="B29" t="inlineStr">
        <is>
          <t>TTD</t>
        </is>
      </c>
      <c r="C29" t="inlineStr">
        <is>
          <t>Jul 10, 2025</t>
        </is>
      </c>
      <c r="D29" t="inlineStr">
        <is>
          <t>$70.00</t>
        </is>
      </c>
      <c r="E29" t="inlineStr">
        <is>
          <t>C</t>
        </is>
      </c>
      <c r="F29" t="inlineStr">
        <is>
          <t>Sep 19, 2025</t>
        </is>
      </c>
      <c r="G29" t="n">
        <v>2</v>
      </c>
      <c r="H29" t="inlineStr">
        <is>
          <t>NaN</t>
        </is>
      </c>
      <c r="I29" t="n">
        <v/>
      </c>
      <c r="J29" t="n">
        <v>-2370.24</v>
      </c>
      <c r="K29" t="inlineStr">
        <is>
          <t>TTD250919C00070000</t>
        </is>
      </c>
    </row>
    <row r="30">
      <c r="A30" t="n">
        <v>1673</v>
      </c>
      <c r="B30" t="inlineStr">
        <is>
          <t>TTD</t>
        </is>
      </c>
      <c r="C30" t="inlineStr">
        <is>
          <t>Jul 10, 2025</t>
        </is>
      </c>
      <c r="D30" t="inlineStr">
        <is>
          <t>$70.00</t>
        </is>
      </c>
      <c r="E30" t="inlineStr">
        <is>
          <t>C</t>
        </is>
      </c>
      <c r="F30" t="inlineStr">
        <is>
          <t>Sep 19, 2025</t>
        </is>
      </c>
      <c r="G30" t="n">
        <v>-1</v>
      </c>
      <c r="H30" t="inlineStr">
        <is>
          <t>Jul 10, 2025</t>
        </is>
      </c>
      <c r="I30" t="n">
        <v/>
      </c>
      <c r="J30" t="n">
        <v>1164.87</v>
      </c>
      <c r="K30" t="inlineStr">
        <is>
          <t>TTD250919C00070000</t>
        </is>
      </c>
    </row>
    <row r="31">
      <c r="A31" t="n">
        <v>1710</v>
      </c>
      <c r="B31" t="inlineStr">
        <is>
          <t>TTD</t>
        </is>
      </c>
      <c r="C31" t="inlineStr">
        <is>
          <t>Jul 10, 2025</t>
        </is>
      </c>
      <c r="D31" t="inlineStr">
        <is>
          <t>$70.00</t>
        </is>
      </c>
      <c r="E31" t="inlineStr">
        <is>
          <t>C</t>
        </is>
      </c>
      <c r="F31" t="inlineStr">
        <is>
          <t>Sep 19, 2025</t>
        </is>
      </c>
      <c r="G31" t="n">
        <v>-1</v>
      </c>
      <c r="H31" t="inlineStr">
        <is>
          <t>Jul 10, 2025</t>
        </is>
      </c>
      <c r="I31" t="n">
        <v/>
      </c>
      <c r="J31" t="n">
        <v>1169.87</v>
      </c>
      <c r="K31" t="inlineStr">
        <is>
          <t>TTD250919C00070000</t>
        </is>
      </c>
    </row>
    <row r="32">
      <c r="A32" t="n">
        <v>1472</v>
      </c>
      <c r="B32" t="inlineStr">
        <is>
          <t>TTD</t>
        </is>
      </c>
      <c r="C32" t="inlineStr">
        <is>
          <t>Jul 16, 2025</t>
        </is>
      </c>
      <c r="D32" t="inlineStr">
        <is>
          <t>$70.00</t>
        </is>
      </c>
      <c r="E32" t="inlineStr">
        <is>
          <t>C</t>
        </is>
      </c>
      <c r="F32" t="inlineStr">
        <is>
          <t>Sep 19, 2025</t>
        </is>
      </c>
      <c r="G32" t="n">
        <v>-2</v>
      </c>
      <c r="H32" t="inlineStr">
        <is>
          <t>Jul 16, 2025</t>
        </is>
      </c>
      <c r="I32" t="n">
        <v/>
      </c>
      <c r="J32" t="n">
        <v>3069.76</v>
      </c>
      <c r="K32" t="inlineStr">
        <is>
          <t>TTD250919C00070000</t>
        </is>
      </c>
    </row>
    <row r="33">
      <c r="A33" t="inlineStr"/>
      <c r="B33" t="inlineStr"/>
      <c r="C33" t="inlineStr"/>
      <c r="D33" t="inlineStr"/>
      <c r="E33" t="inlineStr"/>
      <c r="F33" t="inlineStr"/>
      <c r="G33" s="2">
        <f>SUM(G26:G32)</f>
        <v/>
      </c>
      <c r="H33" t="inlineStr"/>
      <c r="I33" t="inlineStr"/>
      <c r="J33" s="2">
        <f>SUM(J26:J32)</f>
        <v/>
      </c>
      <c r="K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</row>
    <row r="37">
      <c r="A37" t="inlineStr">
        <is>
          <t>Index</t>
        </is>
      </c>
      <c r="B37" t="inlineStr">
        <is>
          <t>Ticker</t>
        </is>
      </c>
      <c r="C37" t="inlineStr">
        <is>
          <t>Trade Enter</t>
        </is>
      </c>
      <c r="D37" t="inlineStr">
        <is>
          <t>Strike</t>
        </is>
      </c>
      <c r="E37" t="inlineStr">
        <is>
          <t>C/P</t>
        </is>
      </c>
      <c r="F37" t="inlineStr">
        <is>
          <t>Exp Date</t>
        </is>
      </c>
      <c r="G37" t="inlineStr">
        <is>
          <t>Initial Contracts</t>
        </is>
      </c>
      <c r="H37" t="inlineStr">
        <is>
          <t>Trade Exit</t>
        </is>
      </c>
      <c r="I37" t="inlineStr">
        <is>
          <t>$ Gain</t>
        </is>
      </c>
    </row>
    <row r="38">
      <c r="A38" t="n">
        <v>141</v>
      </c>
      <c r="B38" t="inlineStr">
        <is>
          <t>TTD</t>
        </is>
      </c>
      <c r="C38" t="inlineStr">
        <is>
          <t>Jul 16, 2025</t>
        </is>
      </c>
      <c r="D38" t="inlineStr">
        <is>
          <t>$75.00</t>
        </is>
      </c>
      <c r="E38" t="inlineStr">
        <is>
          <t>C</t>
        </is>
      </c>
      <c r="F38" t="inlineStr">
        <is>
          <t>Aug 15, 2025</t>
        </is>
      </c>
      <c r="G38" t="inlineStr">
        <is>
          <t>2</t>
        </is>
      </c>
      <c r="H38" t="inlineStr">
        <is>
          <t>Jul 18, 2025</t>
        </is>
      </c>
      <c r="I38" t="inlineStr">
        <is>
          <t>($190.00)</t>
        </is>
      </c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1">
        <f>IF(G48=0, ROUND(SUM(J41:J47)/4, 2), )</f>
        <v/>
      </c>
    </row>
    <row r="41">
      <c r="A41" t="inlineStr">
        <is>
          <t>Index</t>
        </is>
      </c>
      <c r="B41" t="inlineStr">
        <is>
          <t>Ticker</t>
        </is>
      </c>
      <c r="C41" t="inlineStr">
        <is>
          <t>Trade Enter</t>
        </is>
      </c>
      <c r="D41" t="inlineStr">
        <is>
          <t>Strike</t>
        </is>
      </c>
      <c r="E41" t="inlineStr">
        <is>
          <t>C/P</t>
        </is>
      </c>
      <c r="F41" t="inlineStr">
        <is>
          <t>Exp Date</t>
        </is>
      </c>
      <c r="G41" t="inlineStr">
        <is>
          <t>Initial Contracts</t>
        </is>
      </c>
      <c r="H41" t="inlineStr">
        <is>
          <t>Trade Exit</t>
        </is>
      </c>
      <c r="I41" t="inlineStr">
        <is>
          <t>$ Gain</t>
        </is>
      </c>
      <c r="J41" t="inlineStr">
        <is>
          <t>Amount</t>
        </is>
      </c>
      <c r="K41" t="inlineStr">
        <is>
          <t>Symbol</t>
        </is>
      </c>
    </row>
    <row r="42">
      <c r="A42" t="n">
        <v>1465</v>
      </c>
      <c r="B42" t="inlineStr">
        <is>
          <t>TTD</t>
        </is>
      </c>
      <c r="C42" t="inlineStr">
        <is>
          <t>Jul 16, 2025</t>
        </is>
      </c>
      <c r="D42" t="inlineStr">
        <is>
          <t>$75.00</t>
        </is>
      </c>
      <c r="E42" t="inlineStr">
        <is>
          <t>C</t>
        </is>
      </c>
      <c r="F42" t="inlineStr">
        <is>
          <t>Aug 15, 2025</t>
        </is>
      </c>
      <c r="G42" t="n">
        <v>2</v>
      </c>
      <c r="H42" t="inlineStr">
        <is>
          <t>NaN</t>
        </is>
      </c>
      <c r="I42" t="n">
        <v/>
      </c>
      <c r="J42" t="n">
        <v>-2250.23</v>
      </c>
      <c r="K42" t="inlineStr">
        <is>
          <t>TTD250815C00075000</t>
        </is>
      </c>
    </row>
    <row r="43">
      <c r="A43" t="n">
        <v>1508</v>
      </c>
      <c r="B43" t="inlineStr">
        <is>
          <t>TTD</t>
        </is>
      </c>
      <c r="C43" t="inlineStr">
        <is>
          <t>Jul 16, 2025</t>
        </is>
      </c>
      <c r="D43" t="inlineStr">
        <is>
          <t>$75.00</t>
        </is>
      </c>
      <c r="E43" t="inlineStr">
        <is>
          <t>C</t>
        </is>
      </c>
      <c r="F43" t="inlineStr">
        <is>
          <t>Aug 15, 2025</t>
        </is>
      </c>
      <c r="G43" t="n">
        <v>2</v>
      </c>
      <c r="H43" t="inlineStr">
        <is>
          <t>NaN</t>
        </is>
      </c>
      <c r="I43" t="n">
        <v/>
      </c>
      <c r="J43" t="n">
        <v>-2242.23</v>
      </c>
      <c r="K43" t="inlineStr">
        <is>
          <t>TTD250815C00075000</t>
        </is>
      </c>
    </row>
    <row r="44">
      <c r="A44" t="n">
        <v>1398</v>
      </c>
      <c r="B44" t="inlineStr">
        <is>
          <t>TTD</t>
        </is>
      </c>
      <c r="C44" t="inlineStr">
        <is>
          <t>Jul 17, 2025</t>
        </is>
      </c>
      <c r="D44" t="inlineStr">
        <is>
          <t>$75.00</t>
        </is>
      </c>
      <c r="E44" t="inlineStr">
        <is>
          <t>C</t>
        </is>
      </c>
      <c r="F44" t="inlineStr">
        <is>
          <t>Aug 15, 2025</t>
        </is>
      </c>
      <c r="G44" t="n">
        <v>-1</v>
      </c>
      <c r="H44" t="inlineStr">
        <is>
          <t>Jul 17, 2025</t>
        </is>
      </c>
      <c r="I44" t="n">
        <v/>
      </c>
      <c r="J44" t="n">
        <v>1099.87</v>
      </c>
      <c r="K44" t="inlineStr">
        <is>
          <t>TTD250815C00075000</t>
        </is>
      </c>
    </row>
    <row r="45">
      <c r="A45" t="n">
        <v>1429</v>
      </c>
      <c r="B45" t="inlineStr">
        <is>
          <t>TTD</t>
        </is>
      </c>
      <c r="C45" t="inlineStr">
        <is>
          <t>Jul 17, 2025</t>
        </is>
      </c>
      <c r="D45" t="inlineStr">
        <is>
          <t>$75.00</t>
        </is>
      </c>
      <c r="E45" t="inlineStr">
        <is>
          <t>C</t>
        </is>
      </c>
      <c r="F45" t="inlineStr">
        <is>
          <t>Aug 15, 2025</t>
        </is>
      </c>
      <c r="G45" t="n">
        <v>-1</v>
      </c>
      <c r="H45" t="inlineStr">
        <is>
          <t>Jul 17, 2025</t>
        </is>
      </c>
      <c r="I45" t="n">
        <v/>
      </c>
      <c r="J45" t="n">
        <v>1094.87</v>
      </c>
      <c r="K45" t="inlineStr">
        <is>
          <t>TTD250815C00075000</t>
        </is>
      </c>
    </row>
    <row r="46">
      <c r="A46" t="n">
        <v>1374</v>
      </c>
      <c r="B46" t="inlineStr">
        <is>
          <t>TTD</t>
        </is>
      </c>
      <c r="C46" t="inlineStr">
        <is>
          <t>Jul 18, 2025</t>
        </is>
      </c>
      <c r="D46" t="inlineStr">
        <is>
          <t>$75.00</t>
        </is>
      </c>
      <c r="E46" t="inlineStr">
        <is>
          <t>C</t>
        </is>
      </c>
      <c r="F46" t="inlineStr">
        <is>
          <t>Aug 15, 2025</t>
        </is>
      </c>
      <c r="G46" t="n">
        <v>-1</v>
      </c>
      <c r="H46" t="inlineStr">
        <is>
          <t>Jul 18, 2025</t>
        </is>
      </c>
      <c r="I46" t="n">
        <v/>
      </c>
      <c r="J46" t="n">
        <v>914.87</v>
      </c>
      <c r="K46" t="inlineStr">
        <is>
          <t>TTD250815C00075000</t>
        </is>
      </c>
    </row>
    <row r="47">
      <c r="A47" t="n">
        <v>1389</v>
      </c>
      <c r="B47" t="inlineStr">
        <is>
          <t>TTD</t>
        </is>
      </c>
      <c r="C47" t="inlineStr">
        <is>
          <t>Jul 18, 2025</t>
        </is>
      </c>
      <c r="D47" t="inlineStr">
        <is>
          <t>$75.00</t>
        </is>
      </c>
      <c r="E47" t="inlineStr">
        <is>
          <t>C</t>
        </is>
      </c>
      <c r="F47" t="inlineStr">
        <is>
          <t>Aug 15, 2025</t>
        </is>
      </c>
      <c r="G47" t="n">
        <v>-1</v>
      </c>
      <c r="H47" t="inlineStr">
        <is>
          <t>Jul 18, 2025</t>
        </is>
      </c>
      <c r="I47" t="n">
        <v/>
      </c>
      <c r="J47" t="n">
        <v>914.87</v>
      </c>
      <c r="K47" t="inlineStr">
        <is>
          <t>TTD250815C00075000</t>
        </is>
      </c>
    </row>
    <row r="48">
      <c r="A48" t="inlineStr"/>
      <c r="B48" t="inlineStr"/>
      <c r="C48" t="inlineStr"/>
      <c r="D48" t="inlineStr"/>
      <c r="E48" t="inlineStr"/>
      <c r="F48" t="inlineStr"/>
      <c r="G48" s="2">
        <f>SUM(G41:G47)</f>
        <v/>
      </c>
      <c r="H48" t="inlineStr"/>
      <c r="I48" t="inlineStr"/>
      <c r="J48" s="2">
        <f>SUM(J41:J47)</f>
        <v/>
      </c>
      <c r="K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>
        <is>
          <t>Total:</t>
        </is>
      </c>
      <c r="L51" s="1">
        <f>SUM(L1:L50)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1776</v>
      </c>
      <c r="B2" t="inlineStr">
        <is>
          <t>SPY</t>
        </is>
      </c>
      <c r="C2" t="inlineStr">
        <is>
          <t>Jul 08, 2025</t>
        </is>
      </c>
      <c r="D2" t="inlineStr">
        <is>
          <t>$623.00</t>
        </is>
      </c>
      <c r="E2" t="inlineStr">
        <is>
          <t>C</t>
        </is>
      </c>
      <c r="F2" t="inlineStr">
        <is>
          <t>Jul 08, 2025</t>
        </is>
      </c>
      <c r="G2" t="n">
        <v>-5</v>
      </c>
      <c r="H2" t="inlineStr">
        <is>
          <t>Jul 08, 2025</t>
        </is>
      </c>
      <c r="I2" t="n">
        <v/>
      </c>
      <c r="J2" t="n">
        <v>9.43</v>
      </c>
      <c r="K2" t="inlineStr">
        <is>
          <t>SPY250708C00623000</t>
        </is>
      </c>
    </row>
    <row r="3">
      <c r="A3" t="n">
        <v>1778</v>
      </c>
      <c r="B3" t="inlineStr">
        <is>
          <t>SPY</t>
        </is>
      </c>
      <c r="C3" t="inlineStr">
        <is>
          <t>Jul 08, 2025</t>
        </is>
      </c>
      <c r="D3" t="inlineStr">
        <is>
          <t>$621.00</t>
        </is>
      </c>
      <c r="E3" t="inlineStr">
        <is>
          <t>C</t>
        </is>
      </c>
      <c r="F3" t="inlineStr">
        <is>
          <t>Jul 08, 2025</t>
        </is>
      </c>
      <c r="G3" t="n">
        <v>5</v>
      </c>
      <c r="H3" t="inlineStr">
        <is>
          <t>NaN</t>
        </is>
      </c>
      <c r="I3" t="n">
        <v/>
      </c>
      <c r="J3" t="n">
        <v>-160.56</v>
      </c>
      <c r="K3" t="inlineStr">
        <is>
          <t>SPY250708C00621000</t>
        </is>
      </c>
    </row>
    <row r="4">
      <c r="A4" t="n">
        <v>1799</v>
      </c>
      <c r="B4" t="inlineStr">
        <is>
          <t>SPY</t>
        </is>
      </c>
      <c r="C4" t="inlineStr">
        <is>
          <t>Jul 08, 2025</t>
        </is>
      </c>
      <c r="D4" t="inlineStr">
        <is>
          <t>$621.00</t>
        </is>
      </c>
      <c r="E4" t="inlineStr">
        <is>
          <t>C</t>
        </is>
      </c>
      <c r="F4" t="inlineStr">
        <is>
          <t>Jul 08, 2025</t>
        </is>
      </c>
      <c r="G4" t="n">
        <v>-5</v>
      </c>
      <c r="H4" t="inlineStr">
        <is>
          <t>Jul 08, 2025</t>
        </is>
      </c>
      <c r="I4" t="n">
        <v/>
      </c>
      <c r="J4" t="n">
        <v>304.43</v>
      </c>
      <c r="K4" t="inlineStr">
        <is>
          <t>SPY250708C00621000</t>
        </is>
      </c>
    </row>
    <row r="5">
      <c r="A5" t="n">
        <v>1810</v>
      </c>
      <c r="B5" t="inlineStr">
        <is>
          <t>SPY</t>
        </is>
      </c>
      <c r="C5" t="inlineStr">
        <is>
          <t>Jul 08, 2025</t>
        </is>
      </c>
      <c r="D5" t="inlineStr">
        <is>
          <t>$623.00</t>
        </is>
      </c>
      <c r="E5" t="inlineStr">
        <is>
          <t>C</t>
        </is>
      </c>
      <c r="F5" t="inlineStr">
        <is>
          <t>Jul 08, 2025</t>
        </is>
      </c>
      <c r="G5" t="n">
        <v>5</v>
      </c>
      <c r="H5" t="inlineStr">
        <is>
          <t>NaN</t>
        </is>
      </c>
      <c r="I5" t="n">
        <v/>
      </c>
      <c r="J5" t="n">
        <v>-50.56</v>
      </c>
      <c r="K5" t="inlineStr">
        <is>
          <t>SPY250708C00623000</t>
        </is>
      </c>
    </row>
    <row r="6">
      <c r="A6" t="n">
        <v>1135</v>
      </c>
      <c r="B6" t="inlineStr">
        <is>
          <t>SPY</t>
        </is>
      </c>
      <c r="C6" t="inlineStr">
        <is>
          <t>Jul 24, 2025</t>
        </is>
      </c>
      <c r="D6" t="inlineStr">
        <is>
          <t>$637.00</t>
        </is>
      </c>
      <c r="E6" t="inlineStr">
        <is>
          <t>P</t>
        </is>
      </c>
      <c r="F6" t="inlineStr">
        <is>
          <t>Aug 01, 2025</t>
        </is>
      </c>
      <c r="G6" t="n">
        <v>2</v>
      </c>
      <c r="H6" t="inlineStr">
        <is>
          <t>NaN</t>
        </is>
      </c>
      <c r="I6" t="n">
        <v/>
      </c>
      <c r="J6" t="n">
        <v>-1106.24</v>
      </c>
      <c r="K6" t="inlineStr">
        <is>
          <t>SPY250801P00637000</t>
        </is>
      </c>
    </row>
    <row r="7">
      <c r="A7" t="n">
        <v>1138</v>
      </c>
      <c r="B7" t="inlineStr">
        <is>
          <t>SPY</t>
        </is>
      </c>
      <c r="C7" t="inlineStr">
        <is>
          <t>Jul 24, 2025</t>
        </is>
      </c>
      <c r="D7" t="inlineStr">
        <is>
          <t>$637.00</t>
        </is>
      </c>
      <c r="E7" t="inlineStr">
        <is>
          <t>P</t>
        </is>
      </c>
      <c r="F7" t="inlineStr">
        <is>
          <t>Aug 01, 2025</t>
        </is>
      </c>
      <c r="G7" t="n">
        <v>2</v>
      </c>
      <c r="H7" t="inlineStr">
        <is>
          <t>NaN</t>
        </is>
      </c>
      <c r="I7" t="n">
        <v/>
      </c>
      <c r="J7" t="n">
        <v>-1106.24</v>
      </c>
      <c r="K7" t="inlineStr">
        <is>
          <t>SPY250801P00637000</t>
        </is>
      </c>
    </row>
    <row r="8">
      <c r="A8" t="n">
        <v>1156</v>
      </c>
      <c r="B8" t="inlineStr">
        <is>
          <t>SPY</t>
        </is>
      </c>
      <c r="C8" t="inlineStr">
        <is>
          <t>Jul 24, 2025</t>
        </is>
      </c>
      <c r="D8" t="inlineStr">
        <is>
          <t>$637.00</t>
        </is>
      </c>
      <c r="E8" t="inlineStr">
        <is>
          <t>P</t>
        </is>
      </c>
      <c r="F8" t="inlineStr">
        <is>
          <t>Aug 01, 2025</t>
        </is>
      </c>
      <c r="G8" t="n">
        <v>2</v>
      </c>
      <c r="H8" t="inlineStr">
        <is>
          <t>NaN</t>
        </is>
      </c>
      <c r="I8" t="n">
        <v/>
      </c>
      <c r="J8" t="n">
        <v>-1104.24</v>
      </c>
      <c r="K8" t="inlineStr">
        <is>
          <t>SPY250801P00637000</t>
        </is>
      </c>
    </row>
    <row r="9">
      <c r="A9" t="n">
        <v>1105</v>
      </c>
      <c r="B9" t="inlineStr">
        <is>
          <t>SPY</t>
        </is>
      </c>
      <c r="C9" t="inlineStr">
        <is>
          <t>Jul 25, 2025</t>
        </is>
      </c>
      <c r="D9" t="inlineStr">
        <is>
          <t>$637.00</t>
        </is>
      </c>
      <c r="E9" t="inlineStr">
        <is>
          <t>P</t>
        </is>
      </c>
      <c r="F9" t="inlineStr">
        <is>
          <t>Aug 01, 2025</t>
        </is>
      </c>
      <c r="G9" t="n">
        <v>-2</v>
      </c>
      <c r="H9" t="inlineStr">
        <is>
          <t>Jul 25, 2025</t>
        </is>
      </c>
      <c r="I9" t="n">
        <v/>
      </c>
      <c r="J9" t="n">
        <v>793.74</v>
      </c>
      <c r="K9" t="inlineStr">
        <is>
          <t>SPY250801P00637000</t>
        </is>
      </c>
    </row>
    <row r="10">
      <c r="A10" t="n">
        <v>1123</v>
      </c>
      <c r="B10" t="inlineStr">
        <is>
          <t>SPY</t>
        </is>
      </c>
      <c r="C10" t="inlineStr">
        <is>
          <t>Jul 25, 2025</t>
        </is>
      </c>
      <c r="D10" t="inlineStr">
        <is>
          <t>$637.00</t>
        </is>
      </c>
      <c r="E10" t="inlineStr">
        <is>
          <t>P</t>
        </is>
      </c>
      <c r="F10" t="inlineStr">
        <is>
          <t>Aug 01, 2025</t>
        </is>
      </c>
      <c r="G10" t="n">
        <v>-2</v>
      </c>
      <c r="H10" t="inlineStr">
        <is>
          <t>Jul 25, 2025</t>
        </is>
      </c>
      <c r="I10" t="n">
        <v/>
      </c>
      <c r="J10" t="n">
        <v>791.76</v>
      </c>
      <c r="K10" t="inlineStr">
        <is>
          <t>SPY250801P00637000</t>
        </is>
      </c>
    </row>
    <row r="11">
      <c r="A11" t="n">
        <v>1125</v>
      </c>
      <c r="B11" t="inlineStr">
        <is>
          <t>SPY</t>
        </is>
      </c>
      <c r="C11" t="inlineStr">
        <is>
          <t>Jul 25, 2025</t>
        </is>
      </c>
      <c r="D11" t="inlineStr">
        <is>
          <t>$637.00</t>
        </is>
      </c>
      <c r="E11" t="inlineStr">
        <is>
          <t>P</t>
        </is>
      </c>
      <c r="F11" t="inlineStr">
        <is>
          <t>Aug 01, 2025</t>
        </is>
      </c>
      <c r="G11" t="n">
        <v>-2</v>
      </c>
      <c r="H11" t="inlineStr">
        <is>
          <t>Jul 25, 2025</t>
        </is>
      </c>
      <c r="I11" t="n">
        <v/>
      </c>
      <c r="J11" t="n">
        <v>791.76</v>
      </c>
      <c r="K11" t="inlineStr">
        <is>
          <t>SPY250801P00637000</t>
        </is>
      </c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>
        <is>
          <t>Index</t>
        </is>
      </c>
      <c r="B14" t="inlineStr">
        <is>
          <t>Ticker</t>
        </is>
      </c>
      <c r="C14" t="inlineStr">
        <is>
          <t>Trade Enter</t>
        </is>
      </c>
      <c r="D14" t="inlineStr">
        <is>
          <t>Strike</t>
        </is>
      </c>
      <c r="E14" t="inlineStr">
        <is>
          <t>C/P</t>
        </is>
      </c>
      <c r="F14" t="inlineStr">
        <is>
          <t>Exp Date</t>
        </is>
      </c>
      <c r="G14" t="inlineStr">
        <is>
          <t>Initial Contracts</t>
        </is>
      </c>
      <c r="H14" t="inlineStr">
        <is>
          <t>Trade Exit</t>
        </is>
      </c>
      <c r="I14" t="inlineStr">
        <is>
          <t>$ Gain</t>
        </is>
      </c>
      <c r="J14" t="inlineStr">
        <is>
          <t>Total Gain</t>
        </is>
      </c>
      <c r="K14" t="inlineStr">
        <is>
          <t>Calculated $ Gain/25k share</t>
        </is>
      </c>
    </row>
    <row r="15">
      <c r="A15" t="n">
        <v>114</v>
      </c>
      <c r="B15" t="inlineStr">
        <is>
          <t>SPY</t>
        </is>
      </c>
      <c r="C15" t="inlineStr">
        <is>
          <t>Jul 09, 2025</t>
        </is>
      </c>
      <c r="D15" t="inlineStr">
        <is>
          <t>$635.00</t>
        </is>
      </c>
      <c r="E15" t="inlineStr">
        <is>
          <t>P</t>
        </is>
      </c>
      <c r="F15" t="inlineStr">
        <is>
          <t>Sep 19, 2025</t>
        </is>
      </c>
      <c r="G15" t="inlineStr">
        <is>
          <t>2</t>
        </is>
      </c>
      <c r="H15" t="inlineStr">
        <is>
          <t>Jul 11, 2025</t>
        </is>
      </c>
      <c r="I15" t="inlineStr">
        <is>
          <t>($26.00)</t>
        </is>
      </c>
    </row>
    <row r="16">
      <c r="A16" t="n">
        <v>115</v>
      </c>
      <c r="B16" t="inlineStr">
        <is>
          <t>SPY</t>
        </is>
      </c>
      <c r="C16" t="inlineStr">
        <is>
          <t>Jul 09, 2025</t>
        </is>
      </c>
      <c r="D16" t="inlineStr">
        <is>
          <t>$640.00</t>
        </is>
      </c>
      <c r="E16" t="inlineStr">
        <is>
          <t>C</t>
        </is>
      </c>
      <c r="F16" t="inlineStr">
        <is>
          <t>Sep 19, 2025</t>
        </is>
      </c>
      <c r="G16" t="inlineStr">
        <is>
          <t>1</t>
        </is>
      </c>
      <c r="H16" t="inlineStr">
        <is>
          <t>Jul 10, 2025</t>
        </is>
      </c>
      <c r="I16" t="inlineStr">
        <is>
          <t xml:space="preserve">$77.00 </t>
        </is>
      </c>
    </row>
    <row r="17">
      <c r="A17" t="n">
        <v>183</v>
      </c>
      <c r="B17" t="inlineStr">
        <is>
          <t>SPY</t>
        </is>
      </c>
      <c r="C17" t="inlineStr">
        <is>
          <t>Jul 24, 2025</t>
        </is>
      </c>
      <c r="D17" t="inlineStr">
        <is>
          <t>$637.00</t>
        </is>
      </c>
      <c r="E17" t="inlineStr">
        <is>
          <t>P</t>
        </is>
      </c>
      <c r="F17" t="inlineStr">
        <is>
          <t>Aug 01, 2025</t>
        </is>
      </c>
      <c r="G17" t="inlineStr">
        <is>
          <t>2</t>
        </is>
      </c>
      <c r="H17" t="inlineStr">
        <is>
          <t>Jul 25, 2025</t>
        </is>
      </c>
      <c r="I17" t="inlineStr">
        <is>
          <t>($310.00)</t>
        </is>
      </c>
      <c r="J17">
        <f>SUM(J39:J45)</f>
        <v/>
      </c>
      <c r="K17">
        <f>L38*2</f>
        <v/>
      </c>
    </row>
    <row r="18">
      <c r="I18" s="2" t="n">
        <v>-259</v>
      </c>
      <c r="J18" s="2">
        <f>ROUND(SUM(J15:J17),2)</f>
        <v/>
      </c>
      <c r="K18" s="2">
        <f>ROUND(SUM(K15:K17),2)</f>
        <v/>
      </c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t="inlineStr">
        <is>
          <t>Index</t>
        </is>
      </c>
      <c r="B21" t="inlineStr">
        <is>
          <t>Ticker</t>
        </is>
      </c>
      <c r="C21" t="inlineStr">
        <is>
          <t>Trade Enter</t>
        </is>
      </c>
      <c r="D21" t="inlineStr">
        <is>
          <t>Strike</t>
        </is>
      </c>
      <c r="E21" t="inlineStr">
        <is>
          <t>C/P</t>
        </is>
      </c>
      <c r="F21" t="inlineStr">
        <is>
          <t>Exp Date</t>
        </is>
      </c>
      <c r="G21" t="inlineStr">
        <is>
          <t>Initial Contracts</t>
        </is>
      </c>
      <c r="H21" t="inlineStr">
        <is>
          <t>Trade Exit</t>
        </is>
      </c>
      <c r="I21" t="inlineStr">
        <is>
          <t>$ Gain</t>
        </is>
      </c>
    </row>
    <row r="22">
      <c r="A22" t="n">
        <v>114</v>
      </c>
      <c r="B22" t="inlineStr">
        <is>
          <t>SPY</t>
        </is>
      </c>
      <c r="C22" t="inlineStr">
        <is>
          <t>Jul 09, 2025</t>
        </is>
      </c>
      <c r="D22" t="inlineStr">
        <is>
          <t>$635.00</t>
        </is>
      </c>
      <c r="E22" t="inlineStr">
        <is>
          <t>P</t>
        </is>
      </c>
      <c r="F22" t="inlineStr">
        <is>
          <t>Sep 19, 2025</t>
        </is>
      </c>
      <c r="G22" t="inlineStr">
        <is>
          <t>2</t>
        </is>
      </c>
      <c r="H22" t="inlineStr">
        <is>
          <t>Jul 11, 2025</t>
        </is>
      </c>
      <c r="I22" t="inlineStr">
        <is>
          <t>($26.00)</t>
        </is>
      </c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>
        <is>
          <t>Index</t>
        </is>
      </c>
      <c r="B28" t="inlineStr">
        <is>
          <t>Ticker</t>
        </is>
      </c>
      <c r="C28" t="inlineStr">
        <is>
          <t>Trade Enter</t>
        </is>
      </c>
      <c r="D28" t="inlineStr">
        <is>
          <t>Strike</t>
        </is>
      </c>
      <c r="E28" t="inlineStr">
        <is>
          <t>C/P</t>
        </is>
      </c>
      <c r="F28" t="inlineStr">
        <is>
          <t>Exp Date</t>
        </is>
      </c>
      <c r="G28" t="inlineStr">
        <is>
          <t>Initial Contracts</t>
        </is>
      </c>
      <c r="H28" t="inlineStr">
        <is>
          <t>Trade Exit</t>
        </is>
      </c>
      <c r="I28" t="inlineStr">
        <is>
          <t>$ Gain</t>
        </is>
      </c>
    </row>
    <row r="29">
      <c r="A29" t="n">
        <v>115</v>
      </c>
      <c r="B29" t="inlineStr">
        <is>
          <t>SPY</t>
        </is>
      </c>
      <c r="C29" t="inlineStr">
        <is>
          <t>Jul 09, 2025</t>
        </is>
      </c>
      <c r="D29" t="inlineStr">
        <is>
          <t>$640.00</t>
        </is>
      </c>
      <c r="E29" t="inlineStr">
        <is>
          <t>C</t>
        </is>
      </c>
      <c r="F29" t="inlineStr">
        <is>
          <t>Sep 19, 2025</t>
        </is>
      </c>
      <c r="G29" t="inlineStr">
        <is>
          <t>1</t>
        </is>
      </c>
      <c r="H29" t="inlineStr">
        <is>
          <t>Jul 10, 2025</t>
        </is>
      </c>
      <c r="I29" t="inlineStr">
        <is>
          <t xml:space="preserve">$77.00 </t>
        </is>
      </c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</row>
    <row r="35">
      <c r="A35" t="inlineStr">
        <is>
          <t>Index</t>
        </is>
      </c>
      <c r="B35" t="inlineStr">
        <is>
          <t>Ticker</t>
        </is>
      </c>
      <c r="C35" t="inlineStr">
        <is>
          <t>Trade Enter</t>
        </is>
      </c>
      <c r="D35" t="inlineStr">
        <is>
          <t>Strike</t>
        </is>
      </c>
      <c r="E35" t="inlineStr">
        <is>
          <t>C/P</t>
        </is>
      </c>
      <c r="F35" t="inlineStr">
        <is>
          <t>Exp Date</t>
        </is>
      </c>
      <c r="G35" t="inlineStr">
        <is>
          <t>Initial Contracts</t>
        </is>
      </c>
      <c r="H35" t="inlineStr">
        <is>
          <t>Trade Exit</t>
        </is>
      </c>
      <c r="I35" t="inlineStr">
        <is>
          <t>$ Gain</t>
        </is>
      </c>
    </row>
    <row r="36">
      <c r="A36" t="n">
        <v>183</v>
      </c>
      <c r="B36" t="inlineStr">
        <is>
          <t>SPY</t>
        </is>
      </c>
      <c r="C36" t="inlineStr">
        <is>
          <t>Jul 24, 2025</t>
        </is>
      </c>
      <c r="D36" t="inlineStr">
        <is>
          <t>$637.00</t>
        </is>
      </c>
      <c r="E36" t="inlineStr">
        <is>
          <t>P</t>
        </is>
      </c>
      <c r="F36" t="inlineStr">
        <is>
          <t>Aug 01, 2025</t>
        </is>
      </c>
      <c r="G36" t="inlineStr">
        <is>
          <t>2</t>
        </is>
      </c>
      <c r="H36" t="inlineStr">
        <is>
          <t>Jul 25, 2025</t>
        </is>
      </c>
      <c r="I36" t="inlineStr">
        <is>
          <t>($310.00)</t>
        </is>
      </c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1">
        <f>IF(G46=0, ROUND(SUM(J39:J45)/6, 2), )</f>
        <v/>
      </c>
    </row>
    <row r="39">
      <c r="A39" t="inlineStr">
        <is>
          <t>Index</t>
        </is>
      </c>
      <c r="B39" t="inlineStr">
        <is>
          <t>Ticker</t>
        </is>
      </c>
      <c r="C39" t="inlineStr">
        <is>
          <t>Trade Enter</t>
        </is>
      </c>
      <c r="D39" t="inlineStr">
        <is>
          <t>Strike</t>
        </is>
      </c>
      <c r="E39" t="inlineStr">
        <is>
          <t>C/P</t>
        </is>
      </c>
      <c r="F39" t="inlineStr">
        <is>
          <t>Exp Date</t>
        </is>
      </c>
      <c r="G39" t="inlineStr">
        <is>
          <t>Initial Contracts</t>
        </is>
      </c>
      <c r="H39" t="inlineStr">
        <is>
          <t>Trade Exit</t>
        </is>
      </c>
      <c r="I39" t="inlineStr">
        <is>
          <t>$ Gain</t>
        </is>
      </c>
      <c r="J39" t="inlineStr">
        <is>
          <t>Amount</t>
        </is>
      </c>
      <c r="K39" t="inlineStr">
        <is>
          <t>Symbol</t>
        </is>
      </c>
    </row>
    <row r="40">
      <c r="A40" t="n">
        <v>1135</v>
      </c>
      <c r="B40" t="inlineStr">
        <is>
          <t>SPY</t>
        </is>
      </c>
      <c r="C40" t="inlineStr">
        <is>
          <t>Jul 24, 2025</t>
        </is>
      </c>
      <c r="D40" t="inlineStr">
        <is>
          <t>$637.00</t>
        </is>
      </c>
      <c r="E40" t="inlineStr">
        <is>
          <t>P</t>
        </is>
      </c>
      <c r="F40" t="inlineStr">
        <is>
          <t>Aug 01, 2025</t>
        </is>
      </c>
      <c r="G40" t="n">
        <v>2</v>
      </c>
      <c r="H40" t="inlineStr">
        <is>
          <t>NaN</t>
        </is>
      </c>
      <c r="I40" t="n">
        <v/>
      </c>
      <c r="J40" t="n">
        <v>-1106.24</v>
      </c>
      <c r="K40" t="inlineStr">
        <is>
          <t>SPY250801P00637000</t>
        </is>
      </c>
    </row>
    <row r="41">
      <c r="A41" t="n">
        <v>1138</v>
      </c>
      <c r="B41" t="inlineStr">
        <is>
          <t>SPY</t>
        </is>
      </c>
      <c r="C41" t="inlineStr">
        <is>
          <t>Jul 24, 2025</t>
        </is>
      </c>
      <c r="D41" t="inlineStr">
        <is>
          <t>$637.00</t>
        </is>
      </c>
      <c r="E41" t="inlineStr">
        <is>
          <t>P</t>
        </is>
      </c>
      <c r="F41" t="inlineStr">
        <is>
          <t>Aug 01, 2025</t>
        </is>
      </c>
      <c r="G41" t="n">
        <v>2</v>
      </c>
      <c r="H41" t="inlineStr">
        <is>
          <t>NaN</t>
        </is>
      </c>
      <c r="I41" t="n">
        <v/>
      </c>
      <c r="J41" t="n">
        <v>-1106.24</v>
      </c>
      <c r="K41" t="inlineStr">
        <is>
          <t>SPY250801P00637000</t>
        </is>
      </c>
    </row>
    <row r="42">
      <c r="A42" t="n">
        <v>1156</v>
      </c>
      <c r="B42" t="inlineStr">
        <is>
          <t>SPY</t>
        </is>
      </c>
      <c r="C42" t="inlineStr">
        <is>
          <t>Jul 24, 2025</t>
        </is>
      </c>
      <c r="D42" t="inlineStr">
        <is>
          <t>$637.00</t>
        </is>
      </c>
      <c r="E42" t="inlineStr">
        <is>
          <t>P</t>
        </is>
      </c>
      <c r="F42" t="inlineStr">
        <is>
          <t>Aug 01, 2025</t>
        </is>
      </c>
      <c r="G42" t="n">
        <v>2</v>
      </c>
      <c r="H42" t="inlineStr">
        <is>
          <t>NaN</t>
        </is>
      </c>
      <c r="I42" t="n">
        <v/>
      </c>
      <c r="J42" t="n">
        <v>-1104.24</v>
      </c>
      <c r="K42" t="inlineStr">
        <is>
          <t>SPY250801P00637000</t>
        </is>
      </c>
    </row>
    <row r="43">
      <c r="A43" t="n">
        <v>1105</v>
      </c>
      <c r="B43" t="inlineStr">
        <is>
          <t>SPY</t>
        </is>
      </c>
      <c r="C43" t="inlineStr">
        <is>
          <t>Jul 25, 2025</t>
        </is>
      </c>
      <c r="D43" t="inlineStr">
        <is>
          <t>$637.00</t>
        </is>
      </c>
      <c r="E43" t="inlineStr">
        <is>
          <t>P</t>
        </is>
      </c>
      <c r="F43" t="inlineStr">
        <is>
          <t>Aug 01, 2025</t>
        </is>
      </c>
      <c r="G43" t="n">
        <v>-2</v>
      </c>
      <c r="H43" t="inlineStr">
        <is>
          <t>Jul 25, 2025</t>
        </is>
      </c>
      <c r="I43" t="n">
        <v/>
      </c>
      <c r="J43" t="n">
        <v>793.74</v>
      </c>
      <c r="K43" t="inlineStr">
        <is>
          <t>SPY250801P00637000</t>
        </is>
      </c>
    </row>
    <row r="44">
      <c r="A44" t="n">
        <v>1123</v>
      </c>
      <c r="B44" t="inlineStr">
        <is>
          <t>SPY</t>
        </is>
      </c>
      <c r="C44" t="inlineStr">
        <is>
          <t>Jul 25, 2025</t>
        </is>
      </c>
      <c r="D44" t="inlineStr">
        <is>
          <t>$637.00</t>
        </is>
      </c>
      <c r="E44" t="inlineStr">
        <is>
          <t>P</t>
        </is>
      </c>
      <c r="F44" t="inlineStr">
        <is>
          <t>Aug 01, 2025</t>
        </is>
      </c>
      <c r="G44" t="n">
        <v>-2</v>
      </c>
      <c r="H44" t="inlineStr">
        <is>
          <t>Jul 25, 2025</t>
        </is>
      </c>
      <c r="I44" t="n">
        <v/>
      </c>
      <c r="J44" t="n">
        <v>791.76</v>
      </c>
      <c r="K44" t="inlineStr">
        <is>
          <t>SPY250801P00637000</t>
        </is>
      </c>
    </row>
    <row r="45">
      <c r="A45" t="n">
        <v>1125</v>
      </c>
      <c r="B45" t="inlineStr">
        <is>
          <t>SPY</t>
        </is>
      </c>
      <c r="C45" t="inlineStr">
        <is>
          <t>Jul 25, 2025</t>
        </is>
      </c>
      <c r="D45" t="inlineStr">
        <is>
          <t>$637.00</t>
        </is>
      </c>
      <c r="E45" t="inlineStr">
        <is>
          <t>P</t>
        </is>
      </c>
      <c r="F45" t="inlineStr">
        <is>
          <t>Aug 01, 2025</t>
        </is>
      </c>
      <c r="G45" t="n">
        <v>-2</v>
      </c>
      <c r="H45" t="inlineStr">
        <is>
          <t>Jul 25, 2025</t>
        </is>
      </c>
      <c r="I45" t="n">
        <v/>
      </c>
      <c r="J45" t="n">
        <v>791.76</v>
      </c>
      <c r="K45" t="inlineStr">
        <is>
          <t>SPY250801P00637000</t>
        </is>
      </c>
    </row>
    <row r="46">
      <c r="A46" t="inlineStr"/>
      <c r="B46" t="inlineStr"/>
      <c r="C46" t="inlineStr"/>
      <c r="D46" t="inlineStr"/>
      <c r="E46" t="inlineStr"/>
      <c r="F46" t="inlineStr"/>
      <c r="G46" s="2">
        <f>SUM(G39:G45)</f>
        <v/>
      </c>
      <c r="H46" t="inlineStr"/>
      <c r="I46" t="inlineStr"/>
      <c r="J46" s="2">
        <f>SUM(J39:J45)</f>
        <v/>
      </c>
      <c r="K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>
        <is>
          <t>Total:</t>
        </is>
      </c>
      <c r="L49" s="1">
        <f>SUM(L1:L48)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1713</v>
      </c>
      <c r="B2" t="inlineStr">
        <is>
          <t>GOOG</t>
        </is>
      </c>
      <c r="C2" t="inlineStr">
        <is>
          <t>Jul 10, 2025</t>
        </is>
      </c>
      <c r="D2" t="inlineStr">
        <is>
          <t>$175.00</t>
        </is>
      </c>
      <c r="E2" t="inlineStr">
        <is>
          <t>C</t>
        </is>
      </c>
      <c r="F2" t="inlineStr">
        <is>
          <t>Aug 15, 2025</t>
        </is>
      </c>
      <c r="G2" t="n">
        <v>3</v>
      </c>
      <c r="H2" t="inlineStr">
        <is>
          <t>NaN</t>
        </is>
      </c>
      <c r="I2" t="n">
        <v/>
      </c>
      <c r="J2" t="n">
        <v>-3225.35</v>
      </c>
      <c r="K2" t="inlineStr">
        <is>
          <t>GOOG250815C00175000</t>
        </is>
      </c>
    </row>
    <row r="3">
      <c r="A3" t="n">
        <v>1675</v>
      </c>
      <c r="B3" t="inlineStr">
        <is>
          <t>GOOG</t>
        </is>
      </c>
      <c r="C3" t="inlineStr">
        <is>
          <t>Jul 10, 2025</t>
        </is>
      </c>
      <c r="D3" t="inlineStr">
        <is>
          <t>$175.00</t>
        </is>
      </c>
      <c r="E3" t="inlineStr">
        <is>
          <t>C</t>
        </is>
      </c>
      <c r="F3" t="inlineStr">
        <is>
          <t>Aug 15, 2025</t>
        </is>
      </c>
      <c r="G3" t="n">
        <v>3</v>
      </c>
      <c r="H3" t="inlineStr">
        <is>
          <t>NaN</t>
        </is>
      </c>
      <c r="I3" t="n">
        <v/>
      </c>
      <c r="J3" t="n">
        <v>-3180.35</v>
      </c>
      <c r="K3" t="inlineStr">
        <is>
          <t>GOOG250815C00175000</t>
        </is>
      </c>
    </row>
    <row r="4">
      <c r="A4" t="n">
        <v>1668</v>
      </c>
      <c r="B4" t="inlineStr">
        <is>
          <t>GOOG</t>
        </is>
      </c>
      <c r="C4" t="inlineStr">
        <is>
          <t>Jul 10, 2025</t>
        </is>
      </c>
      <c r="D4" t="inlineStr">
        <is>
          <t>$175.00</t>
        </is>
      </c>
      <c r="E4" t="inlineStr">
        <is>
          <t>C</t>
        </is>
      </c>
      <c r="F4" t="inlineStr">
        <is>
          <t>Aug 15, 2025</t>
        </is>
      </c>
      <c r="G4" t="n">
        <v>3</v>
      </c>
      <c r="H4" t="inlineStr">
        <is>
          <t>NaN</t>
        </is>
      </c>
      <c r="I4" t="n">
        <v/>
      </c>
      <c r="J4" t="n">
        <v>-3213.35</v>
      </c>
      <c r="K4" t="inlineStr">
        <is>
          <t>GOOG250815C00175000</t>
        </is>
      </c>
    </row>
    <row r="5">
      <c r="A5" t="n">
        <v>1654</v>
      </c>
      <c r="B5" t="inlineStr">
        <is>
          <t>GOOG</t>
        </is>
      </c>
      <c r="C5" t="inlineStr">
        <is>
          <t>Jul 11, 2025</t>
        </is>
      </c>
      <c r="D5" t="inlineStr">
        <is>
          <t>$175.00</t>
        </is>
      </c>
      <c r="E5" t="inlineStr">
        <is>
          <t>C</t>
        </is>
      </c>
      <c r="F5" t="inlineStr">
        <is>
          <t>Aug 15, 2025</t>
        </is>
      </c>
      <c r="G5" t="n">
        <v>-1</v>
      </c>
      <c r="H5" t="inlineStr">
        <is>
          <t>Jul 11, 2025</t>
        </is>
      </c>
      <c r="I5" t="n">
        <v/>
      </c>
      <c r="J5" t="n">
        <v>1199.87</v>
      </c>
      <c r="K5" t="inlineStr">
        <is>
          <t>GOOG250815C00175000</t>
        </is>
      </c>
    </row>
    <row r="6">
      <c r="A6" t="n">
        <v>1638</v>
      </c>
      <c r="B6" t="inlineStr">
        <is>
          <t>GOOG</t>
        </is>
      </c>
      <c r="C6" t="inlineStr">
        <is>
          <t>Jul 11, 2025</t>
        </is>
      </c>
      <c r="D6" t="inlineStr">
        <is>
          <t>$175.00</t>
        </is>
      </c>
      <c r="E6" t="inlineStr">
        <is>
          <t>C</t>
        </is>
      </c>
      <c r="F6" t="inlineStr">
        <is>
          <t>Aug 15, 2025</t>
        </is>
      </c>
      <c r="G6" t="n">
        <v>-1</v>
      </c>
      <c r="H6" t="inlineStr">
        <is>
          <t>Jul 11, 2025</t>
        </is>
      </c>
      <c r="I6" t="n">
        <v/>
      </c>
      <c r="J6" t="n">
        <v>1199.87</v>
      </c>
      <c r="K6" t="inlineStr">
        <is>
          <t>GOOG250815C00175000</t>
        </is>
      </c>
    </row>
    <row r="7">
      <c r="A7" t="n">
        <v>1597</v>
      </c>
      <c r="B7" t="inlineStr">
        <is>
          <t>GOOG</t>
        </is>
      </c>
      <c r="C7" t="inlineStr">
        <is>
          <t>Jul 14, 2025</t>
        </is>
      </c>
      <c r="D7" t="inlineStr">
        <is>
          <t>$175.00</t>
        </is>
      </c>
      <c r="E7" t="inlineStr">
        <is>
          <t>C</t>
        </is>
      </c>
      <c r="F7" t="inlineStr">
        <is>
          <t>Aug 15, 2025</t>
        </is>
      </c>
      <c r="G7" t="n">
        <v>-1</v>
      </c>
      <c r="H7" t="inlineStr">
        <is>
          <t>Jul 14, 2025</t>
        </is>
      </c>
      <c r="I7" t="n">
        <v/>
      </c>
      <c r="J7" t="n">
        <v>1254.87</v>
      </c>
      <c r="K7" t="inlineStr">
        <is>
          <t>GOOG250815C00175000</t>
        </is>
      </c>
    </row>
    <row r="8">
      <c r="A8" t="n">
        <v>1360</v>
      </c>
      <c r="B8" t="inlineStr">
        <is>
          <t>GOOG</t>
        </is>
      </c>
      <c r="C8" t="inlineStr">
        <is>
          <t>Jul 18, 2025</t>
        </is>
      </c>
      <c r="D8" t="inlineStr">
        <is>
          <t>$175.00</t>
        </is>
      </c>
      <c r="E8" t="inlineStr">
        <is>
          <t>C</t>
        </is>
      </c>
      <c r="F8" t="inlineStr">
        <is>
          <t>Aug 15, 2025</t>
        </is>
      </c>
      <c r="G8" t="n">
        <v>-2</v>
      </c>
      <c r="H8" t="inlineStr">
        <is>
          <t>Jul 18, 2025</t>
        </is>
      </c>
      <c r="I8" t="n">
        <v/>
      </c>
      <c r="J8" t="n">
        <v>2849.76</v>
      </c>
      <c r="K8" t="inlineStr">
        <is>
          <t>GOOG250815C00175000</t>
        </is>
      </c>
    </row>
    <row r="9">
      <c r="A9" t="n">
        <v>1350</v>
      </c>
      <c r="B9" t="inlineStr">
        <is>
          <t>GOOG</t>
        </is>
      </c>
      <c r="C9" t="inlineStr">
        <is>
          <t>Jul 18, 2025</t>
        </is>
      </c>
      <c r="D9" t="inlineStr">
        <is>
          <t>$190.00</t>
        </is>
      </c>
      <c r="E9" t="inlineStr">
        <is>
          <t>C</t>
        </is>
      </c>
      <c r="F9" t="inlineStr">
        <is>
          <t>Jan 16, 2026</t>
        </is>
      </c>
      <c r="G9" t="n">
        <v>2</v>
      </c>
      <c r="H9" t="inlineStr">
        <is>
          <t>NaN</t>
        </is>
      </c>
      <c r="I9" t="n">
        <v/>
      </c>
      <c r="J9" t="n">
        <v>-3206.24</v>
      </c>
      <c r="K9" t="inlineStr">
        <is>
          <t>GOOG260116C00190000</t>
        </is>
      </c>
    </row>
    <row r="10">
      <c r="A10" t="n">
        <v>1341</v>
      </c>
      <c r="B10" t="inlineStr">
        <is>
          <t>GOOG</t>
        </is>
      </c>
      <c r="C10" t="inlineStr">
        <is>
          <t>Jul 18, 2025</t>
        </is>
      </c>
      <c r="D10" t="inlineStr">
        <is>
          <t>$190.00</t>
        </is>
      </c>
      <c r="E10" t="inlineStr">
        <is>
          <t>C</t>
        </is>
      </c>
      <c r="F10" t="inlineStr">
        <is>
          <t>Jan 16, 2026</t>
        </is>
      </c>
      <c r="G10" t="n">
        <v>2</v>
      </c>
      <c r="H10" t="inlineStr">
        <is>
          <t>NaN</t>
        </is>
      </c>
      <c r="I10" t="n">
        <v/>
      </c>
      <c r="J10" t="n">
        <v>-3200.24</v>
      </c>
      <c r="K10" t="inlineStr">
        <is>
          <t>GOOG260116C00190000</t>
        </is>
      </c>
    </row>
    <row r="11">
      <c r="A11" t="n">
        <v>1333</v>
      </c>
      <c r="B11" t="inlineStr">
        <is>
          <t>GOOG</t>
        </is>
      </c>
      <c r="C11" t="inlineStr">
        <is>
          <t>Jul 18, 2025</t>
        </is>
      </c>
      <c r="D11" t="inlineStr">
        <is>
          <t>$190.00</t>
        </is>
      </c>
      <c r="E11" t="inlineStr">
        <is>
          <t>C</t>
        </is>
      </c>
      <c r="F11" t="inlineStr">
        <is>
          <t>Jan 16, 2026</t>
        </is>
      </c>
      <c r="G11" t="n">
        <v>2</v>
      </c>
      <c r="H11" t="inlineStr">
        <is>
          <t>NaN</t>
        </is>
      </c>
      <c r="I11" t="n">
        <v/>
      </c>
      <c r="J11" t="n">
        <v>-3200.23</v>
      </c>
      <c r="K11" t="inlineStr">
        <is>
          <t>GOOG260116C00190000</t>
        </is>
      </c>
    </row>
    <row r="12">
      <c r="A12" t="n">
        <v>1300</v>
      </c>
      <c r="B12" t="inlineStr">
        <is>
          <t>GOOG</t>
        </is>
      </c>
      <c r="C12" t="inlineStr">
        <is>
          <t>Jul 18, 2025</t>
        </is>
      </c>
      <c r="D12" t="inlineStr">
        <is>
          <t>$175.00</t>
        </is>
      </c>
      <c r="E12" t="inlineStr">
        <is>
          <t>C</t>
        </is>
      </c>
      <c r="F12" t="inlineStr">
        <is>
          <t>Aug 15, 2025</t>
        </is>
      </c>
      <c r="G12" t="n">
        <v>-2</v>
      </c>
      <c r="H12" t="inlineStr">
        <is>
          <t>Jul 18, 2025</t>
        </is>
      </c>
      <c r="I12" t="n">
        <v/>
      </c>
      <c r="J12" t="n">
        <v>2829.74</v>
      </c>
      <c r="K12" t="inlineStr">
        <is>
          <t>GOOG250815C00175000</t>
        </is>
      </c>
    </row>
    <row r="13">
      <c r="A13" t="n">
        <v>1291</v>
      </c>
      <c r="B13" t="inlineStr">
        <is>
          <t>GOOG</t>
        </is>
      </c>
      <c r="C13" t="inlineStr">
        <is>
          <t>Jul 18, 2025</t>
        </is>
      </c>
      <c r="D13" t="inlineStr">
        <is>
          <t>$175.00</t>
        </is>
      </c>
      <c r="E13" t="inlineStr">
        <is>
          <t>C</t>
        </is>
      </c>
      <c r="F13" t="inlineStr">
        <is>
          <t>Aug 15, 2025</t>
        </is>
      </c>
      <c r="G13" t="n">
        <v>-2</v>
      </c>
      <c r="H13" t="inlineStr">
        <is>
          <t>Jul 18, 2025</t>
        </is>
      </c>
      <c r="I13" t="n">
        <v/>
      </c>
      <c r="J13" t="n">
        <v>2739.74</v>
      </c>
      <c r="K13" t="inlineStr">
        <is>
          <t>GOOG250815C00175000</t>
        </is>
      </c>
    </row>
    <row r="14">
      <c r="A14" t="n">
        <v>1192</v>
      </c>
      <c r="B14" t="inlineStr">
        <is>
          <t>GOOG</t>
        </is>
      </c>
      <c r="C14" t="inlineStr">
        <is>
          <t>Jul 22, 2025</t>
        </is>
      </c>
      <c r="D14" t="inlineStr">
        <is>
          <t>$190.00</t>
        </is>
      </c>
      <c r="E14" t="inlineStr">
        <is>
          <t>C</t>
        </is>
      </c>
      <c r="F14" t="inlineStr">
        <is>
          <t>Jan 16, 2026</t>
        </is>
      </c>
      <c r="G14" t="n">
        <v>-2</v>
      </c>
      <c r="H14" t="inlineStr">
        <is>
          <t>Jul 22, 2025</t>
        </is>
      </c>
      <c r="I14" t="n">
        <v/>
      </c>
      <c r="J14" t="n">
        <v>3819.76</v>
      </c>
      <c r="K14" t="inlineStr">
        <is>
          <t>GOOG260116C00190000</t>
        </is>
      </c>
    </row>
    <row r="15">
      <c r="A15" t="n">
        <v>1203</v>
      </c>
      <c r="B15" t="inlineStr">
        <is>
          <t>GOOG</t>
        </is>
      </c>
      <c r="C15" t="inlineStr">
        <is>
          <t>Jul 22, 2025</t>
        </is>
      </c>
      <c r="D15" t="inlineStr">
        <is>
          <t>$190.00</t>
        </is>
      </c>
      <c r="E15" t="inlineStr">
        <is>
          <t>C</t>
        </is>
      </c>
      <c r="F15" t="inlineStr">
        <is>
          <t>Jan 16, 2026</t>
        </is>
      </c>
      <c r="G15" t="n">
        <v>-2</v>
      </c>
      <c r="H15" t="inlineStr">
        <is>
          <t>Jul 22, 2025</t>
        </is>
      </c>
      <c r="I15" t="n">
        <v/>
      </c>
      <c r="J15" t="n">
        <v>3827.74</v>
      </c>
      <c r="K15" t="inlineStr">
        <is>
          <t>GOOG260116C00190000</t>
        </is>
      </c>
    </row>
    <row r="16">
      <c r="A16" t="n">
        <v>1202</v>
      </c>
      <c r="B16" t="inlineStr">
        <is>
          <t>GOOG</t>
        </is>
      </c>
      <c r="C16" t="inlineStr">
        <is>
          <t>Jul 22, 2025</t>
        </is>
      </c>
      <c r="D16" t="inlineStr">
        <is>
          <t>$190.00</t>
        </is>
      </c>
      <c r="E16" t="inlineStr">
        <is>
          <t>C</t>
        </is>
      </c>
      <c r="F16" t="inlineStr">
        <is>
          <t>Jan 16, 2026</t>
        </is>
      </c>
      <c r="G16" t="n">
        <v>-2</v>
      </c>
      <c r="H16" t="inlineStr">
        <is>
          <t>Jul 22, 2025</t>
        </is>
      </c>
      <c r="I16" t="n">
        <v/>
      </c>
      <c r="J16" t="n">
        <v>3827.74</v>
      </c>
      <c r="K16" t="inlineStr">
        <is>
          <t>GOOG260116C00190000</t>
        </is>
      </c>
    </row>
    <row r="17">
      <c r="A17" t="n">
        <v>1014</v>
      </c>
      <c r="B17" t="inlineStr">
        <is>
          <t>GOOG</t>
        </is>
      </c>
      <c r="C17" t="inlineStr">
        <is>
          <t>Jul 29, 2025</t>
        </is>
      </c>
      <c r="D17" t="inlineStr">
        <is>
          <t>$190.00</t>
        </is>
      </c>
      <c r="E17" t="inlineStr">
        <is>
          <t>C</t>
        </is>
      </c>
      <c r="F17" t="inlineStr">
        <is>
          <t>Jan 16, 2026</t>
        </is>
      </c>
      <c r="G17" t="n">
        <v>2</v>
      </c>
      <c r="H17" t="inlineStr">
        <is>
          <t>NaN</t>
        </is>
      </c>
      <c r="I17" t="n">
        <v/>
      </c>
      <c r="J17" t="n">
        <v>-3858.24</v>
      </c>
      <c r="K17" t="inlineStr">
        <is>
          <t>GOOG260116C00190000</t>
        </is>
      </c>
    </row>
    <row r="18">
      <c r="A18" t="n">
        <v>1013</v>
      </c>
      <c r="B18" t="inlineStr">
        <is>
          <t>GOOG</t>
        </is>
      </c>
      <c r="C18" t="inlineStr">
        <is>
          <t>Jul 29, 2025</t>
        </is>
      </c>
      <c r="D18" t="inlineStr">
        <is>
          <t>$190.00</t>
        </is>
      </c>
      <c r="E18" t="inlineStr">
        <is>
          <t>C</t>
        </is>
      </c>
      <c r="F18" t="inlineStr">
        <is>
          <t>Jan 16, 2026</t>
        </is>
      </c>
      <c r="G18" t="n">
        <v>2</v>
      </c>
      <c r="H18" t="inlineStr">
        <is>
          <t>NaN</t>
        </is>
      </c>
      <c r="I18" t="n">
        <v/>
      </c>
      <c r="J18" t="n">
        <v>-3870.24</v>
      </c>
      <c r="K18" t="inlineStr">
        <is>
          <t>GOOG260116C00190000</t>
        </is>
      </c>
    </row>
    <row r="19">
      <c r="A19" t="n">
        <v>990</v>
      </c>
      <c r="B19" t="inlineStr">
        <is>
          <t>GOOG</t>
        </is>
      </c>
      <c r="C19" t="inlineStr">
        <is>
          <t>Jul 29, 2025</t>
        </is>
      </c>
      <c r="D19" t="inlineStr">
        <is>
          <t>$190.00</t>
        </is>
      </c>
      <c r="E19" t="inlineStr">
        <is>
          <t>C</t>
        </is>
      </c>
      <c r="F19" t="inlineStr">
        <is>
          <t>Jan 16, 2026</t>
        </is>
      </c>
      <c r="G19" t="n">
        <v>2</v>
      </c>
      <c r="H19" t="inlineStr">
        <is>
          <t>NaN</t>
        </is>
      </c>
      <c r="I19" t="n">
        <v/>
      </c>
      <c r="J19" t="n">
        <v>-3860.23</v>
      </c>
      <c r="K19" t="inlineStr">
        <is>
          <t>GOOG260116C00190000</t>
        </is>
      </c>
    </row>
    <row r="20">
      <c r="A20" t="n">
        <v>938</v>
      </c>
      <c r="B20" t="inlineStr">
        <is>
          <t>GOOG</t>
        </is>
      </c>
      <c r="C20" t="inlineStr">
        <is>
          <t>Jul 31, 2025</t>
        </is>
      </c>
      <c r="D20" t="inlineStr">
        <is>
          <t>$190.00</t>
        </is>
      </c>
      <c r="E20" t="inlineStr">
        <is>
          <t>C</t>
        </is>
      </c>
      <c r="F20" t="inlineStr">
        <is>
          <t>Jan 16, 2026</t>
        </is>
      </c>
      <c r="G20" t="n">
        <v>-2</v>
      </c>
      <c r="H20" t="inlineStr">
        <is>
          <t>Jul 31, 2025</t>
        </is>
      </c>
      <c r="I20" t="n">
        <v/>
      </c>
      <c r="J20" t="n">
        <v>3689.76</v>
      </c>
      <c r="K20" t="inlineStr">
        <is>
          <t>GOOG260116C00190000</t>
        </is>
      </c>
    </row>
    <row r="21">
      <c r="A21" t="n">
        <v>933</v>
      </c>
      <c r="B21" t="inlineStr">
        <is>
          <t>GOOG</t>
        </is>
      </c>
      <c r="C21" t="inlineStr">
        <is>
          <t>Jul 31, 2025</t>
        </is>
      </c>
      <c r="D21" t="inlineStr">
        <is>
          <t>$190.00</t>
        </is>
      </c>
      <c r="E21" t="inlineStr">
        <is>
          <t>C</t>
        </is>
      </c>
      <c r="F21" t="inlineStr">
        <is>
          <t>Jan 16, 2026</t>
        </is>
      </c>
      <c r="G21" t="n">
        <v>-2</v>
      </c>
      <c r="H21" t="inlineStr">
        <is>
          <t>Jul 31, 2025</t>
        </is>
      </c>
      <c r="I21" t="n">
        <v/>
      </c>
      <c r="J21" t="n">
        <v>3697.74</v>
      </c>
      <c r="K21" t="inlineStr">
        <is>
          <t>GOOG260116C00190000</t>
        </is>
      </c>
    </row>
    <row r="22">
      <c r="A22" t="n">
        <v>932</v>
      </c>
      <c r="B22" t="inlineStr">
        <is>
          <t>GOOG</t>
        </is>
      </c>
      <c r="C22" t="inlineStr">
        <is>
          <t>Jul 31, 2025</t>
        </is>
      </c>
      <c r="D22" t="inlineStr">
        <is>
          <t>$190.00</t>
        </is>
      </c>
      <c r="E22" t="inlineStr">
        <is>
          <t>C</t>
        </is>
      </c>
      <c r="F22" t="inlineStr">
        <is>
          <t>Jan 16, 2026</t>
        </is>
      </c>
      <c r="G22" t="n">
        <v>-2</v>
      </c>
      <c r="H22" t="inlineStr">
        <is>
          <t>Jul 31, 2025</t>
        </is>
      </c>
      <c r="I22" t="n">
        <v/>
      </c>
      <c r="J22" t="n">
        <v>3699.76</v>
      </c>
      <c r="K22" t="inlineStr">
        <is>
          <t>GOOG260116C00190000</t>
        </is>
      </c>
    </row>
    <row r="23">
      <c r="A23" t="n">
        <v>928</v>
      </c>
      <c r="B23" t="inlineStr">
        <is>
          <t>GOOG</t>
        </is>
      </c>
      <c r="C23" t="inlineStr">
        <is>
          <t>Jul 31, 2025</t>
        </is>
      </c>
      <c r="D23" t="inlineStr">
        <is>
          <t>$180.00</t>
        </is>
      </c>
      <c r="E23" t="inlineStr">
        <is>
          <t>C</t>
        </is>
      </c>
      <c r="F23" t="inlineStr">
        <is>
          <t>Jan 16, 2026</t>
        </is>
      </c>
      <c r="G23" t="n">
        <v>1</v>
      </c>
      <c r="H23" t="inlineStr">
        <is>
          <t>NaN</t>
        </is>
      </c>
      <c r="I23" t="n">
        <v/>
      </c>
      <c r="J23" t="n">
        <v>-2472.12</v>
      </c>
      <c r="K23" t="inlineStr">
        <is>
          <t>GOOG260116C00180000</t>
        </is>
      </c>
    </row>
    <row r="24">
      <c r="A24" t="n">
        <v>917</v>
      </c>
      <c r="B24" t="inlineStr">
        <is>
          <t>GOOG</t>
        </is>
      </c>
      <c r="C24" t="inlineStr">
        <is>
          <t>Jul 31, 2025</t>
        </is>
      </c>
      <c r="D24" t="inlineStr">
        <is>
          <t>$180.00</t>
        </is>
      </c>
      <c r="E24" t="inlineStr">
        <is>
          <t>C</t>
        </is>
      </c>
      <c r="F24" t="inlineStr">
        <is>
          <t>Jan 16, 2026</t>
        </is>
      </c>
      <c r="G24" t="n">
        <v>1</v>
      </c>
      <c r="H24" t="inlineStr">
        <is>
          <t>NaN</t>
        </is>
      </c>
      <c r="I24" t="n">
        <v/>
      </c>
      <c r="J24" t="n">
        <v>-2472.12</v>
      </c>
      <c r="K24" t="inlineStr">
        <is>
          <t>GOOG260116C00180000</t>
        </is>
      </c>
    </row>
    <row r="25">
      <c r="A25" t="n">
        <v>916</v>
      </c>
      <c r="B25" t="inlineStr">
        <is>
          <t>GOOG</t>
        </is>
      </c>
      <c r="C25" t="inlineStr">
        <is>
          <t>Jul 31, 2025</t>
        </is>
      </c>
      <c r="D25" t="inlineStr">
        <is>
          <t>$180.00</t>
        </is>
      </c>
      <c r="E25" t="inlineStr">
        <is>
          <t>C</t>
        </is>
      </c>
      <c r="F25" t="inlineStr">
        <is>
          <t>Jan 16, 2026</t>
        </is>
      </c>
      <c r="G25" t="n">
        <v>1</v>
      </c>
      <c r="H25" t="inlineStr">
        <is>
          <t>NaN</t>
        </is>
      </c>
      <c r="I25" t="n">
        <v/>
      </c>
      <c r="J25" t="n">
        <v>-2470.12</v>
      </c>
      <c r="K25" t="inlineStr">
        <is>
          <t>GOOG260116C00180000</t>
        </is>
      </c>
    </row>
    <row r="26">
      <c r="A26" t="n">
        <v>762</v>
      </c>
      <c r="B26" t="inlineStr">
        <is>
          <t>GOOG</t>
        </is>
      </c>
      <c r="C26" t="inlineStr">
        <is>
          <t>Aug 04, 2025</t>
        </is>
      </c>
      <c r="D26" t="inlineStr">
        <is>
          <t>$185.00</t>
        </is>
      </c>
      <c r="E26" t="inlineStr">
        <is>
          <t>P</t>
        </is>
      </c>
      <c r="F26" t="inlineStr">
        <is>
          <t>Oct 17, 2025</t>
        </is>
      </c>
      <c r="G26" t="n">
        <v>1</v>
      </c>
      <c r="H26" t="inlineStr">
        <is>
          <t>NaN</t>
        </is>
      </c>
      <c r="I26" t="n">
        <v/>
      </c>
      <c r="J26" t="n">
        <v>-515.11</v>
      </c>
      <c r="K26" t="inlineStr">
        <is>
          <t>GOOG251017P00185000</t>
        </is>
      </c>
    </row>
    <row r="27">
      <c r="A27" t="n">
        <v>752</v>
      </c>
      <c r="B27" t="inlineStr">
        <is>
          <t>GOOG</t>
        </is>
      </c>
      <c r="C27" t="inlineStr">
        <is>
          <t>Aug 04, 2025</t>
        </is>
      </c>
      <c r="D27" t="inlineStr">
        <is>
          <t>$185.00</t>
        </is>
      </c>
      <c r="E27" t="inlineStr">
        <is>
          <t>P</t>
        </is>
      </c>
      <c r="F27" t="inlineStr">
        <is>
          <t>Oct 17, 2025</t>
        </is>
      </c>
      <c r="G27" t="n">
        <v>1</v>
      </c>
      <c r="H27" t="inlineStr">
        <is>
          <t>NaN</t>
        </is>
      </c>
      <c r="I27" t="n">
        <v/>
      </c>
      <c r="J27" t="n">
        <v>-515.11</v>
      </c>
      <c r="K27" t="inlineStr">
        <is>
          <t>GOOG251017P00185000</t>
        </is>
      </c>
    </row>
    <row r="28">
      <c r="A28" t="n">
        <v>745</v>
      </c>
      <c r="B28" t="inlineStr">
        <is>
          <t>GOOG</t>
        </is>
      </c>
      <c r="C28" t="inlineStr">
        <is>
          <t>Aug 04, 2025</t>
        </is>
      </c>
      <c r="D28" t="inlineStr">
        <is>
          <t>$185.00</t>
        </is>
      </c>
      <c r="E28" t="inlineStr">
        <is>
          <t>P</t>
        </is>
      </c>
      <c r="F28" t="inlineStr">
        <is>
          <t>Oct 17, 2025</t>
        </is>
      </c>
      <c r="G28" t="n">
        <v>1</v>
      </c>
      <c r="H28" t="inlineStr">
        <is>
          <t>NaN</t>
        </is>
      </c>
      <c r="I28" t="n">
        <v/>
      </c>
      <c r="J28" t="n">
        <v>-515.11</v>
      </c>
      <c r="K28" t="inlineStr">
        <is>
          <t>GOOG251017P00185000</t>
        </is>
      </c>
    </row>
    <row r="29">
      <c r="A29" t="n">
        <v>716</v>
      </c>
      <c r="B29" t="inlineStr">
        <is>
          <t>GOOG</t>
        </is>
      </c>
      <c r="C29" t="inlineStr">
        <is>
          <t>Aug 06, 2025</t>
        </is>
      </c>
      <c r="D29" t="inlineStr">
        <is>
          <t>$180.00</t>
        </is>
      </c>
      <c r="E29" t="inlineStr">
        <is>
          <t>C</t>
        </is>
      </c>
      <c r="F29" t="inlineStr">
        <is>
          <t>Jan 16, 2026</t>
        </is>
      </c>
      <c r="G29" t="n">
        <v>1</v>
      </c>
      <c r="H29" t="inlineStr">
        <is>
          <t>NaN</t>
        </is>
      </c>
      <c r="I29" t="n">
        <v/>
      </c>
      <c r="J29" t="n">
        <v>-2750.11</v>
      </c>
      <c r="K29" t="inlineStr">
        <is>
          <t>GOOG260116C00180000</t>
        </is>
      </c>
    </row>
    <row r="30">
      <c r="A30" t="n">
        <v>712</v>
      </c>
      <c r="B30" t="inlineStr">
        <is>
          <t>GOOG</t>
        </is>
      </c>
      <c r="C30" t="inlineStr">
        <is>
          <t>Aug 06, 2025</t>
        </is>
      </c>
      <c r="D30" t="inlineStr">
        <is>
          <t>$200.00</t>
        </is>
      </c>
      <c r="E30" t="inlineStr">
        <is>
          <t>P</t>
        </is>
      </c>
      <c r="F30" t="inlineStr">
        <is>
          <t>Sep 19, 2025</t>
        </is>
      </c>
      <c r="G30" t="n">
        <v>1</v>
      </c>
      <c r="H30" t="inlineStr">
        <is>
          <t>NaN</t>
        </is>
      </c>
      <c r="I30" t="n">
        <v/>
      </c>
      <c r="J30" t="n">
        <v>-884.11</v>
      </c>
      <c r="K30" t="inlineStr">
        <is>
          <t>GOOG250919P00200000</t>
        </is>
      </c>
    </row>
    <row r="31">
      <c r="A31" t="n">
        <v>704</v>
      </c>
      <c r="B31" t="inlineStr">
        <is>
          <t>GOOG</t>
        </is>
      </c>
      <c r="C31" t="inlineStr">
        <is>
          <t>Aug 06, 2025</t>
        </is>
      </c>
      <c r="D31" t="inlineStr">
        <is>
          <t>$200.00</t>
        </is>
      </c>
      <c r="E31" t="inlineStr">
        <is>
          <t>P</t>
        </is>
      </c>
      <c r="F31" t="inlineStr">
        <is>
          <t>Sep 19, 2025</t>
        </is>
      </c>
      <c r="G31" t="n">
        <v>1</v>
      </c>
      <c r="H31" t="inlineStr">
        <is>
          <t>NaN</t>
        </is>
      </c>
      <c r="I31" t="n">
        <v/>
      </c>
      <c r="J31" t="n">
        <v>-890.11</v>
      </c>
      <c r="K31" t="inlineStr">
        <is>
          <t>GOOG250919P00200000</t>
        </is>
      </c>
    </row>
    <row r="32">
      <c r="A32" t="n">
        <v>703</v>
      </c>
      <c r="B32" t="inlineStr">
        <is>
          <t>GOOG</t>
        </is>
      </c>
      <c r="C32" t="inlineStr">
        <is>
          <t>Aug 06, 2025</t>
        </is>
      </c>
      <c r="D32" t="inlineStr">
        <is>
          <t>$185.00</t>
        </is>
      </c>
      <c r="E32" t="inlineStr">
        <is>
          <t>P</t>
        </is>
      </c>
      <c r="F32" t="inlineStr">
        <is>
          <t>Oct 17, 2025</t>
        </is>
      </c>
      <c r="G32" t="n">
        <v>-1</v>
      </c>
      <c r="H32" t="inlineStr">
        <is>
          <t>Aug 06, 2025</t>
        </is>
      </c>
      <c r="I32" t="n">
        <v/>
      </c>
      <c r="J32" t="n">
        <v>454.88</v>
      </c>
      <c r="K32" t="inlineStr">
        <is>
          <t>GOOG251017P00185000</t>
        </is>
      </c>
    </row>
    <row r="33">
      <c r="A33" t="n">
        <v>698</v>
      </c>
      <c r="B33" t="inlineStr">
        <is>
          <t>GOOG</t>
        </is>
      </c>
      <c r="C33" t="inlineStr">
        <is>
          <t>Aug 06, 2025</t>
        </is>
      </c>
      <c r="D33" t="inlineStr">
        <is>
          <t>$180.00</t>
        </is>
      </c>
      <c r="E33" t="inlineStr">
        <is>
          <t>C</t>
        </is>
      </c>
      <c r="F33" t="inlineStr">
        <is>
          <t>Jan 16, 2026</t>
        </is>
      </c>
      <c r="G33" t="n">
        <v>1</v>
      </c>
      <c r="H33" t="inlineStr">
        <is>
          <t>NaN</t>
        </is>
      </c>
      <c r="I33" t="n">
        <v/>
      </c>
      <c r="J33" t="n">
        <v>-2750.11</v>
      </c>
      <c r="K33" t="inlineStr">
        <is>
          <t>GOOG260116C00180000</t>
        </is>
      </c>
    </row>
    <row r="34">
      <c r="A34" t="n">
        <v>695</v>
      </c>
      <c r="B34" t="inlineStr">
        <is>
          <t>GOOG</t>
        </is>
      </c>
      <c r="C34" t="inlineStr">
        <is>
          <t>Aug 06, 2025</t>
        </is>
      </c>
      <c r="D34" t="inlineStr">
        <is>
          <t>$185.00</t>
        </is>
      </c>
      <c r="E34" t="inlineStr">
        <is>
          <t>P</t>
        </is>
      </c>
      <c r="F34" t="inlineStr">
        <is>
          <t>Oct 17, 2025</t>
        </is>
      </c>
      <c r="G34" t="n">
        <v>-1</v>
      </c>
      <c r="H34" t="inlineStr">
        <is>
          <t>Aug 06, 2025</t>
        </is>
      </c>
      <c r="I34" t="n">
        <v/>
      </c>
      <c r="J34" t="n">
        <v>454.88</v>
      </c>
      <c r="K34" t="inlineStr">
        <is>
          <t>GOOG251017P00185000</t>
        </is>
      </c>
    </row>
    <row r="35">
      <c r="A35" t="n">
        <v>688</v>
      </c>
      <c r="B35" t="inlineStr">
        <is>
          <t>GOOG</t>
        </is>
      </c>
      <c r="C35" t="inlineStr">
        <is>
          <t>Aug 06, 2025</t>
        </is>
      </c>
      <c r="D35" t="inlineStr">
        <is>
          <t>$200.00</t>
        </is>
      </c>
      <c r="E35" t="inlineStr">
        <is>
          <t>P</t>
        </is>
      </c>
      <c r="F35" t="inlineStr">
        <is>
          <t>Sep 19, 2025</t>
        </is>
      </c>
      <c r="G35" t="n">
        <v>1</v>
      </c>
      <c r="H35" t="inlineStr">
        <is>
          <t>NaN</t>
        </is>
      </c>
      <c r="I35" t="n">
        <v/>
      </c>
      <c r="J35" t="n">
        <v>-885.11</v>
      </c>
      <c r="K35" t="inlineStr">
        <is>
          <t>GOOG250919P00200000</t>
        </is>
      </c>
    </row>
    <row r="36">
      <c r="A36" t="n">
        <v>666</v>
      </c>
      <c r="B36" t="inlineStr">
        <is>
          <t>GOOG</t>
        </is>
      </c>
      <c r="C36" t="inlineStr">
        <is>
          <t>Aug 06, 2025</t>
        </is>
      </c>
      <c r="D36" t="inlineStr">
        <is>
          <t>$185.00</t>
        </is>
      </c>
      <c r="E36" t="inlineStr">
        <is>
          <t>P</t>
        </is>
      </c>
      <c r="F36" t="inlineStr">
        <is>
          <t>Oct 17, 2025</t>
        </is>
      </c>
      <c r="G36" t="n">
        <v>-1</v>
      </c>
      <c r="H36" t="inlineStr">
        <is>
          <t>Aug 06, 2025</t>
        </is>
      </c>
      <c r="I36" t="n">
        <v/>
      </c>
      <c r="J36" t="n">
        <v>454.88</v>
      </c>
      <c r="K36" t="inlineStr">
        <is>
          <t>GOOG251017P00185000</t>
        </is>
      </c>
    </row>
    <row r="37">
      <c r="A37" t="n">
        <v>656</v>
      </c>
      <c r="B37" t="inlineStr">
        <is>
          <t>GOOG</t>
        </is>
      </c>
      <c r="C37" t="inlineStr">
        <is>
          <t>Aug 06, 2025</t>
        </is>
      </c>
      <c r="D37" t="inlineStr">
        <is>
          <t>$180.00</t>
        </is>
      </c>
      <c r="E37" t="inlineStr">
        <is>
          <t>C</t>
        </is>
      </c>
      <c r="F37" t="inlineStr">
        <is>
          <t>Jan 16, 2026</t>
        </is>
      </c>
      <c r="G37" t="n">
        <v>1</v>
      </c>
      <c r="H37" t="inlineStr">
        <is>
          <t>NaN</t>
        </is>
      </c>
      <c r="I37" t="n">
        <v/>
      </c>
      <c r="J37" t="n">
        <v>-2748.11</v>
      </c>
      <c r="K37" t="inlineStr">
        <is>
          <t>GOOG260116C00180000</t>
        </is>
      </c>
    </row>
    <row r="38">
      <c r="A38" t="n">
        <v>576</v>
      </c>
      <c r="B38" t="inlineStr">
        <is>
          <t>GOOG</t>
        </is>
      </c>
      <c r="C38" t="inlineStr">
        <is>
          <t>Aug 08, 2025</t>
        </is>
      </c>
      <c r="D38" t="inlineStr">
        <is>
          <t>$180.00</t>
        </is>
      </c>
      <c r="E38" t="inlineStr">
        <is>
          <t>C</t>
        </is>
      </c>
      <c r="F38" t="inlineStr">
        <is>
          <t>Jan 16, 2026</t>
        </is>
      </c>
      <c r="G38" t="n">
        <v>-1</v>
      </c>
      <c r="H38" t="inlineStr">
        <is>
          <t>Aug 08, 2025</t>
        </is>
      </c>
      <c r="I38" t="n">
        <v/>
      </c>
      <c r="J38" t="n">
        <v>3075.88</v>
      </c>
      <c r="K38" t="inlineStr">
        <is>
          <t>GOOG260116C00180000</t>
        </is>
      </c>
    </row>
    <row r="39">
      <c r="A39" t="n">
        <v>562</v>
      </c>
      <c r="B39" t="inlineStr">
        <is>
          <t>GOOG</t>
        </is>
      </c>
      <c r="C39" t="inlineStr">
        <is>
          <t>Aug 08, 2025</t>
        </is>
      </c>
      <c r="D39" t="inlineStr">
        <is>
          <t>$180.00</t>
        </is>
      </c>
      <c r="E39" t="inlineStr">
        <is>
          <t>C</t>
        </is>
      </c>
      <c r="F39" t="inlineStr">
        <is>
          <t>Jan 16, 2026</t>
        </is>
      </c>
      <c r="G39" t="n">
        <v>-1</v>
      </c>
      <c r="H39" t="inlineStr">
        <is>
          <t>Aug 08, 2025</t>
        </is>
      </c>
      <c r="I39" t="n">
        <v/>
      </c>
      <c r="J39" t="n">
        <v>3074.88</v>
      </c>
      <c r="K39" t="inlineStr">
        <is>
          <t>GOOG260116C00180000</t>
        </is>
      </c>
    </row>
    <row r="40">
      <c r="A40" t="n">
        <v>549</v>
      </c>
      <c r="B40" t="inlineStr">
        <is>
          <t>GOOG</t>
        </is>
      </c>
      <c r="C40" t="inlineStr">
        <is>
          <t>Aug 08, 2025</t>
        </is>
      </c>
      <c r="D40" t="inlineStr">
        <is>
          <t>$180.00</t>
        </is>
      </c>
      <c r="E40" t="inlineStr">
        <is>
          <t>C</t>
        </is>
      </c>
      <c r="F40" t="inlineStr">
        <is>
          <t>Jan 16, 2026</t>
        </is>
      </c>
      <c r="G40" t="n">
        <v>-1</v>
      </c>
      <c r="H40" t="inlineStr">
        <is>
          <t>Aug 08, 2025</t>
        </is>
      </c>
      <c r="I40" t="n">
        <v/>
      </c>
      <c r="J40" t="n">
        <v>3069.88</v>
      </c>
      <c r="K40" t="inlineStr">
        <is>
          <t>GOOG260116C00180000</t>
        </is>
      </c>
    </row>
    <row r="41">
      <c r="A41" t="n">
        <v>509</v>
      </c>
      <c r="B41" t="inlineStr">
        <is>
          <t>GOOG</t>
        </is>
      </c>
      <c r="C41" t="inlineStr">
        <is>
          <t>Aug 11, 2025</t>
        </is>
      </c>
      <c r="D41" t="inlineStr">
        <is>
          <t>$195.00</t>
        </is>
      </c>
      <c r="E41" t="inlineStr">
        <is>
          <t>P</t>
        </is>
      </c>
      <c r="F41" t="inlineStr">
        <is>
          <t>Aug 29, 2025</t>
        </is>
      </c>
      <c r="G41" t="n">
        <v>1</v>
      </c>
      <c r="H41" t="inlineStr">
        <is>
          <t>NaN</t>
        </is>
      </c>
      <c r="I41" t="n">
        <v/>
      </c>
      <c r="J41" t="n">
        <v>-308.11</v>
      </c>
      <c r="K41" t="inlineStr">
        <is>
          <t>GOOG250829P00195000</t>
        </is>
      </c>
    </row>
    <row r="42">
      <c r="A42" t="n">
        <v>520</v>
      </c>
      <c r="B42" t="inlineStr">
        <is>
          <t>GOOG</t>
        </is>
      </c>
      <c r="C42" t="inlineStr">
        <is>
          <t>Aug 11, 2025</t>
        </is>
      </c>
      <c r="D42" t="inlineStr">
        <is>
          <t>$200.00</t>
        </is>
      </c>
      <c r="E42" t="inlineStr">
        <is>
          <t>P</t>
        </is>
      </c>
      <c r="F42" t="inlineStr">
        <is>
          <t>Sep 19, 2025</t>
        </is>
      </c>
      <c r="G42" t="n">
        <v>-1</v>
      </c>
      <c r="H42" t="inlineStr">
        <is>
          <t>Aug 11, 2025</t>
        </is>
      </c>
      <c r="I42" t="n">
        <v/>
      </c>
      <c r="J42" t="n">
        <v>665.88</v>
      </c>
      <c r="K42" t="inlineStr">
        <is>
          <t>GOOG250919P00200000</t>
        </is>
      </c>
    </row>
    <row r="43">
      <c r="A43" t="n">
        <v>538</v>
      </c>
      <c r="B43" t="inlineStr">
        <is>
          <t>GOOG</t>
        </is>
      </c>
      <c r="C43" t="inlineStr">
        <is>
          <t>Aug 11, 2025</t>
        </is>
      </c>
      <c r="D43" t="inlineStr">
        <is>
          <t>$200.00</t>
        </is>
      </c>
      <c r="E43" t="inlineStr">
        <is>
          <t>P</t>
        </is>
      </c>
      <c r="F43" t="inlineStr">
        <is>
          <t>Sep 19, 2025</t>
        </is>
      </c>
      <c r="G43" t="n">
        <v>-1</v>
      </c>
      <c r="H43" t="inlineStr">
        <is>
          <t>Aug 11, 2025</t>
        </is>
      </c>
      <c r="I43" t="n">
        <v/>
      </c>
      <c r="J43" t="n">
        <v>666.88</v>
      </c>
      <c r="K43" t="inlineStr">
        <is>
          <t>GOOG250919P00200000</t>
        </is>
      </c>
    </row>
    <row r="44">
      <c r="A44" t="n">
        <v>526</v>
      </c>
      <c r="B44" t="inlineStr">
        <is>
          <t>GOOG</t>
        </is>
      </c>
      <c r="C44" t="inlineStr">
        <is>
          <t>Aug 11, 2025</t>
        </is>
      </c>
      <c r="D44" t="inlineStr">
        <is>
          <t>$200.00</t>
        </is>
      </c>
      <c r="E44" t="inlineStr">
        <is>
          <t>P</t>
        </is>
      </c>
      <c r="F44" t="inlineStr">
        <is>
          <t>Sep 19, 2025</t>
        </is>
      </c>
      <c r="G44" t="n">
        <v>-1</v>
      </c>
      <c r="H44" t="inlineStr">
        <is>
          <t>Aug 11, 2025</t>
        </is>
      </c>
      <c r="I44" t="n">
        <v/>
      </c>
      <c r="J44" t="n">
        <v>664.88</v>
      </c>
      <c r="K44" t="inlineStr">
        <is>
          <t>GOOG250919P00200000</t>
        </is>
      </c>
    </row>
    <row r="45">
      <c r="A45" t="n">
        <v>530</v>
      </c>
      <c r="B45" t="inlineStr">
        <is>
          <t>GOOG</t>
        </is>
      </c>
      <c r="C45" t="inlineStr">
        <is>
          <t>Aug 11, 2025</t>
        </is>
      </c>
      <c r="D45" t="inlineStr">
        <is>
          <t>$195.00</t>
        </is>
      </c>
      <c r="E45" t="inlineStr">
        <is>
          <t>P</t>
        </is>
      </c>
      <c r="F45" t="inlineStr">
        <is>
          <t>Aug 29, 2025</t>
        </is>
      </c>
      <c r="G45" t="n">
        <v>1</v>
      </c>
      <c r="H45" t="inlineStr">
        <is>
          <t>NaN</t>
        </is>
      </c>
      <c r="I45" t="n">
        <v/>
      </c>
      <c r="J45" t="n">
        <v>-310.11</v>
      </c>
      <c r="K45" t="inlineStr">
        <is>
          <t>GOOG250829P00195000</t>
        </is>
      </c>
    </row>
    <row r="46">
      <c r="A46" t="n">
        <v>523</v>
      </c>
      <c r="B46" t="inlineStr">
        <is>
          <t>GOOG</t>
        </is>
      </c>
      <c r="C46" t="inlineStr">
        <is>
          <t>Aug 11, 2025</t>
        </is>
      </c>
      <c r="D46" t="inlineStr">
        <is>
          <t>$195.00</t>
        </is>
      </c>
      <c r="E46" t="inlineStr">
        <is>
          <t>P</t>
        </is>
      </c>
      <c r="F46" t="inlineStr">
        <is>
          <t>Aug 29, 2025</t>
        </is>
      </c>
      <c r="G46" t="n">
        <v>1</v>
      </c>
      <c r="H46" t="inlineStr">
        <is>
          <t>NaN</t>
        </is>
      </c>
      <c r="I46" t="n">
        <v/>
      </c>
      <c r="J46" t="n">
        <v>-310.11</v>
      </c>
      <c r="K46" t="inlineStr">
        <is>
          <t>GOOG250829P00195000</t>
        </is>
      </c>
    </row>
    <row r="47">
      <c r="A47" t="n">
        <v>433</v>
      </c>
      <c r="B47" t="inlineStr">
        <is>
          <t>GOOG</t>
        </is>
      </c>
      <c r="C47" t="inlineStr">
        <is>
          <t>Aug 13, 2025</t>
        </is>
      </c>
      <c r="D47" t="inlineStr">
        <is>
          <t>$180.00</t>
        </is>
      </c>
      <c r="E47" t="inlineStr">
        <is>
          <t>C</t>
        </is>
      </c>
      <c r="F47" t="inlineStr">
        <is>
          <t>Jan 16, 2026</t>
        </is>
      </c>
      <c r="G47" t="n">
        <v>-1</v>
      </c>
      <c r="H47" t="inlineStr">
        <is>
          <t>Aug 13, 2025</t>
        </is>
      </c>
      <c r="I47" t="n">
        <v/>
      </c>
      <c r="J47" t="n">
        <v>3272.88</v>
      </c>
      <c r="K47" t="inlineStr">
        <is>
          <t>GOOG260116C00180000</t>
        </is>
      </c>
    </row>
    <row r="48">
      <c r="A48" t="n">
        <v>420</v>
      </c>
      <c r="B48" t="inlineStr">
        <is>
          <t>GOOG</t>
        </is>
      </c>
      <c r="C48" t="inlineStr">
        <is>
          <t>Aug 13, 2025</t>
        </is>
      </c>
      <c r="D48" t="inlineStr">
        <is>
          <t>$195.00</t>
        </is>
      </c>
      <c r="E48" t="inlineStr">
        <is>
          <t>P</t>
        </is>
      </c>
      <c r="F48" t="inlineStr">
        <is>
          <t>Aug 29, 2025</t>
        </is>
      </c>
      <c r="G48" t="n">
        <v>-1</v>
      </c>
      <c r="H48" t="inlineStr">
        <is>
          <t>Aug 13, 2025</t>
        </is>
      </c>
      <c r="I48" t="n">
        <v/>
      </c>
      <c r="J48" t="n">
        <v>230.88</v>
      </c>
      <c r="K48" t="inlineStr">
        <is>
          <t>GOOG250829P00195000</t>
        </is>
      </c>
    </row>
    <row r="49">
      <c r="A49" t="n">
        <v>397</v>
      </c>
      <c r="B49" t="inlineStr">
        <is>
          <t>GOOG</t>
        </is>
      </c>
      <c r="C49" t="inlineStr">
        <is>
          <t>Aug 13, 2025</t>
        </is>
      </c>
      <c r="D49" t="inlineStr">
        <is>
          <t>$195.00</t>
        </is>
      </c>
      <c r="E49" t="inlineStr">
        <is>
          <t>P</t>
        </is>
      </c>
      <c r="F49" t="inlineStr">
        <is>
          <t>Aug 29, 2025</t>
        </is>
      </c>
      <c r="G49" t="n">
        <v>-1</v>
      </c>
      <c r="H49" t="inlineStr">
        <is>
          <t>Aug 13, 2025</t>
        </is>
      </c>
      <c r="I49" t="n">
        <v/>
      </c>
      <c r="J49" t="n">
        <v>231.88</v>
      </c>
      <c r="K49" t="inlineStr">
        <is>
          <t>GOOG250829P00195000</t>
        </is>
      </c>
    </row>
    <row r="50">
      <c r="A50" t="n">
        <v>393</v>
      </c>
      <c r="B50" t="inlineStr">
        <is>
          <t>GOOG</t>
        </is>
      </c>
      <c r="C50" t="inlineStr">
        <is>
          <t>Aug 13, 2025</t>
        </is>
      </c>
      <c r="D50" t="inlineStr">
        <is>
          <t>$195.00</t>
        </is>
      </c>
      <c r="E50" t="inlineStr">
        <is>
          <t>P</t>
        </is>
      </c>
      <c r="F50" t="inlineStr">
        <is>
          <t>Aug 29, 2025</t>
        </is>
      </c>
      <c r="G50" t="n">
        <v>-1</v>
      </c>
      <c r="H50" t="inlineStr">
        <is>
          <t>Aug 13, 2025</t>
        </is>
      </c>
      <c r="I50" t="n">
        <v/>
      </c>
      <c r="J50" t="n">
        <v>231.88</v>
      </c>
      <c r="K50" t="inlineStr">
        <is>
          <t>GOOG250829P00195000</t>
        </is>
      </c>
    </row>
    <row r="51">
      <c r="A51" t="n">
        <v>377</v>
      </c>
      <c r="B51" t="inlineStr">
        <is>
          <t>GOOG</t>
        </is>
      </c>
      <c r="C51" t="inlineStr">
        <is>
          <t>Aug 13, 2025</t>
        </is>
      </c>
      <c r="D51" t="inlineStr">
        <is>
          <t>$180.00</t>
        </is>
      </c>
      <c r="E51" t="inlineStr">
        <is>
          <t>C</t>
        </is>
      </c>
      <c r="F51" t="inlineStr">
        <is>
          <t>Jan 16, 2026</t>
        </is>
      </c>
      <c r="G51" t="n">
        <v>-1</v>
      </c>
      <c r="H51" t="inlineStr">
        <is>
          <t>Aug 13, 2025</t>
        </is>
      </c>
      <c r="I51" t="n">
        <v/>
      </c>
      <c r="J51" t="n">
        <v>3264.88</v>
      </c>
      <c r="K51" t="inlineStr">
        <is>
          <t>GOOG260116C00180000</t>
        </is>
      </c>
    </row>
    <row r="52">
      <c r="A52" t="n">
        <v>373</v>
      </c>
      <c r="B52" t="inlineStr">
        <is>
          <t>GOOG</t>
        </is>
      </c>
      <c r="C52" t="inlineStr">
        <is>
          <t>Aug 13, 2025</t>
        </is>
      </c>
      <c r="D52" t="inlineStr">
        <is>
          <t>$180.00</t>
        </is>
      </c>
      <c r="E52" t="inlineStr">
        <is>
          <t>C</t>
        </is>
      </c>
      <c r="F52" t="inlineStr">
        <is>
          <t>Jan 16, 2026</t>
        </is>
      </c>
      <c r="G52" t="n">
        <v>-1</v>
      </c>
      <c r="H52" t="inlineStr">
        <is>
          <t>Aug 13, 2025</t>
        </is>
      </c>
      <c r="I52" t="n">
        <v/>
      </c>
      <c r="J52" t="n">
        <v>3269.88</v>
      </c>
      <c r="K52" t="inlineStr">
        <is>
          <t>GOOG260116C00180000</t>
        </is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>
        <is>
          <t>Index</t>
        </is>
      </c>
      <c r="B55" t="inlineStr">
        <is>
          <t>Ticker</t>
        </is>
      </c>
      <c r="C55" t="inlineStr">
        <is>
          <t>Trade Enter</t>
        </is>
      </c>
      <c r="D55" t="inlineStr">
        <is>
          <t>Strike</t>
        </is>
      </c>
      <c r="E55" t="inlineStr">
        <is>
          <t>C/P</t>
        </is>
      </c>
      <c r="F55" t="inlineStr">
        <is>
          <t>Exp Date</t>
        </is>
      </c>
      <c r="G55" t="inlineStr">
        <is>
          <t>Initial Contracts</t>
        </is>
      </c>
      <c r="H55" t="inlineStr">
        <is>
          <t>Trade Exit</t>
        </is>
      </c>
      <c r="I55" t="inlineStr">
        <is>
          <t>$ Gain</t>
        </is>
      </c>
      <c r="J55" t="inlineStr">
        <is>
          <t>Total Gain</t>
        </is>
      </c>
      <c r="K55" t="inlineStr">
        <is>
          <t>Calculated $ Gain/25k share</t>
        </is>
      </c>
    </row>
    <row r="56">
      <c r="A56" t="n">
        <v>117</v>
      </c>
      <c r="B56" t="inlineStr">
        <is>
          <t>GOOG</t>
        </is>
      </c>
      <c r="C56" t="inlineStr">
        <is>
          <t>Jul 10, 2025</t>
        </is>
      </c>
      <c r="D56" t="inlineStr">
        <is>
          <t>$175.00</t>
        </is>
      </c>
      <c r="E56" t="inlineStr">
        <is>
          <t>C</t>
        </is>
      </c>
      <c r="F56" t="inlineStr">
        <is>
          <t>Aug 15, 2025</t>
        </is>
      </c>
      <c r="G56" t="inlineStr">
        <is>
          <t>3</t>
        </is>
      </c>
      <c r="H56" t="inlineStr">
        <is>
          <t>Jul 18, 2025</t>
        </is>
      </c>
      <c r="I56" t="inlineStr">
        <is>
          <t xml:space="preserve">$720.00 </t>
        </is>
      </c>
      <c r="J56">
        <f>SUM(J70:J79)</f>
        <v/>
      </c>
      <c r="K56">
        <f>L69*3</f>
        <v/>
      </c>
    </row>
    <row r="57">
      <c r="A57" t="n">
        <v>159</v>
      </c>
      <c r="B57" t="inlineStr">
        <is>
          <t>GOOG</t>
        </is>
      </c>
      <c r="C57" t="inlineStr">
        <is>
          <t>Jul 18, 2025</t>
        </is>
      </c>
      <c r="D57" t="inlineStr">
        <is>
          <t>$190.00</t>
        </is>
      </c>
      <c r="E57" t="inlineStr">
        <is>
          <t>C</t>
        </is>
      </c>
      <c r="F57" t="inlineStr">
        <is>
          <t>Jan 16, 2026</t>
        </is>
      </c>
      <c r="G57" t="inlineStr">
        <is>
          <t>2</t>
        </is>
      </c>
      <c r="H57" t="inlineStr">
        <is>
          <t>Jul 22, 2025</t>
        </is>
      </c>
      <c r="I57" t="inlineStr">
        <is>
          <t xml:space="preserve">$660.00 </t>
        </is>
      </c>
      <c r="J57">
        <f>SUM(J88:J94)</f>
        <v/>
      </c>
      <c r="K57">
        <f>L87*2</f>
        <v/>
      </c>
    </row>
    <row r="58">
      <c r="A58" t="n">
        <v>199</v>
      </c>
      <c r="B58" t="inlineStr">
        <is>
          <t>GOOG</t>
        </is>
      </c>
      <c r="C58" t="inlineStr">
        <is>
          <t>Jul 29, 2025</t>
        </is>
      </c>
      <c r="D58" t="inlineStr">
        <is>
          <t>$190.00</t>
        </is>
      </c>
      <c r="E58" t="inlineStr">
        <is>
          <t>C</t>
        </is>
      </c>
      <c r="F58" t="inlineStr">
        <is>
          <t>Jan 16, 2026</t>
        </is>
      </c>
      <c r="G58" t="inlineStr">
        <is>
          <t>2</t>
        </is>
      </c>
      <c r="H58" t="inlineStr">
        <is>
          <t>Jul 31, 2025</t>
        </is>
      </c>
      <c r="I58" t="inlineStr">
        <is>
          <t>($160.00)</t>
        </is>
      </c>
      <c r="J58">
        <f>SUM(J103:J109)</f>
        <v/>
      </c>
      <c r="K58">
        <f>L102*2</f>
        <v/>
      </c>
    </row>
    <row r="59">
      <c r="A59" t="n">
        <v>234</v>
      </c>
      <c r="B59" t="inlineStr">
        <is>
          <t>GOOG</t>
        </is>
      </c>
      <c r="C59" t="inlineStr">
        <is>
          <t>Aug 04, 2025</t>
        </is>
      </c>
      <c r="D59" t="inlineStr">
        <is>
          <t>$185.00</t>
        </is>
      </c>
      <c r="E59" t="inlineStr">
        <is>
          <t>P</t>
        </is>
      </c>
      <c r="F59" t="inlineStr">
        <is>
          <t>Oct 17, 2025</t>
        </is>
      </c>
      <c r="G59" t="inlineStr">
        <is>
          <t>1</t>
        </is>
      </c>
      <c r="H59" t="inlineStr">
        <is>
          <t>Aug 06, 2025</t>
        </is>
      </c>
      <c r="I59" t="inlineStr">
        <is>
          <t>($55.00)</t>
        </is>
      </c>
      <c r="J59">
        <f>SUM(J118:J124)</f>
        <v/>
      </c>
      <c r="K59">
        <f>L117*1</f>
        <v/>
      </c>
    </row>
    <row r="60">
      <c r="A60" t="n">
        <v>245</v>
      </c>
      <c r="B60" t="inlineStr">
        <is>
          <t>GOOG</t>
        </is>
      </c>
      <c r="C60" t="inlineStr">
        <is>
          <t>Aug 06, 2025</t>
        </is>
      </c>
      <c r="D60" t="inlineStr">
        <is>
          <t>$200.00</t>
        </is>
      </c>
      <c r="E60" t="inlineStr">
        <is>
          <t>P</t>
        </is>
      </c>
      <c r="F60" t="inlineStr">
        <is>
          <t>Sep 19, 2025</t>
        </is>
      </c>
      <c r="G60" t="inlineStr">
        <is>
          <t>1</t>
        </is>
      </c>
      <c r="H60" t="inlineStr">
        <is>
          <t>Aug 11, 2025</t>
        </is>
      </c>
      <c r="I60" t="inlineStr">
        <is>
          <t>($220.00)</t>
        </is>
      </c>
      <c r="J60">
        <f>SUM(J133:J139)</f>
        <v/>
      </c>
      <c r="K60">
        <f>L132*1</f>
        <v/>
      </c>
    </row>
    <row r="61">
      <c r="A61" t="n">
        <v>263</v>
      </c>
      <c r="B61" t="inlineStr">
        <is>
          <t>GOOG</t>
        </is>
      </c>
      <c r="C61" t="inlineStr">
        <is>
          <t>Jul 31, 2025</t>
        </is>
      </c>
      <c r="D61" t="inlineStr">
        <is>
          <t>$180.00</t>
        </is>
      </c>
      <c r="E61" t="inlineStr">
        <is>
          <t>C</t>
        </is>
      </c>
      <c r="F61" t="inlineStr">
        <is>
          <t>Jan 16, 2026</t>
        </is>
      </c>
      <c r="G61" t="inlineStr">
        <is>
          <t>1</t>
        </is>
      </c>
      <c r="H61" t="inlineStr">
        <is>
          <t>Aug 13, 2025</t>
        </is>
      </c>
      <c r="I61" t="inlineStr">
        <is>
          <t xml:space="preserve">$672.50 </t>
        </is>
      </c>
      <c r="J61">
        <f>SUM(J148:J154)</f>
        <v/>
      </c>
      <c r="K61">
        <f>L147*1</f>
        <v/>
      </c>
    </row>
    <row r="62">
      <c r="A62" t="n">
        <v>265</v>
      </c>
      <c r="B62" t="inlineStr">
        <is>
          <t>GOOG</t>
        </is>
      </c>
      <c r="C62" t="inlineStr">
        <is>
          <t>Aug 11, 2025</t>
        </is>
      </c>
      <c r="D62" t="inlineStr">
        <is>
          <t>$195.00</t>
        </is>
      </c>
      <c r="E62" t="inlineStr">
        <is>
          <t>P</t>
        </is>
      </c>
      <c r="F62" t="inlineStr">
        <is>
          <t>Aug 29, 2025</t>
        </is>
      </c>
      <c r="G62" t="inlineStr">
        <is>
          <t>1</t>
        </is>
      </c>
      <c r="H62" t="inlineStr">
        <is>
          <t>Aug 13, 2025</t>
        </is>
      </c>
      <c r="I62" t="inlineStr">
        <is>
          <t>($78.00)</t>
        </is>
      </c>
      <c r="J62">
        <f>SUM(J163:J169)</f>
        <v/>
      </c>
      <c r="K62">
        <f>L162*1</f>
        <v/>
      </c>
    </row>
    <row r="63">
      <c r="I63" s="2" t="n">
        <v>1539.5</v>
      </c>
      <c r="J63" s="2">
        <f>ROUND(SUM(J56:J62),2)</f>
        <v/>
      </c>
      <c r="K63" s="2">
        <f>ROUND(SUM(K56:K62),2)</f>
        <v/>
      </c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</row>
    <row r="66">
      <c r="A66" t="inlineStr">
        <is>
          <t>Index</t>
        </is>
      </c>
      <c r="B66" t="inlineStr">
        <is>
          <t>Ticker</t>
        </is>
      </c>
      <c r="C66" t="inlineStr">
        <is>
          <t>Trade Enter</t>
        </is>
      </c>
      <c r="D66" t="inlineStr">
        <is>
          <t>Strike</t>
        </is>
      </c>
      <c r="E66" t="inlineStr">
        <is>
          <t>C/P</t>
        </is>
      </c>
      <c r="F66" t="inlineStr">
        <is>
          <t>Exp Date</t>
        </is>
      </c>
      <c r="G66" t="inlineStr">
        <is>
          <t>Initial Contracts</t>
        </is>
      </c>
      <c r="H66" t="inlineStr">
        <is>
          <t>Trade Exit</t>
        </is>
      </c>
      <c r="I66" t="inlineStr">
        <is>
          <t>$ Gain</t>
        </is>
      </c>
    </row>
    <row r="67">
      <c r="A67" t="n">
        <v>117</v>
      </c>
      <c r="B67" t="inlineStr">
        <is>
          <t>GOOG</t>
        </is>
      </c>
      <c r="C67" t="inlineStr">
        <is>
          <t>Jul 10, 2025</t>
        </is>
      </c>
      <c r="D67" t="inlineStr">
        <is>
          <t>$175.00</t>
        </is>
      </c>
      <c r="E67" t="inlineStr">
        <is>
          <t>C</t>
        </is>
      </c>
      <c r="F67" t="inlineStr">
        <is>
          <t>Aug 15, 2025</t>
        </is>
      </c>
      <c r="G67" t="inlineStr">
        <is>
          <t>3</t>
        </is>
      </c>
      <c r="H67" t="inlineStr">
        <is>
          <t>Jul 18, 2025</t>
        </is>
      </c>
      <c r="I67" t="inlineStr">
        <is>
          <t xml:space="preserve">$720.00 </t>
        </is>
      </c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s="1">
        <f>IF(G80=0, ROUND(SUM(J70:J79)/9, 2), )</f>
        <v/>
      </c>
    </row>
    <row r="70">
      <c r="A70" t="inlineStr">
        <is>
          <t>Index</t>
        </is>
      </c>
      <c r="B70" t="inlineStr">
        <is>
          <t>Ticker</t>
        </is>
      </c>
      <c r="C70" t="inlineStr">
        <is>
          <t>Trade Enter</t>
        </is>
      </c>
      <c r="D70" t="inlineStr">
        <is>
          <t>Strike</t>
        </is>
      </c>
      <c r="E70" t="inlineStr">
        <is>
          <t>C/P</t>
        </is>
      </c>
      <c r="F70" t="inlineStr">
        <is>
          <t>Exp Date</t>
        </is>
      </c>
      <c r="G70" t="inlineStr">
        <is>
          <t>Initial Contracts</t>
        </is>
      </c>
      <c r="H70" t="inlineStr">
        <is>
          <t>Trade Exit</t>
        </is>
      </c>
      <c r="I70" t="inlineStr">
        <is>
          <t>$ Gain</t>
        </is>
      </c>
      <c r="J70" t="inlineStr">
        <is>
          <t>Amount</t>
        </is>
      </c>
      <c r="K70" t="inlineStr">
        <is>
          <t>Symbol</t>
        </is>
      </c>
    </row>
    <row r="71">
      <c r="A71" t="n">
        <v>1713</v>
      </c>
      <c r="B71" t="inlineStr">
        <is>
          <t>GOOG</t>
        </is>
      </c>
      <c r="C71" t="inlineStr">
        <is>
          <t>Jul 10, 2025</t>
        </is>
      </c>
      <c r="D71" t="inlineStr">
        <is>
          <t>$175.00</t>
        </is>
      </c>
      <c r="E71" t="inlineStr">
        <is>
          <t>C</t>
        </is>
      </c>
      <c r="F71" t="inlineStr">
        <is>
          <t>Aug 15, 2025</t>
        </is>
      </c>
      <c r="G71" t="n">
        <v>3</v>
      </c>
      <c r="H71" t="inlineStr">
        <is>
          <t>NaN</t>
        </is>
      </c>
      <c r="I71" t="n">
        <v/>
      </c>
      <c r="J71" t="n">
        <v>-3225.35</v>
      </c>
      <c r="K71" t="inlineStr">
        <is>
          <t>GOOG250815C00175000</t>
        </is>
      </c>
    </row>
    <row r="72">
      <c r="A72" t="n">
        <v>1675</v>
      </c>
      <c r="B72" t="inlineStr">
        <is>
          <t>GOOG</t>
        </is>
      </c>
      <c r="C72" t="inlineStr">
        <is>
          <t>Jul 10, 2025</t>
        </is>
      </c>
      <c r="D72" t="inlineStr">
        <is>
          <t>$175.00</t>
        </is>
      </c>
      <c r="E72" t="inlineStr">
        <is>
          <t>C</t>
        </is>
      </c>
      <c r="F72" t="inlineStr">
        <is>
          <t>Aug 15, 2025</t>
        </is>
      </c>
      <c r="G72" t="n">
        <v>3</v>
      </c>
      <c r="H72" t="inlineStr">
        <is>
          <t>NaN</t>
        </is>
      </c>
      <c r="I72" t="n">
        <v/>
      </c>
      <c r="J72" t="n">
        <v>-3180.35</v>
      </c>
      <c r="K72" t="inlineStr">
        <is>
          <t>GOOG250815C00175000</t>
        </is>
      </c>
    </row>
    <row r="73">
      <c r="A73" t="n">
        <v>1668</v>
      </c>
      <c r="B73" t="inlineStr">
        <is>
          <t>GOOG</t>
        </is>
      </c>
      <c r="C73" t="inlineStr">
        <is>
          <t>Jul 10, 2025</t>
        </is>
      </c>
      <c r="D73" t="inlineStr">
        <is>
          <t>$175.00</t>
        </is>
      </c>
      <c r="E73" t="inlineStr">
        <is>
          <t>C</t>
        </is>
      </c>
      <c r="F73" t="inlineStr">
        <is>
          <t>Aug 15, 2025</t>
        </is>
      </c>
      <c r="G73" t="n">
        <v>3</v>
      </c>
      <c r="H73" t="inlineStr">
        <is>
          <t>NaN</t>
        </is>
      </c>
      <c r="I73" t="n">
        <v/>
      </c>
      <c r="J73" t="n">
        <v>-3213.35</v>
      </c>
      <c r="K73" t="inlineStr">
        <is>
          <t>GOOG250815C00175000</t>
        </is>
      </c>
    </row>
    <row r="74">
      <c r="A74" t="n">
        <v>1654</v>
      </c>
      <c r="B74" t="inlineStr">
        <is>
          <t>GOOG</t>
        </is>
      </c>
      <c r="C74" t="inlineStr">
        <is>
          <t>Jul 11, 2025</t>
        </is>
      </c>
      <c r="D74" t="inlineStr">
        <is>
          <t>$175.00</t>
        </is>
      </c>
      <c r="E74" t="inlineStr">
        <is>
          <t>C</t>
        </is>
      </c>
      <c r="F74" t="inlineStr">
        <is>
          <t>Aug 15, 2025</t>
        </is>
      </c>
      <c r="G74" t="n">
        <v>-1</v>
      </c>
      <c r="H74" t="inlineStr">
        <is>
          <t>Jul 11, 2025</t>
        </is>
      </c>
      <c r="I74" t="n">
        <v/>
      </c>
      <c r="J74" t="n">
        <v>1199.87</v>
      </c>
      <c r="K74" t="inlineStr">
        <is>
          <t>GOOG250815C00175000</t>
        </is>
      </c>
    </row>
    <row r="75">
      <c r="A75" t="n">
        <v>1638</v>
      </c>
      <c r="B75" t="inlineStr">
        <is>
          <t>GOOG</t>
        </is>
      </c>
      <c r="C75" t="inlineStr">
        <is>
          <t>Jul 11, 2025</t>
        </is>
      </c>
      <c r="D75" t="inlineStr">
        <is>
          <t>$175.00</t>
        </is>
      </c>
      <c r="E75" t="inlineStr">
        <is>
          <t>C</t>
        </is>
      </c>
      <c r="F75" t="inlineStr">
        <is>
          <t>Aug 15, 2025</t>
        </is>
      </c>
      <c r="G75" t="n">
        <v>-1</v>
      </c>
      <c r="H75" t="inlineStr">
        <is>
          <t>Jul 11, 2025</t>
        </is>
      </c>
      <c r="I75" t="n">
        <v/>
      </c>
      <c r="J75" t="n">
        <v>1199.87</v>
      </c>
      <c r="K75" t="inlineStr">
        <is>
          <t>GOOG250815C00175000</t>
        </is>
      </c>
    </row>
    <row r="76">
      <c r="A76" t="n">
        <v>1597</v>
      </c>
      <c r="B76" t="inlineStr">
        <is>
          <t>GOOG</t>
        </is>
      </c>
      <c r="C76" t="inlineStr">
        <is>
          <t>Jul 14, 2025</t>
        </is>
      </c>
      <c r="D76" t="inlineStr">
        <is>
          <t>$175.00</t>
        </is>
      </c>
      <c r="E76" t="inlineStr">
        <is>
          <t>C</t>
        </is>
      </c>
      <c r="F76" t="inlineStr">
        <is>
          <t>Aug 15, 2025</t>
        </is>
      </c>
      <c r="G76" t="n">
        <v>-1</v>
      </c>
      <c r="H76" t="inlineStr">
        <is>
          <t>Jul 14, 2025</t>
        </is>
      </c>
      <c r="I76" t="n">
        <v/>
      </c>
      <c r="J76" t="n">
        <v>1254.87</v>
      </c>
      <c r="K76" t="inlineStr">
        <is>
          <t>GOOG250815C00175000</t>
        </is>
      </c>
    </row>
    <row r="77">
      <c r="A77" t="n">
        <v>1360</v>
      </c>
      <c r="B77" t="inlineStr">
        <is>
          <t>GOOG</t>
        </is>
      </c>
      <c r="C77" t="inlineStr">
        <is>
          <t>Jul 18, 2025</t>
        </is>
      </c>
      <c r="D77" t="inlineStr">
        <is>
          <t>$175.00</t>
        </is>
      </c>
      <c r="E77" t="inlineStr">
        <is>
          <t>C</t>
        </is>
      </c>
      <c r="F77" t="inlineStr">
        <is>
          <t>Aug 15, 2025</t>
        </is>
      </c>
      <c r="G77" t="n">
        <v>-2</v>
      </c>
      <c r="H77" t="inlineStr">
        <is>
          <t>Jul 18, 2025</t>
        </is>
      </c>
      <c r="I77" t="n">
        <v/>
      </c>
      <c r="J77" t="n">
        <v>2849.76</v>
      </c>
      <c r="K77" t="inlineStr">
        <is>
          <t>GOOG250815C00175000</t>
        </is>
      </c>
    </row>
    <row r="78">
      <c r="A78" t="n">
        <v>1300</v>
      </c>
      <c r="B78" t="inlineStr">
        <is>
          <t>GOOG</t>
        </is>
      </c>
      <c r="C78" t="inlineStr">
        <is>
          <t>Jul 18, 2025</t>
        </is>
      </c>
      <c r="D78" t="inlineStr">
        <is>
          <t>$175.00</t>
        </is>
      </c>
      <c r="E78" t="inlineStr">
        <is>
          <t>C</t>
        </is>
      </c>
      <c r="F78" t="inlineStr">
        <is>
          <t>Aug 15, 2025</t>
        </is>
      </c>
      <c r="G78" t="n">
        <v>-2</v>
      </c>
      <c r="H78" t="inlineStr">
        <is>
          <t>Jul 18, 2025</t>
        </is>
      </c>
      <c r="I78" t="n">
        <v/>
      </c>
      <c r="J78" t="n">
        <v>2829.74</v>
      </c>
      <c r="K78" t="inlineStr">
        <is>
          <t>GOOG250815C00175000</t>
        </is>
      </c>
    </row>
    <row r="79">
      <c r="A79" t="n">
        <v>1291</v>
      </c>
      <c r="B79" t="inlineStr">
        <is>
          <t>GOOG</t>
        </is>
      </c>
      <c r="C79" t="inlineStr">
        <is>
          <t>Jul 18, 2025</t>
        </is>
      </c>
      <c r="D79" t="inlineStr">
        <is>
          <t>$175.00</t>
        </is>
      </c>
      <c r="E79" t="inlineStr">
        <is>
          <t>C</t>
        </is>
      </c>
      <c r="F79" t="inlineStr">
        <is>
          <t>Aug 15, 2025</t>
        </is>
      </c>
      <c r="G79" t="n">
        <v>-2</v>
      </c>
      <c r="H79" t="inlineStr">
        <is>
          <t>Jul 18, 2025</t>
        </is>
      </c>
      <c r="I79" t="n">
        <v/>
      </c>
      <c r="J79" t="n">
        <v>2739.74</v>
      </c>
      <c r="K79" t="inlineStr">
        <is>
          <t>GOOG250815C00175000</t>
        </is>
      </c>
    </row>
    <row r="80">
      <c r="A80" t="inlineStr"/>
      <c r="B80" t="inlineStr"/>
      <c r="C80" t="inlineStr"/>
      <c r="D80" t="inlineStr"/>
      <c r="E80" t="inlineStr"/>
      <c r="F80" t="inlineStr"/>
      <c r="G80" s="2">
        <f>SUM(G70:G79)</f>
        <v/>
      </c>
      <c r="H80" t="inlineStr"/>
      <c r="I80" t="inlineStr"/>
      <c r="J80" s="2">
        <f>SUM(J70:J79)</f>
        <v/>
      </c>
      <c r="K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</row>
    <row r="84">
      <c r="A84" t="inlineStr">
        <is>
          <t>Index</t>
        </is>
      </c>
      <c r="B84" t="inlineStr">
        <is>
          <t>Ticker</t>
        </is>
      </c>
      <c r="C84" t="inlineStr">
        <is>
          <t>Trade Enter</t>
        </is>
      </c>
      <c r="D84" t="inlineStr">
        <is>
          <t>Strike</t>
        </is>
      </c>
      <c r="E84" t="inlineStr">
        <is>
          <t>C/P</t>
        </is>
      </c>
      <c r="F84" t="inlineStr">
        <is>
          <t>Exp Date</t>
        </is>
      </c>
      <c r="G84" t="inlineStr">
        <is>
          <t>Initial Contracts</t>
        </is>
      </c>
      <c r="H84" t="inlineStr">
        <is>
          <t>Trade Exit</t>
        </is>
      </c>
      <c r="I84" t="inlineStr">
        <is>
          <t>$ Gain</t>
        </is>
      </c>
    </row>
    <row r="85">
      <c r="A85" t="n">
        <v>159</v>
      </c>
      <c r="B85" t="inlineStr">
        <is>
          <t>GOOG</t>
        </is>
      </c>
      <c r="C85" t="inlineStr">
        <is>
          <t>Jul 18, 2025</t>
        </is>
      </c>
      <c r="D85" t="inlineStr">
        <is>
          <t>$190.00</t>
        </is>
      </c>
      <c r="E85" t="inlineStr">
        <is>
          <t>C</t>
        </is>
      </c>
      <c r="F85" t="inlineStr">
        <is>
          <t>Jan 16, 2026</t>
        </is>
      </c>
      <c r="G85" t="inlineStr">
        <is>
          <t>2</t>
        </is>
      </c>
      <c r="H85" t="inlineStr">
        <is>
          <t>Jul 22, 2025</t>
        </is>
      </c>
      <c r="I85" t="inlineStr">
        <is>
          <t xml:space="preserve">$660.00 </t>
        </is>
      </c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s="1">
        <f>IF(G95=0, ROUND(SUM(J88:J94)/6, 2), )</f>
        <v/>
      </c>
    </row>
    <row r="88">
      <c r="A88" t="inlineStr">
        <is>
          <t>Index</t>
        </is>
      </c>
      <c r="B88" t="inlineStr">
        <is>
          <t>Ticker</t>
        </is>
      </c>
      <c r="C88" t="inlineStr">
        <is>
          <t>Trade Enter</t>
        </is>
      </c>
      <c r="D88" t="inlineStr">
        <is>
          <t>Strike</t>
        </is>
      </c>
      <c r="E88" t="inlineStr">
        <is>
          <t>C/P</t>
        </is>
      </c>
      <c r="F88" t="inlineStr">
        <is>
          <t>Exp Date</t>
        </is>
      </c>
      <c r="G88" t="inlineStr">
        <is>
          <t>Initial Contracts</t>
        </is>
      </c>
      <c r="H88" t="inlineStr">
        <is>
          <t>Trade Exit</t>
        </is>
      </c>
      <c r="I88" t="inlineStr">
        <is>
          <t>$ Gain</t>
        </is>
      </c>
      <c r="J88" t="inlineStr">
        <is>
          <t>Amount</t>
        </is>
      </c>
      <c r="K88" t="inlineStr">
        <is>
          <t>Symbol</t>
        </is>
      </c>
    </row>
    <row r="89">
      <c r="A89" t="n">
        <v>1350</v>
      </c>
      <c r="B89" t="inlineStr">
        <is>
          <t>GOOG</t>
        </is>
      </c>
      <c r="C89" t="inlineStr">
        <is>
          <t>Jul 18, 2025</t>
        </is>
      </c>
      <c r="D89" t="inlineStr">
        <is>
          <t>$190.00</t>
        </is>
      </c>
      <c r="E89" t="inlineStr">
        <is>
          <t>C</t>
        </is>
      </c>
      <c r="F89" t="inlineStr">
        <is>
          <t>Jan 16, 2026</t>
        </is>
      </c>
      <c r="G89" t="n">
        <v>2</v>
      </c>
      <c r="H89" t="inlineStr">
        <is>
          <t>NaN</t>
        </is>
      </c>
      <c r="I89" t="n">
        <v/>
      </c>
      <c r="J89" t="n">
        <v>-3206.24</v>
      </c>
      <c r="K89" t="inlineStr">
        <is>
          <t>GOOG260116C00190000</t>
        </is>
      </c>
    </row>
    <row r="90">
      <c r="A90" t="n">
        <v>1341</v>
      </c>
      <c r="B90" t="inlineStr">
        <is>
          <t>GOOG</t>
        </is>
      </c>
      <c r="C90" t="inlineStr">
        <is>
          <t>Jul 18, 2025</t>
        </is>
      </c>
      <c r="D90" t="inlineStr">
        <is>
          <t>$190.00</t>
        </is>
      </c>
      <c r="E90" t="inlineStr">
        <is>
          <t>C</t>
        </is>
      </c>
      <c r="F90" t="inlineStr">
        <is>
          <t>Jan 16, 2026</t>
        </is>
      </c>
      <c r="G90" t="n">
        <v>2</v>
      </c>
      <c r="H90" t="inlineStr">
        <is>
          <t>NaN</t>
        </is>
      </c>
      <c r="I90" t="n">
        <v/>
      </c>
      <c r="J90" t="n">
        <v>-3200.24</v>
      </c>
      <c r="K90" t="inlineStr">
        <is>
          <t>GOOG260116C00190000</t>
        </is>
      </c>
    </row>
    <row r="91">
      <c r="A91" t="n">
        <v>1333</v>
      </c>
      <c r="B91" t="inlineStr">
        <is>
          <t>GOOG</t>
        </is>
      </c>
      <c r="C91" t="inlineStr">
        <is>
          <t>Jul 18, 2025</t>
        </is>
      </c>
      <c r="D91" t="inlineStr">
        <is>
          <t>$190.00</t>
        </is>
      </c>
      <c r="E91" t="inlineStr">
        <is>
          <t>C</t>
        </is>
      </c>
      <c r="F91" t="inlineStr">
        <is>
          <t>Jan 16, 2026</t>
        </is>
      </c>
      <c r="G91" t="n">
        <v>2</v>
      </c>
      <c r="H91" t="inlineStr">
        <is>
          <t>NaN</t>
        </is>
      </c>
      <c r="I91" t="n">
        <v/>
      </c>
      <c r="J91" t="n">
        <v>-3200.23</v>
      </c>
      <c r="K91" t="inlineStr">
        <is>
          <t>GOOG260116C00190000</t>
        </is>
      </c>
    </row>
    <row r="92">
      <c r="A92" t="n">
        <v>1192</v>
      </c>
      <c r="B92" t="inlineStr">
        <is>
          <t>GOOG</t>
        </is>
      </c>
      <c r="C92" t="inlineStr">
        <is>
          <t>Jul 22, 2025</t>
        </is>
      </c>
      <c r="D92" t="inlineStr">
        <is>
          <t>$190.00</t>
        </is>
      </c>
      <c r="E92" t="inlineStr">
        <is>
          <t>C</t>
        </is>
      </c>
      <c r="F92" t="inlineStr">
        <is>
          <t>Jan 16, 2026</t>
        </is>
      </c>
      <c r="G92" t="n">
        <v>-2</v>
      </c>
      <c r="H92" t="inlineStr">
        <is>
          <t>Jul 22, 2025</t>
        </is>
      </c>
      <c r="I92" t="n">
        <v/>
      </c>
      <c r="J92" t="n">
        <v>3819.76</v>
      </c>
      <c r="K92" t="inlineStr">
        <is>
          <t>GOOG260116C00190000</t>
        </is>
      </c>
    </row>
    <row r="93">
      <c r="A93" t="n">
        <v>1203</v>
      </c>
      <c r="B93" t="inlineStr">
        <is>
          <t>GOOG</t>
        </is>
      </c>
      <c r="C93" t="inlineStr">
        <is>
          <t>Jul 22, 2025</t>
        </is>
      </c>
      <c r="D93" t="inlineStr">
        <is>
          <t>$190.00</t>
        </is>
      </c>
      <c r="E93" t="inlineStr">
        <is>
          <t>C</t>
        </is>
      </c>
      <c r="F93" t="inlineStr">
        <is>
          <t>Jan 16, 2026</t>
        </is>
      </c>
      <c r="G93" t="n">
        <v>-2</v>
      </c>
      <c r="H93" t="inlineStr">
        <is>
          <t>Jul 22, 2025</t>
        </is>
      </c>
      <c r="I93" t="n">
        <v/>
      </c>
      <c r="J93" t="n">
        <v>3827.74</v>
      </c>
      <c r="K93" t="inlineStr">
        <is>
          <t>GOOG260116C00190000</t>
        </is>
      </c>
    </row>
    <row r="94">
      <c r="A94" t="n">
        <v>1202</v>
      </c>
      <c r="B94" t="inlineStr">
        <is>
          <t>GOOG</t>
        </is>
      </c>
      <c r="C94" t="inlineStr">
        <is>
          <t>Jul 22, 2025</t>
        </is>
      </c>
      <c r="D94" t="inlineStr">
        <is>
          <t>$190.00</t>
        </is>
      </c>
      <c r="E94" t="inlineStr">
        <is>
          <t>C</t>
        </is>
      </c>
      <c r="F94" t="inlineStr">
        <is>
          <t>Jan 16, 2026</t>
        </is>
      </c>
      <c r="G94" t="n">
        <v>-2</v>
      </c>
      <c r="H94" t="inlineStr">
        <is>
          <t>Jul 22, 2025</t>
        </is>
      </c>
      <c r="I94" t="n">
        <v/>
      </c>
      <c r="J94" t="n">
        <v>3827.74</v>
      </c>
      <c r="K94" t="inlineStr">
        <is>
          <t>GOOG260116C00190000</t>
        </is>
      </c>
    </row>
    <row r="95">
      <c r="A95" t="inlineStr"/>
      <c r="B95" t="inlineStr"/>
      <c r="C95" t="inlineStr"/>
      <c r="D95" t="inlineStr"/>
      <c r="E95" t="inlineStr"/>
      <c r="F95" t="inlineStr"/>
      <c r="G95" s="2">
        <f>SUM(G88:G94)</f>
        <v/>
      </c>
      <c r="H95" t="inlineStr"/>
      <c r="I95" t="inlineStr"/>
      <c r="J95" s="2">
        <f>SUM(J88:J94)</f>
        <v/>
      </c>
      <c r="K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</row>
    <row r="99">
      <c r="A99" t="inlineStr">
        <is>
          <t>Index</t>
        </is>
      </c>
      <c r="B99" t="inlineStr">
        <is>
          <t>Ticker</t>
        </is>
      </c>
      <c r="C99" t="inlineStr">
        <is>
          <t>Trade Enter</t>
        </is>
      </c>
      <c r="D99" t="inlineStr">
        <is>
          <t>Strike</t>
        </is>
      </c>
      <c r="E99" t="inlineStr">
        <is>
          <t>C/P</t>
        </is>
      </c>
      <c r="F99" t="inlineStr">
        <is>
          <t>Exp Date</t>
        </is>
      </c>
      <c r="G99" t="inlineStr">
        <is>
          <t>Initial Contracts</t>
        </is>
      </c>
      <c r="H99" t="inlineStr">
        <is>
          <t>Trade Exit</t>
        </is>
      </c>
      <c r="I99" t="inlineStr">
        <is>
          <t>$ Gain</t>
        </is>
      </c>
    </row>
    <row r="100">
      <c r="A100" t="n">
        <v>199</v>
      </c>
      <c r="B100" t="inlineStr">
        <is>
          <t>GOOG</t>
        </is>
      </c>
      <c r="C100" t="inlineStr">
        <is>
          <t>Jul 29, 2025</t>
        </is>
      </c>
      <c r="D100" t="inlineStr">
        <is>
          <t>$190.00</t>
        </is>
      </c>
      <c r="E100" t="inlineStr">
        <is>
          <t>C</t>
        </is>
      </c>
      <c r="F100" t="inlineStr">
        <is>
          <t>Jan 16, 2026</t>
        </is>
      </c>
      <c r="G100" t="inlineStr">
        <is>
          <t>2</t>
        </is>
      </c>
      <c r="H100" t="inlineStr">
        <is>
          <t>Jul 31, 2025</t>
        </is>
      </c>
      <c r="I100" t="inlineStr">
        <is>
          <t>($160.00)</t>
        </is>
      </c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s="1">
        <f>IF(G110=0, ROUND(SUM(J103:J109)/6, 2), )</f>
        <v/>
      </c>
    </row>
    <row r="103">
      <c r="A103" t="inlineStr">
        <is>
          <t>Index</t>
        </is>
      </c>
      <c r="B103" t="inlineStr">
        <is>
          <t>Ticker</t>
        </is>
      </c>
      <c r="C103" t="inlineStr">
        <is>
          <t>Trade Enter</t>
        </is>
      </c>
      <c r="D103" t="inlineStr">
        <is>
          <t>Strike</t>
        </is>
      </c>
      <c r="E103" t="inlineStr">
        <is>
          <t>C/P</t>
        </is>
      </c>
      <c r="F103" t="inlineStr">
        <is>
          <t>Exp Date</t>
        </is>
      </c>
      <c r="G103" t="inlineStr">
        <is>
          <t>Initial Contracts</t>
        </is>
      </c>
      <c r="H103" t="inlineStr">
        <is>
          <t>Trade Exit</t>
        </is>
      </c>
      <c r="I103" t="inlineStr">
        <is>
          <t>$ Gain</t>
        </is>
      </c>
      <c r="J103" t="inlineStr">
        <is>
          <t>Amount</t>
        </is>
      </c>
      <c r="K103" t="inlineStr">
        <is>
          <t>Symbol</t>
        </is>
      </c>
    </row>
    <row r="104">
      <c r="A104" t="n">
        <v>1014</v>
      </c>
      <c r="B104" t="inlineStr">
        <is>
          <t>GOOG</t>
        </is>
      </c>
      <c r="C104" t="inlineStr">
        <is>
          <t>Jul 29, 2025</t>
        </is>
      </c>
      <c r="D104" t="inlineStr">
        <is>
          <t>$190.00</t>
        </is>
      </c>
      <c r="E104" t="inlineStr">
        <is>
          <t>C</t>
        </is>
      </c>
      <c r="F104" t="inlineStr">
        <is>
          <t>Jan 16, 2026</t>
        </is>
      </c>
      <c r="G104" t="n">
        <v>2</v>
      </c>
      <c r="H104" t="inlineStr">
        <is>
          <t>NaN</t>
        </is>
      </c>
      <c r="I104" t="n">
        <v/>
      </c>
      <c r="J104" t="n">
        <v>-3858.24</v>
      </c>
      <c r="K104" t="inlineStr">
        <is>
          <t>GOOG260116C00190000</t>
        </is>
      </c>
    </row>
    <row r="105">
      <c r="A105" t="n">
        <v>1013</v>
      </c>
      <c r="B105" t="inlineStr">
        <is>
          <t>GOOG</t>
        </is>
      </c>
      <c r="C105" t="inlineStr">
        <is>
          <t>Jul 29, 2025</t>
        </is>
      </c>
      <c r="D105" t="inlineStr">
        <is>
          <t>$190.00</t>
        </is>
      </c>
      <c r="E105" t="inlineStr">
        <is>
          <t>C</t>
        </is>
      </c>
      <c r="F105" t="inlineStr">
        <is>
          <t>Jan 16, 2026</t>
        </is>
      </c>
      <c r="G105" t="n">
        <v>2</v>
      </c>
      <c r="H105" t="inlineStr">
        <is>
          <t>NaN</t>
        </is>
      </c>
      <c r="I105" t="n">
        <v/>
      </c>
      <c r="J105" t="n">
        <v>-3870.24</v>
      </c>
      <c r="K105" t="inlineStr">
        <is>
          <t>GOOG260116C00190000</t>
        </is>
      </c>
    </row>
    <row r="106">
      <c r="A106" t="n">
        <v>990</v>
      </c>
      <c r="B106" t="inlineStr">
        <is>
          <t>GOOG</t>
        </is>
      </c>
      <c r="C106" t="inlineStr">
        <is>
          <t>Jul 29, 2025</t>
        </is>
      </c>
      <c r="D106" t="inlineStr">
        <is>
          <t>$190.00</t>
        </is>
      </c>
      <c r="E106" t="inlineStr">
        <is>
          <t>C</t>
        </is>
      </c>
      <c r="F106" t="inlineStr">
        <is>
          <t>Jan 16, 2026</t>
        </is>
      </c>
      <c r="G106" t="n">
        <v>2</v>
      </c>
      <c r="H106" t="inlineStr">
        <is>
          <t>NaN</t>
        </is>
      </c>
      <c r="I106" t="n">
        <v/>
      </c>
      <c r="J106" t="n">
        <v>-3860.23</v>
      </c>
      <c r="K106" t="inlineStr">
        <is>
          <t>GOOG260116C00190000</t>
        </is>
      </c>
    </row>
    <row r="107">
      <c r="A107" t="n">
        <v>938</v>
      </c>
      <c r="B107" t="inlineStr">
        <is>
          <t>GOOG</t>
        </is>
      </c>
      <c r="C107" t="inlineStr">
        <is>
          <t>Jul 31, 2025</t>
        </is>
      </c>
      <c r="D107" t="inlineStr">
        <is>
          <t>$190.00</t>
        </is>
      </c>
      <c r="E107" t="inlineStr">
        <is>
          <t>C</t>
        </is>
      </c>
      <c r="F107" t="inlineStr">
        <is>
          <t>Jan 16, 2026</t>
        </is>
      </c>
      <c r="G107" t="n">
        <v>-2</v>
      </c>
      <c r="H107" t="inlineStr">
        <is>
          <t>Jul 31, 2025</t>
        </is>
      </c>
      <c r="I107" t="n">
        <v/>
      </c>
      <c r="J107" t="n">
        <v>3689.76</v>
      </c>
      <c r="K107" t="inlineStr">
        <is>
          <t>GOOG260116C00190000</t>
        </is>
      </c>
    </row>
    <row r="108">
      <c r="A108" t="n">
        <v>933</v>
      </c>
      <c r="B108" t="inlineStr">
        <is>
          <t>GOOG</t>
        </is>
      </c>
      <c r="C108" t="inlineStr">
        <is>
          <t>Jul 31, 2025</t>
        </is>
      </c>
      <c r="D108" t="inlineStr">
        <is>
          <t>$190.00</t>
        </is>
      </c>
      <c r="E108" t="inlineStr">
        <is>
          <t>C</t>
        </is>
      </c>
      <c r="F108" t="inlineStr">
        <is>
          <t>Jan 16, 2026</t>
        </is>
      </c>
      <c r="G108" t="n">
        <v>-2</v>
      </c>
      <c r="H108" t="inlineStr">
        <is>
          <t>Jul 31, 2025</t>
        </is>
      </c>
      <c r="I108" t="n">
        <v/>
      </c>
      <c r="J108" t="n">
        <v>3697.74</v>
      </c>
      <c r="K108" t="inlineStr">
        <is>
          <t>GOOG260116C00190000</t>
        </is>
      </c>
    </row>
    <row r="109">
      <c r="A109" t="n">
        <v>932</v>
      </c>
      <c r="B109" t="inlineStr">
        <is>
          <t>GOOG</t>
        </is>
      </c>
      <c r="C109" t="inlineStr">
        <is>
          <t>Jul 31, 2025</t>
        </is>
      </c>
      <c r="D109" t="inlineStr">
        <is>
          <t>$190.00</t>
        </is>
      </c>
      <c r="E109" t="inlineStr">
        <is>
          <t>C</t>
        </is>
      </c>
      <c r="F109" t="inlineStr">
        <is>
          <t>Jan 16, 2026</t>
        </is>
      </c>
      <c r="G109" t="n">
        <v>-2</v>
      </c>
      <c r="H109" t="inlineStr">
        <is>
          <t>Jul 31, 2025</t>
        </is>
      </c>
      <c r="I109" t="n">
        <v/>
      </c>
      <c r="J109" t="n">
        <v>3699.76</v>
      </c>
      <c r="K109" t="inlineStr">
        <is>
          <t>GOOG260116C00190000</t>
        </is>
      </c>
    </row>
    <row r="110">
      <c r="A110" t="inlineStr"/>
      <c r="B110" t="inlineStr"/>
      <c r="C110" t="inlineStr"/>
      <c r="D110" t="inlineStr"/>
      <c r="E110" t="inlineStr"/>
      <c r="F110" t="inlineStr"/>
      <c r="G110" s="2">
        <f>SUM(G103:G109)</f>
        <v/>
      </c>
      <c r="H110" t="inlineStr"/>
      <c r="I110" t="inlineStr"/>
      <c r="J110" s="2">
        <f>SUM(J103:J109)</f>
        <v/>
      </c>
      <c r="K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</row>
    <row r="114">
      <c r="A114" t="inlineStr">
        <is>
          <t>Index</t>
        </is>
      </c>
      <c r="B114" t="inlineStr">
        <is>
          <t>Ticker</t>
        </is>
      </c>
      <c r="C114" t="inlineStr">
        <is>
          <t>Trade Enter</t>
        </is>
      </c>
      <c r="D114" t="inlineStr">
        <is>
          <t>Strike</t>
        </is>
      </c>
      <c r="E114" t="inlineStr">
        <is>
          <t>C/P</t>
        </is>
      </c>
      <c r="F114" t="inlineStr">
        <is>
          <t>Exp Date</t>
        </is>
      </c>
      <c r="G114" t="inlineStr">
        <is>
          <t>Initial Contracts</t>
        </is>
      </c>
      <c r="H114" t="inlineStr">
        <is>
          <t>Trade Exit</t>
        </is>
      </c>
      <c r="I114" t="inlineStr">
        <is>
          <t>$ Gain</t>
        </is>
      </c>
    </row>
    <row r="115">
      <c r="A115" t="n">
        <v>234</v>
      </c>
      <c r="B115" t="inlineStr">
        <is>
          <t>GOOG</t>
        </is>
      </c>
      <c r="C115" t="inlineStr">
        <is>
          <t>Aug 04, 2025</t>
        </is>
      </c>
      <c r="D115" t="inlineStr">
        <is>
          <t>$185.00</t>
        </is>
      </c>
      <c r="E115" t="inlineStr">
        <is>
          <t>P</t>
        </is>
      </c>
      <c r="F115" t="inlineStr">
        <is>
          <t>Oct 17, 2025</t>
        </is>
      </c>
      <c r="G115" t="inlineStr">
        <is>
          <t>1</t>
        </is>
      </c>
      <c r="H115" t="inlineStr">
        <is>
          <t>Aug 06, 2025</t>
        </is>
      </c>
      <c r="I115" t="inlineStr">
        <is>
          <t>($55.00)</t>
        </is>
      </c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s="1">
        <f>IF(G125=0, ROUND(SUM(J118:J124)/3, 2), )</f>
        <v/>
      </c>
    </row>
    <row r="118">
      <c r="A118" t="inlineStr">
        <is>
          <t>Index</t>
        </is>
      </c>
      <c r="B118" t="inlineStr">
        <is>
          <t>Ticker</t>
        </is>
      </c>
      <c r="C118" t="inlineStr">
        <is>
          <t>Trade Enter</t>
        </is>
      </c>
      <c r="D118" t="inlineStr">
        <is>
          <t>Strike</t>
        </is>
      </c>
      <c r="E118" t="inlineStr">
        <is>
          <t>C/P</t>
        </is>
      </c>
      <c r="F118" t="inlineStr">
        <is>
          <t>Exp Date</t>
        </is>
      </c>
      <c r="G118" t="inlineStr">
        <is>
          <t>Initial Contracts</t>
        </is>
      </c>
      <c r="H118" t="inlineStr">
        <is>
          <t>Trade Exit</t>
        </is>
      </c>
      <c r="I118" t="inlineStr">
        <is>
          <t>$ Gain</t>
        </is>
      </c>
      <c r="J118" t="inlineStr">
        <is>
          <t>Amount</t>
        </is>
      </c>
      <c r="K118" t="inlineStr">
        <is>
          <t>Symbol</t>
        </is>
      </c>
    </row>
    <row r="119">
      <c r="A119" t="n">
        <v>762</v>
      </c>
      <c r="B119" t="inlineStr">
        <is>
          <t>GOOG</t>
        </is>
      </c>
      <c r="C119" t="inlineStr">
        <is>
          <t>Aug 04, 2025</t>
        </is>
      </c>
      <c r="D119" t="inlineStr">
        <is>
          <t>$185.00</t>
        </is>
      </c>
      <c r="E119" t="inlineStr">
        <is>
          <t>P</t>
        </is>
      </c>
      <c r="F119" t="inlineStr">
        <is>
          <t>Oct 17, 2025</t>
        </is>
      </c>
      <c r="G119" t="n">
        <v>1</v>
      </c>
      <c r="H119" t="inlineStr">
        <is>
          <t>NaN</t>
        </is>
      </c>
      <c r="I119" t="n">
        <v/>
      </c>
      <c r="J119" t="n">
        <v>-515.11</v>
      </c>
      <c r="K119" t="inlineStr">
        <is>
          <t>GOOG251017P00185000</t>
        </is>
      </c>
    </row>
    <row r="120">
      <c r="A120" t="n">
        <v>752</v>
      </c>
      <c r="B120" t="inlineStr">
        <is>
          <t>GOOG</t>
        </is>
      </c>
      <c r="C120" t="inlineStr">
        <is>
          <t>Aug 04, 2025</t>
        </is>
      </c>
      <c r="D120" t="inlineStr">
        <is>
          <t>$185.00</t>
        </is>
      </c>
      <c r="E120" t="inlineStr">
        <is>
          <t>P</t>
        </is>
      </c>
      <c r="F120" t="inlineStr">
        <is>
          <t>Oct 17, 2025</t>
        </is>
      </c>
      <c r="G120" t="n">
        <v>1</v>
      </c>
      <c r="H120" t="inlineStr">
        <is>
          <t>NaN</t>
        </is>
      </c>
      <c r="I120" t="n">
        <v/>
      </c>
      <c r="J120" t="n">
        <v>-515.11</v>
      </c>
      <c r="K120" t="inlineStr">
        <is>
          <t>GOOG251017P00185000</t>
        </is>
      </c>
    </row>
    <row r="121">
      <c r="A121" t="n">
        <v>745</v>
      </c>
      <c r="B121" t="inlineStr">
        <is>
          <t>GOOG</t>
        </is>
      </c>
      <c r="C121" t="inlineStr">
        <is>
          <t>Aug 04, 2025</t>
        </is>
      </c>
      <c r="D121" t="inlineStr">
        <is>
          <t>$185.00</t>
        </is>
      </c>
      <c r="E121" t="inlineStr">
        <is>
          <t>P</t>
        </is>
      </c>
      <c r="F121" t="inlineStr">
        <is>
          <t>Oct 17, 2025</t>
        </is>
      </c>
      <c r="G121" t="n">
        <v>1</v>
      </c>
      <c r="H121" t="inlineStr">
        <is>
          <t>NaN</t>
        </is>
      </c>
      <c r="I121" t="n">
        <v/>
      </c>
      <c r="J121" t="n">
        <v>-515.11</v>
      </c>
      <c r="K121" t="inlineStr">
        <is>
          <t>GOOG251017P00185000</t>
        </is>
      </c>
    </row>
    <row r="122">
      <c r="A122" t="n">
        <v>703</v>
      </c>
      <c r="B122" t="inlineStr">
        <is>
          <t>GOOG</t>
        </is>
      </c>
      <c r="C122" t="inlineStr">
        <is>
          <t>Aug 06, 2025</t>
        </is>
      </c>
      <c r="D122" t="inlineStr">
        <is>
          <t>$185.00</t>
        </is>
      </c>
      <c r="E122" t="inlineStr">
        <is>
          <t>P</t>
        </is>
      </c>
      <c r="F122" t="inlineStr">
        <is>
          <t>Oct 17, 2025</t>
        </is>
      </c>
      <c r="G122" t="n">
        <v>-1</v>
      </c>
      <c r="H122" t="inlineStr">
        <is>
          <t>Aug 06, 2025</t>
        </is>
      </c>
      <c r="I122" t="n">
        <v/>
      </c>
      <c r="J122" t="n">
        <v>454.88</v>
      </c>
      <c r="K122" t="inlineStr">
        <is>
          <t>GOOG251017P00185000</t>
        </is>
      </c>
    </row>
    <row r="123">
      <c r="A123" t="n">
        <v>695</v>
      </c>
      <c r="B123" t="inlineStr">
        <is>
          <t>GOOG</t>
        </is>
      </c>
      <c r="C123" t="inlineStr">
        <is>
          <t>Aug 06, 2025</t>
        </is>
      </c>
      <c r="D123" t="inlineStr">
        <is>
          <t>$185.00</t>
        </is>
      </c>
      <c r="E123" t="inlineStr">
        <is>
          <t>P</t>
        </is>
      </c>
      <c r="F123" t="inlineStr">
        <is>
          <t>Oct 17, 2025</t>
        </is>
      </c>
      <c r="G123" t="n">
        <v>-1</v>
      </c>
      <c r="H123" t="inlineStr">
        <is>
          <t>Aug 06, 2025</t>
        </is>
      </c>
      <c r="I123" t="n">
        <v/>
      </c>
      <c r="J123" t="n">
        <v>454.88</v>
      </c>
      <c r="K123" t="inlineStr">
        <is>
          <t>GOOG251017P00185000</t>
        </is>
      </c>
    </row>
    <row r="124">
      <c r="A124" t="n">
        <v>666</v>
      </c>
      <c r="B124" t="inlineStr">
        <is>
          <t>GOOG</t>
        </is>
      </c>
      <c r="C124" t="inlineStr">
        <is>
          <t>Aug 06, 2025</t>
        </is>
      </c>
      <c r="D124" t="inlineStr">
        <is>
          <t>$185.00</t>
        </is>
      </c>
      <c r="E124" t="inlineStr">
        <is>
          <t>P</t>
        </is>
      </c>
      <c r="F124" t="inlineStr">
        <is>
          <t>Oct 17, 2025</t>
        </is>
      </c>
      <c r="G124" t="n">
        <v>-1</v>
      </c>
      <c r="H124" t="inlineStr">
        <is>
          <t>Aug 06, 2025</t>
        </is>
      </c>
      <c r="I124" t="n">
        <v/>
      </c>
      <c r="J124" t="n">
        <v>454.88</v>
      </c>
      <c r="K124" t="inlineStr">
        <is>
          <t>GOOG251017P00185000</t>
        </is>
      </c>
    </row>
    <row r="125">
      <c r="A125" t="inlineStr"/>
      <c r="B125" t="inlineStr"/>
      <c r="C125" t="inlineStr"/>
      <c r="D125" t="inlineStr"/>
      <c r="E125" t="inlineStr"/>
      <c r="F125" t="inlineStr"/>
      <c r="G125" s="2">
        <f>SUM(G118:G124)</f>
        <v/>
      </c>
      <c r="H125" t="inlineStr"/>
      <c r="I125" t="inlineStr"/>
      <c r="J125" s="2">
        <f>SUM(J118:J124)</f>
        <v/>
      </c>
      <c r="K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</row>
    <row r="129">
      <c r="A129" t="inlineStr">
        <is>
          <t>Index</t>
        </is>
      </c>
      <c r="B129" t="inlineStr">
        <is>
          <t>Ticker</t>
        </is>
      </c>
      <c r="C129" t="inlineStr">
        <is>
          <t>Trade Enter</t>
        </is>
      </c>
      <c r="D129" t="inlineStr">
        <is>
          <t>Strike</t>
        </is>
      </c>
      <c r="E129" t="inlineStr">
        <is>
          <t>C/P</t>
        </is>
      </c>
      <c r="F129" t="inlineStr">
        <is>
          <t>Exp Date</t>
        </is>
      </c>
      <c r="G129" t="inlineStr">
        <is>
          <t>Initial Contracts</t>
        </is>
      </c>
      <c r="H129" t="inlineStr">
        <is>
          <t>Trade Exit</t>
        </is>
      </c>
      <c r="I129" t="inlineStr">
        <is>
          <t>$ Gain</t>
        </is>
      </c>
    </row>
    <row r="130">
      <c r="A130" t="n">
        <v>245</v>
      </c>
      <c r="B130" t="inlineStr">
        <is>
          <t>GOOG</t>
        </is>
      </c>
      <c r="C130" t="inlineStr">
        <is>
          <t>Aug 06, 2025</t>
        </is>
      </c>
      <c r="D130" t="inlineStr">
        <is>
          <t>$200.00</t>
        </is>
      </c>
      <c r="E130" t="inlineStr">
        <is>
          <t>P</t>
        </is>
      </c>
      <c r="F130" t="inlineStr">
        <is>
          <t>Sep 19, 2025</t>
        </is>
      </c>
      <c r="G130" t="inlineStr">
        <is>
          <t>1</t>
        </is>
      </c>
      <c r="H130" t="inlineStr">
        <is>
          <t>Aug 11, 2025</t>
        </is>
      </c>
      <c r="I130" t="inlineStr">
        <is>
          <t>($220.00)</t>
        </is>
      </c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s="1">
        <f>IF(G140=0, ROUND(SUM(J133:J139)/3, 2), )</f>
        <v/>
      </c>
    </row>
    <row r="133">
      <c r="A133" t="inlineStr">
        <is>
          <t>Index</t>
        </is>
      </c>
      <c r="B133" t="inlineStr">
        <is>
          <t>Ticker</t>
        </is>
      </c>
      <c r="C133" t="inlineStr">
        <is>
          <t>Trade Enter</t>
        </is>
      </c>
      <c r="D133" t="inlineStr">
        <is>
          <t>Strike</t>
        </is>
      </c>
      <c r="E133" t="inlineStr">
        <is>
          <t>C/P</t>
        </is>
      </c>
      <c r="F133" t="inlineStr">
        <is>
          <t>Exp Date</t>
        </is>
      </c>
      <c r="G133" t="inlineStr">
        <is>
          <t>Initial Contracts</t>
        </is>
      </c>
      <c r="H133" t="inlineStr">
        <is>
          <t>Trade Exit</t>
        </is>
      </c>
      <c r="I133" t="inlineStr">
        <is>
          <t>$ Gain</t>
        </is>
      </c>
      <c r="J133" t="inlineStr">
        <is>
          <t>Amount</t>
        </is>
      </c>
      <c r="K133" t="inlineStr">
        <is>
          <t>Symbol</t>
        </is>
      </c>
    </row>
    <row r="134">
      <c r="A134" t="n">
        <v>712</v>
      </c>
      <c r="B134" t="inlineStr">
        <is>
          <t>GOOG</t>
        </is>
      </c>
      <c r="C134" t="inlineStr">
        <is>
          <t>Aug 06, 2025</t>
        </is>
      </c>
      <c r="D134" t="inlineStr">
        <is>
          <t>$200.00</t>
        </is>
      </c>
      <c r="E134" t="inlineStr">
        <is>
          <t>P</t>
        </is>
      </c>
      <c r="F134" t="inlineStr">
        <is>
          <t>Sep 19, 2025</t>
        </is>
      </c>
      <c r="G134" t="n">
        <v>1</v>
      </c>
      <c r="H134" t="inlineStr">
        <is>
          <t>NaN</t>
        </is>
      </c>
      <c r="I134" t="n">
        <v/>
      </c>
      <c r="J134" t="n">
        <v>-884.11</v>
      </c>
      <c r="K134" t="inlineStr">
        <is>
          <t>GOOG250919P00200000</t>
        </is>
      </c>
    </row>
    <row r="135">
      <c r="A135" t="n">
        <v>704</v>
      </c>
      <c r="B135" t="inlineStr">
        <is>
          <t>GOOG</t>
        </is>
      </c>
      <c r="C135" t="inlineStr">
        <is>
          <t>Aug 06, 2025</t>
        </is>
      </c>
      <c r="D135" t="inlineStr">
        <is>
          <t>$200.00</t>
        </is>
      </c>
      <c r="E135" t="inlineStr">
        <is>
          <t>P</t>
        </is>
      </c>
      <c r="F135" t="inlineStr">
        <is>
          <t>Sep 19, 2025</t>
        </is>
      </c>
      <c r="G135" t="n">
        <v>1</v>
      </c>
      <c r="H135" t="inlineStr">
        <is>
          <t>NaN</t>
        </is>
      </c>
      <c r="I135" t="n">
        <v/>
      </c>
      <c r="J135" t="n">
        <v>-890.11</v>
      </c>
      <c r="K135" t="inlineStr">
        <is>
          <t>GOOG250919P00200000</t>
        </is>
      </c>
    </row>
    <row r="136">
      <c r="A136" t="n">
        <v>688</v>
      </c>
      <c r="B136" t="inlineStr">
        <is>
          <t>GOOG</t>
        </is>
      </c>
      <c r="C136" t="inlineStr">
        <is>
          <t>Aug 06, 2025</t>
        </is>
      </c>
      <c r="D136" t="inlineStr">
        <is>
          <t>$200.00</t>
        </is>
      </c>
      <c r="E136" t="inlineStr">
        <is>
          <t>P</t>
        </is>
      </c>
      <c r="F136" t="inlineStr">
        <is>
          <t>Sep 19, 2025</t>
        </is>
      </c>
      <c r="G136" t="n">
        <v>1</v>
      </c>
      <c r="H136" t="inlineStr">
        <is>
          <t>NaN</t>
        </is>
      </c>
      <c r="I136" t="n">
        <v/>
      </c>
      <c r="J136" t="n">
        <v>-885.11</v>
      </c>
      <c r="K136" t="inlineStr">
        <is>
          <t>GOOG250919P00200000</t>
        </is>
      </c>
    </row>
    <row r="137">
      <c r="A137" t="n">
        <v>520</v>
      </c>
      <c r="B137" t="inlineStr">
        <is>
          <t>GOOG</t>
        </is>
      </c>
      <c r="C137" t="inlineStr">
        <is>
          <t>Aug 11, 2025</t>
        </is>
      </c>
      <c r="D137" t="inlineStr">
        <is>
          <t>$200.00</t>
        </is>
      </c>
      <c r="E137" t="inlineStr">
        <is>
          <t>P</t>
        </is>
      </c>
      <c r="F137" t="inlineStr">
        <is>
          <t>Sep 19, 2025</t>
        </is>
      </c>
      <c r="G137" t="n">
        <v>-1</v>
      </c>
      <c r="H137" t="inlineStr">
        <is>
          <t>Aug 11, 2025</t>
        </is>
      </c>
      <c r="I137" t="n">
        <v/>
      </c>
      <c r="J137" t="n">
        <v>665.88</v>
      </c>
      <c r="K137" t="inlineStr">
        <is>
          <t>GOOG250919P00200000</t>
        </is>
      </c>
    </row>
    <row r="138">
      <c r="A138" t="n">
        <v>538</v>
      </c>
      <c r="B138" t="inlineStr">
        <is>
          <t>GOOG</t>
        </is>
      </c>
      <c r="C138" t="inlineStr">
        <is>
          <t>Aug 11, 2025</t>
        </is>
      </c>
      <c r="D138" t="inlineStr">
        <is>
          <t>$200.00</t>
        </is>
      </c>
      <c r="E138" t="inlineStr">
        <is>
          <t>P</t>
        </is>
      </c>
      <c r="F138" t="inlineStr">
        <is>
          <t>Sep 19, 2025</t>
        </is>
      </c>
      <c r="G138" t="n">
        <v>-1</v>
      </c>
      <c r="H138" t="inlineStr">
        <is>
          <t>Aug 11, 2025</t>
        </is>
      </c>
      <c r="I138" t="n">
        <v/>
      </c>
      <c r="J138" t="n">
        <v>666.88</v>
      </c>
      <c r="K138" t="inlineStr">
        <is>
          <t>GOOG250919P00200000</t>
        </is>
      </c>
    </row>
    <row r="139">
      <c r="A139" t="n">
        <v>526</v>
      </c>
      <c r="B139" t="inlineStr">
        <is>
          <t>GOOG</t>
        </is>
      </c>
      <c r="C139" t="inlineStr">
        <is>
          <t>Aug 11, 2025</t>
        </is>
      </c>
      <c r="D139" t="inlineStr">
        <is>
          <t>$200.00</t>
        </is>
      </c>
      <c r="E139" t="inlineStr">
        <is>
          <t>P</t>
        </is>
      </c>
      <c r="F139" t="inlineStr">
        <is>
          <t>Sep 19, 2025</t>
        </is>
      </c>
      <c r="G139" t="n">
        <v>-1</v>
      </c>
      <c r="H139" t="inlineStr">
        <is>
          <t>Aug 11, 2025</t>
        </is>
      </c>
      <c r="I139" t="n">
        <v/>
      </c>
      <c r="J139" t="n">
        <v>664.88</v>
      </c>
      <c r="K139" t="inlineStr">
        <is>
          <t>GOOG250919P00200000</t>
        </is>
      </c>
    </row>
    <row r="140">
      <c r="A140" t="inlineStr"/>
      <c r="B140" t="inlineStr"/>
      <c r="C140" t="inlineStr"/>
      <c r="D140" t="inlineStr"/>
      <c r="E140" t="inlineStr"/>
      <c r="F140" t="inlineStr"/>
      <c r="G140" s="2">
        <f>SUM(G133:G139)</f>
        <v/>
      </c>
      <c r="H140" t="inlineStr"/>
      <c r="I140" t="inlineStr"/>
      <c r="J140" s="2">
        <f>SUM(J133:J139)</f>
        <v/>
      </c>
      <c r="K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</row>
    <row r="144">
      <c r="A144" t="inlineStr">
        <is>
          <t>Index</t>
        </is>
      </c>
      <c r="B144" t="inlineStr">
        <is>
          <t>Ticker</t>
        </is>
      </c>
      <c r="C144" t="inlineStr">
        <is>
          <t>Trade Enter</t>
        </is>
      </c>
      <c r="D144" t="inlineStr">
        <is>
          <t>Strike</t>
        </is>
      </c>
      <c r="E144" t="inlineStr">
        <is>
          <t>C/P</t>
        </is>
      </c>
      <c r="F144" t="inlineStr">
        <is>
          <t>Exp Date</t>
        </is>
      </c>
      <c r="G144" t="inlineStr">
        <is>
          <t>Initial Contracts</t>
        </is>
      </c>
      <c r="H144" t="inlineStr">
        <is>
          <t>Trade Exit</t>
        </is>
      </c>
      <c r="I144" t="inlineStr">
        <is>
          <t>$ Gain</t>
        </is>
      </c>
    </row>
    <row r="145">
      <c r="A145" t="n">
        <v>263</v>
      </c>
      <c r="B145" t="inlineStr">
        <is>
          <t>GOOG</t>
        </is>
      </c>
      <c r="C145" t="inlineStr">
        <is>
          <t>Jul 31, 2025</t>
        </is>
      </c>
      <c r="D145" t="inlineStr">
        <is>
          <t>$180.00</t>
        </is>
      </c>
      <c r="E145" t="inlineStr">
        <is>
          <t>C</t>
        </is>
      </c>
      <c r="F145" t="inlineStr">
        <is>
          <t>Jan 16, 2026</t>
        </is>
      </c>
      <c r="G145" t="inlineStr">
        <is>
          <t>1</t>
        </is>
      </c>
      <c r="H145" t="inlineStr">
        <is>
          <t>Aug 13, 2025</t>
        </is>
      </c>
      <c r="I145" t="inlineStr">
        <is>
          <t xml:space="preserve">$672.50 </t>
        </is>
      </c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s="1">
        <f>IF(G155=0, ROUND(SUM(J148:J154)/3, 2), )</f>
        <v/>
      </c>
    </row>
    <row r="148">
      <c r="A148" t="inlineStr">
        <is>
          <t>Index</t>
        </is>
      </c>
      <c r="B148" t="inlineStr">
        <is>
          <t>Ticker</t>
        </is>
      </c>
      <c r="C148" t="inlineStr">
        <is>
          <t>Trade Enter</t>
        </is>
      </c>
      <c r="D148" t="inlineStr">
        <is>
          <t>Strike</t>
        </is>
      </c>
      <c r="E148" t="inlineStr">
        <is>
          <t>C/P</t>
        </is>
      </c>
      <c r="F148" t="inlineStr">
        <is>
          <t>Exp Date</t>
        </is>
      </c>
      <c r="G148" t="inlineStr">
        <is>
          <t>Initial Contracts</t>
        </is>
      </c>
      <c r="H148" t="inlineStr">
        <is>
          <t>Trade Exit</t>
        </is>
      </c>
      <c r="I148" t="inlineStr">
        <is>
          <t>$ Gain</t>
        </is>
      </c>
      <c r="J148" t="inlineStr">
        <is>
          <t>Amount</t>
        </is>
      </c>
      <c r="K148" t="inlineStr">
        <is>
          <t>Symbol</t>
        </is>
      </c>
    </row>
    <row r="149">
      <c r="A149" t="n">
        <v>928</v>
      </c>
      <c r="B149" t="inlineStr">
        <is>
          <t>GOOG</t>
        </is>
      </c>
      <c r="C149" t="inlineStr">
        <is>
          <t>Jul 31, 2025</t>
        </is>
      </c>
      <c r="D149" t="inlineStr">
        <is>
          <t>$180.00</t>
        </is>
      </c>
      <c r="E149" t="inlineStr">
        <is>
          <t>C</t>
        </is>
      </c>
      <c r="F149" t="inlineStr">
        <is>
          <t>Jan 16, 2026</t>
        </is>
      </c>
      <c r="G149" t="n">
        <v>1</v>
      </c>
      <c r="H149" t="inlineStr">
        <is>
          <t>NaN</t>
        </is>
      </c>
      <c r="I149" t="n">
        <v/>
      </c>
      <c r="J149" t="n">
        <v>-2472.12</v>
      </c>
      <c r="K149" t="inlineStr">
        <is>
          <t>GOOG260116C00180000</t>
        </is>
      </c>
    </row>
    <row r="150">
      <c r="A150" t="n">
        <v>917</v>
      </c>
      <c r="B150" t="inlineStr">
        <is>
          <t>GOOG</t>
        </is>
      </c>
      <c r="C150" t="inlineStr">
        <is>
          <t>Jul 31, 2025</t>
        </is>
      </c>
      <c r="D150" t="inlineStr">
        <is>
          <t>$180.00</t>
        </is>
      </c>
      <c r="E150" t="inlineStr">
        <is>
          <t>C</t>
        </is>
      </c>
      <c r="F150" t="inlineStr">
        <is>
          <t>Jan 16, 2026</t>
        </is>
      </c>
      <c r="G150" t="n">
        <v>1</v>
      </c>
      <c r="H150" t="inlineStr">
        <is>
          <t>NaN</t>
        </is>
      </c>
      <c r="I150" t="n">
        <v/>
      </c>
      <c r="J150" t="n">
        <v>-2472.12</v>
      </c>
      <c r="K150" t="inlineStr">
        <is>
          <t>GOOG260116C00180000</t>
        </is>
      </c>
    </row>
    <row r="151">
      <c r="A151" t="n">
        <v>916</v>
      </c>
      <c r="B151" t="inlineStr">
        <is>
          <t>GOOG</t>
        </is>
      </c>
      <c r="C151" t="inlineStr">
        <is>
          <t>Jul 31, 2025</t>
        </is>
      </c>
      <c r="D151" t="inlineStr">
        <is>
          <t>$180.00</t>
        </is>
      </c>
      <c r="E151" t="inlineStr">
        <is>
          <t>C</t>
        </is>
      </c>
      <c r="F151" t="inlineStr">
        <is>
          <t>Jan 16, 2026</t>
        </is>
      </c>
      <c r="G151" t="n">
        <v>1</v>
      </c>
      <c r="H151" t="inlineStr">
        <is>
          <t>NaN</t>
        </is>
      </c>
      <c r="I151" t="n">
        <v/>
      </c>
      <c r="J151" t="n">
        <v>-2470.12</v>
      </c>
      <c r="K151" t="inlineStr">
        <is>
          <t>GOOG260116C00180000</t>
        </is>
      </c>
    </row>
    <row r="152">
      <c r="A152" t="n">
        <v>433</v>
      </c>
      <c r="B152" t="inlineStr">
        <is>
          <t>GOOG</t>
        </is>
      </c>
      <c r="C152" t="inlineStr">
        <is>
          <t>Aug 13, 2025</t>
        </is>
      </c>
      <c r="D152" t="inlineStr">
        <is>
          <t>$180.00</t>
        </is>
      </c>
      <c r="E152" t="inlineStr">
        <is>
          <t>C</t>
        </is>
      </c>
      <c r="F152" t="inlineStr">
        <is>
          <t>Jan 16, 2026</t>
        </is>
      </c>
      <c r="G152" t="n">
        <v>-1</v>
      </c>
      <c r="H152" t="inlineStr">
        <is>
          <t>Aug 13, 2025</t>
        </is>
      </c>
      <c r="I152" t="n">
        <v/>
      </c>
      <c r="J152" t="n">
        <v>3272.88</v>
      </c>
      <c r="K152" t="inlineStr">
        <is>
          <t>GOOG260116C00180000</t>
        </is>
      </c>
    </row>
    <row r="153">
      <c r="A153" t="n">
        <v>377</v>
      </c>
      <c r="B153" t="inlineStr">
        <is>
          <t>GOOG</t>
        </is>
      </c>
      <c r="C153" t="inlineStr">
        <is>
          <t>Aug 13, 2025</t>
        </is>
      </c>
      <c r="D153" t="inlineStr">
        <is>
          <t>$180.00</t>
        </is>
      </c>
      <c r="E153" t="inlineStr">
        <is>
          <t>C</t>
        </is>
      </c>
      <c r="F153" t="inlineStr">
        <is>
          <t>Jan 16, 2026</t>
        </is>
      </c>
      <c r="G153" t="n">
        <v>-1</v>
      </c>
      <c r="H153" t="inlineStr">
        <is>
          <t>Aug 13, 2025</t>
        </is>
      </c>
      <c r="I153" t="n">
        <v/>
      </c>
      <c r="J153" t="n">
        <v>3264.88</v>
      </c>
      <c r="K153" t="inlineStr">
        <is>
          <t>GOOG260116C00180000</t>
        </is>
      </c>
    </row>
    <row r="154">
      <c r="A154" t="n">
        <v>373</v>
      </c>
      <c r="B154" t="inlineStr">
        <is>
          <t>GOOG</t>
        </is>
      </c>
      <c r="C154" t="inlineStr">
        <is>
          <t>Aug 13, 2025</t>
        </is>
      </c>
      <c r="D154" t="inlineStr">
        <is>
          <t>$180.00</t>
        </is>
      </c>
      <c r="E154" t="inlineStr">
        <is>
          <t>C</t>
        </is>
      </c>
      <c r="F154" t="inlineStr">
        <is>
          <t>Jan 16, 2026</t>
        </is>
      </c>
      <c r="G154" t="n">
        <v>-1</v>
      </c>
      <c r="H154" t="inlineStr">
        <is>
          <t>Aug 13, 2025</t>
        </is>
      </c>
      <c r="I154" t="n">
        <v/>
      </c>
      <c r="J154" t="n">
        <v>3269.88</v>
      </c>
      <c r="K154" t="inlineStr">
        <is>
          <t>GOOG260116C00180000</t>
        </is>
      </c>
    </row>
    <row r="155">
      <c r="A155" t="inlineStr"/>
      <c r="B155" t="inlineStr"/>
      <c r="C155" t="inlineStr"/>
      <c r="D155" t="inlineStr"/>
      <c r="E155" t="inlineStr"/>
      <c r="F155" t="inlineStr"/>
      <c r="G155" s="2">
        <f>SUM(G148:G154)</f>
        <v/>
      </c>
      <c r="H155" t="inlineStr"/>
      <c r="I155" t="inlineStr"/>
      <c r="J155" s="2">
        <f>SUM(J148:J154)</f>
        <v/>
      </c>
      <c r="K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</row>
    <row r="159">
      <c r="A159" t="inlineStr">
        <is>
          <t>Index</t>
        </is>
      </c>
      <c r="B159" t="inlineStr">
        <is>
          <t>Ticker</t>
        </is>
      </c>
      <c r="C159" t="inlineStr">
        <is>
          <t>Trade Enter</t>
        </is>
      </c>
      <c r="D159" t="inlineStr">
        <is>
          <t>Strike</t>
        </is>
      </c>
      <c r="E159" t="inlineStr">
        <is>
          <t>C/P</t>
        </is>
      </c>
      <c r="F159" t="inlineStr">
        <is>
          <t>Exp Date</t>
        </is>
      </c>
      <c r="G159" t="inlineStr">
        <is>
          <t>Initial Contracts</t>
        </is>
      </c>
      <c r="H159" t="inlineStr">
        <is>
          <t>Trade Exit</t>
        </is>
      </c>
      <c r="I159" t="inlineStr">
        <is>
          <t>$ Gain</t>
        </is>
      </c>
    </row>
    <row r="160">
      <c r="A160" t="n">
        <v>265</v>
      </c>
      <c r="B160" t="inlineStr">
        <is>
          <t>GOOG</t>
        </is>
      </c>
      <c r="C160" t="inlineStr">
        <is>
          <t>Aug 11, 2025</t>
        </is>
      </c>
      <c r="D160" t="inlineStr">
        <is>
          <t>$195.00</t>
        </is>
      </c>
      <c r="E160" t="inlineStr">
        <is>
          <t>P</t>
        </is>
      </c>
      <c r="F160" t="inlineStr">
        <is>
          <t>Aug 29, 2025</t>
        </is>
      </c>
      <c r="G160" t="inlineStr">
        <is>
          <t>1</t>
        </is>
      </c>
      <c r="H160" t="inlineStr">
        <is>
          <t>Aug 13, 2025</t>
        </is>
      </c>
      <c r="I160" t="inlineStr">
        <is>
          <t>($78.00)</t>
        </is>
      </c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</row>
    <row r="162">
      <c r="A162" t="inlineStr"/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s="1">
        <f>IF(G170=0, ROUND(SUM(J163:J169)/3, 2), )</f>
        <v/>
      </c>
    </row>
    <row r="163">
      <c r="A163" t="inlineStr">
        <is>
          <t>Index</t>
        </is>
      </c>
      <c r="B163" t="inlineStr">
        <is>
          <t>Ticker</t>
        </is>
      </c>
      <c r="C163" t="inlineStr">
        <is>
          <t>Trade Enter</t>
        </is>
      </c>
      <c r="D163" t="inlineStr">
        <is>
          <t>Strike</t>
        </is>
      </c>
      <c r="E163" t="inlineStr">
        <is>
          <t>C/P</t>
        </is>
      </c>
      <c r="F163" t="inlineStr">
        <is>
          <t>Exp Date</t>
        </is>
      </c>
      <c r="G163" t="inlineStr">
        <is>
          <t>Initial Contracts</t>
        </is>
      </c>
      <c r="H163" t="inlineStr">
        <is>
          <t>Trade Exit</t>
        </is>
      </c>
      <c r="I163" t="inlineStr">
        <is>
          <t>$ Gain</t>
        </is>
      </c>
      <c r="J163" t="inlineStr">
        <is>
          <t>Amount</t>
        </is>
      </c>
      <c r="K163" t="inlineStr">
        <is>
          <t>Symbol</t>
        </is>
      </c>
    </row>
    <row r="164">
      <c r="A164" t="n">
        <v>509</v>
      </c>
      <c r="B164" t="inlineStr">
        <is>
          <t>GOOG</t>
        </is>
      </c>
      <c r="C164" t="inlineStr">
        <is>
          <t>Aug 11, 2025</t>
        </is>
      </c>
      <c r="D164" t="inlineStr">
        <is>
          <t>$195.00</t>
        </is>
      </c>
      <c r="E164" t="inlineStr">
        <is>
          <t>P</t>
        </is>
      </c>
      <c r="F164" t="inlineStr">
        <is>
          <t>Aug 29, 2025</t>
        </is>
      </c>
      <c r="G164" t="n">
        <v>1</v>
      </c>
      <c r="H164" t="inlineStr">
        <is>
          <t>NaN</t>
        </is>
      </c>
      <c r="I164" t="n">
        <v/>
      </c>
      <c r="J164" t="n">
        <v>-308.11</v>
      </c>
      <c r="K164" t="inlineStr">
        <is>
          <t>GOOG250829P00195000</t>
        </is>
      </c>
    </row>
    <row r="165">
      <c r="A165" t="n">
        <v>530</v>
      </c>
      <c r="B165" t="inlineStr">
        <is>
          <t>GOOG</t>
        </is>
      </c>
      <c r="C165" t="inlineStr">
        <is>
          <t>Aug 11, 2025</t>
        </is>
      </c>
      <c r="D165" t="inlineStr">
        <is>
          <t>$195.00</t>
        </is>
      </c>
      <c r="E165" t="inlineStr">
        <is>
          <t>P</t>
        </is>
      </c>
      <c r="F165" t="inlineStr">
        <is>
          <t>Aug 29, 2025</t>
        </is>
      </c>
      <c r="G165" t="n">
        <v>1</v>
      </c>
      <c r="H165" t="inlineStr">
        <is>
          <t>NaN</t>
        </is>
      </c>
      <c r="I165" t="n">
        <v/>
      </c>
      <c r="J165" t="n">
        <v>-310.11</v>
      </c>
      <c r="K165" t="inlineStr">
        <is>
          <t>GOOG250829P00195000</t>
        </is>
      </c>
    </row>
    <row r="166">
      <c r="A166" t="n">
        <v>523</v>
      </c>
      <c r="B166" t="inlineStr">
        <is>
          <t>GOOG</t>
        </is>
      </c>
      <c r="C166" t="inlineStr">
        <is>
          <t>Aug 11, 2025</t>
        </is>
      </c>
      <c r="D166" t="inlineStr">
        <is>
          <t>$195.00</t>
        </is>
      </c>
      <c r="E166" t="inlineStr">
        <is>
          <t>P</t>
        </is>
      </c>
      <c r="F166" t="inlineStr">
        <is>
          <t>Aug 29, 2025</t>
        </is>
      </c>
      <c r="G166" t="n">
        <v>1</v>
      </c>
      <c r="H166" t="inlineStr">
        <is>
          <t>NaN</t>
        </is>
      </c>
      <c r="I166" t="n">
        <v/>
      </c>
      <c r="J166" t="n">
        <v>-310.11</v>
      </c>
      <c r="K166" t="inlineStr">
        <is>
          <t>GOOG250829P00195000</t>
        </is>
      </c>
    </row>
    <row r="167">
      <c r="A167" t="n">
        <v>420</v>
      </c>
      <c r="B167" t="inlineStr">
        <is>
          <t>GOOG</t>
        </is>
      </c>
      <c r="C167" t="inlineStr">
        <is>
          <t>Aug 13, 2025</t>
        </is>
      </c>
      <c r="D167" t="inlineStr">
        <is>
          <t>$195.00</t>
        </is>
      </c>
      <c r="E167" t="inlineStr">
        <is>
          <t>P</t>
        </is>
      </c>
      <c r="F167" t="inlineStr">
        <is>
          <t>Aug 29, 2025</t>
        </is>
      </c>
      <c r="G167" t="n">
        <v>-1</v>
      </c>
      <c r="H167" t="inlineStr">
        <is>
          <t>Aug 13, 2025</t>
        </is>
      </c>
      <c r="I167" t="n">
        <v/>
      </c>
      <c r="J167" t="n">
        <v>230.88</v>
      </c>
      <c r="K167" t="inlineStr">
        <is>
          <t>GOOG250829P00195000</t>
        </is>
      </c>
    </row>
    <row r="168">
      <c r="A168" t="n">
        <v>397</v>
      </c>
      <c r="B168" t="inlineStr">
        <is>
          <t>GOOG</t>
        </is>
      </c>
      <c r="C168" t="inlineStr">
        <is>
          <t>Aug 13, 2025</t>
        </is>
      </c>
      <c r="D168" t="inlineStr">
        <is>
          <t>$195.00</t>
        </is>
      </c>
      <c r="E168" t="inlineStr">
        <is>
          <t>P</t>
        </is>
      </c>
      <c r="F168" t="inlineStr">
        <is>
          <t>Aug 29, 2025</t>
        </is>
      </c>
      <c r="G168" t="n">
        <v>-1</v>
      </c>
      <c r="H168" t="inlineStr">
        <is>
          <t>Aug 13, 2025</t>
        </is>
      </c>
      <c r="I168" t="n">
        <v/>
      </c>
      <c r="J168" t="n">
        <v>231.88</v>
      </c>
      <c r="K168" t="inlineStr">
        <is>
          <t>GOOG250829P00195000</t>
        </is>
      </c>
    </row>
    <row r="169">
      <c r="A169" t="n">
        <v>393</v>
      </c>
      <c r="B169" t="inlineStr">
        <is>
          <t>GOOG</t>
        </is>
      </c>
      <c r="C169" t="inlineStr">
        <is>
          <t>Aug 13, 2025</t>
        </is>
      </c>
      <c r="D169" t="inlineStr">
        <is>
          <t>$195.00</t>
        </is>
      </c>
      <c r="E169" t="inlineStr">
        <is>
          <t>P</t>
        </is>
      </c>
      <c r="F169" t="inlineStr">
        <is>
          <t>Aug 29, 2025</t>
        </is>
      </c>
      <c r="G169" t="n">
        <v>-1</v>
      </c>
      <c r="H169" t="inlineStr">
        <is>
          <t>Aug 13, 2025</t>
        </is>
      </c>
      <c r="I169" t="n">
        <v/>
      </c>
      <c r="J169" t="n">
        <v>231.88</v>
      </c>
      <c r="K169" t="inlineStr">
        <is>
          <t>GOOG250829P00195000</t>
        </is>
      </c>
    </row>
    <row r="170">
      <c r="A170" t="inlineStr"/>
      <c r="B170" t="inlineStr"/>
      <c r="C170" t="inlineStr"/>
      <c r="D170" t="inlineStr"/>
      <c r="E170" t="inlineStr"/>
      <c r="F170" t="inlineStr"/>
      <c r="G170" s="2">
        <f>SUM(G163:G169)</f>
        <v/>
      </c>
      <c r="H170" t="inlineStr"/>
      <c r="I170" t="inlineStr"/>
      <c r="J170" s="2">
        <f>SUM(J163:J169)</f>
        <v/>
      </c>
      <c r="K170" t="inlineStr"/>
    </row>
    <row r="171">
      <c r="A171" t="inlineStr"/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>
        <is>
          <t>Total:</t>
        </is>
      </c>
      <c r="L173" s="1">
        <f>SUM(L1:L172)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1665</v>
      </c>
      <c r="B2" t="inlineStr">
        <is>
          <t>OKLO</t>
        </is>
      </c>
      <c r="C2" t="inlineStr">
        <is>
          <t>Jul 10, 2025</t>
        </is>
      </c>
      <c r="D2" t="inlineStr">
        <is>
          <t>$50.00</t>
        </is>
      </c>
      <c r="E2" t="inlineStr">
        <is>
          <t>C</t>
        </is>
      </c>
      <c r="F2" t="inlineStr">
        <is>
          <t>Aug 15, 2025</t>
        </is>
      </c>
      <c r="G2" t="n">
        <v>2</v>
      </c>
      <c r="H2" t="inlineStr">
        <is>
          <t>NaN</t>
        </is>
      </c>
      <c r="I2" t="n">
        <v/>
      </c>
      <c r="J2" t="n">
        <v>-1972.24</v>
      </c>
      <c r="K2" t="inlineStr">
        <is>
          <t>OKLO250815C00050000</t>
        </is>
      </c>
    </row>
    <row r="3">
      <c r="A3" t="n">
        <v>1681</v>
      </c>
      <c r="B3" t="inlineStr">
        <is>
          <t>OKLO</t>
        </is>
      </c>
      <c r="C3" t="inlineStr">
        <is>
          <t>Jul 10, 2025</t>
        </is>
      </c>
      <c r="D3" t="inlineStr">
        <is>
          <t>$50.00</t>
        </is>
      </c>
      <c r="E3" t="inlineStr">
        <is>
          <t>C</t>
        </is>
      </c>
      <c r="F3" t="inlineStr">
        <is>
          <t>Aug 15, 2025</t>
        </is>
      </c>
      <c r="G3" t="n">
        <v>2</v>
      </c>
      <c r="H3" t="inlineStr">
        <is>
          <t>NaN</t>
        </is>
      </c>
      <c r="I3" t="n">
        <v/>
      </c>
      <c r="J3" t="n">
        <v>-1990.23</v>
      </c>
      <c r="K3" t="inlineStr">
        <is>
          <t>OKLO250815C00050000</t>
        </is>
      </c>
    </row>
    <row r="4">
      <c r="A4" t="n">
        <v>1700</v>
      </c>
      <c r="B4" t="inlineStr">
        <is>
          <t>OKLO</t>
        </is>
      </c>
      <c r="C4" t="inlineStr">
        <is>
          <t>Jul 10, 2025</t>
        </is>
      </c>
      <c r="D4" t="inlineStr">
        <is>
          <t>$50.00</t>
        </is>
      </c>
      <c r="E4" t="inlineStr">
        <is>
          <t>C</t>
        </is>
      </c>
      <c r="F4" t="inlineStr">
        <is>
          <t>Aug 15, 2025</t>
        </is>
      </c>
      <c r="G4" t="n">
        <v>2</v>
      </c>
      <c r="H4" t="inlineStr">
        <is>
          <t>NaN</t>
        </is>
      </c>
      <c r="I4" t="n">
        <v/>
      </c>
      <c r="J4" t="n">
        <v>-1980.23</v>
      </c>
      <c r="K4" t="inlineStr">
        <is>
          <t>OKLO250815C00050000</t>
        </is>
      </c>
    </row>
    <row r="5">
      <c r="A5" t="n">
        <v>1577</v>
      </c>
      <c r="B5" t="inlineStr">
        <is>
          <t>OKLO</t>
        </is>
      </c>
      <c r="C5" t="inlineStr">
        <is>
          <t>Jul 15, 2025</t>
        </is>
      </c>
      <c r="D5" t="inlineStr">
        <is>
          <t>$50.00</t>
        </is>
      </c>
      <c r="E5" t="inlineStr">
        <is>
          <t>C</t>
        </is>
      </c>
      <c r="F5" t="inlineStr">
        <is>
          <t>Aug 15, 2025</t>
        </is>
      </c>
      <c r="G5" t="n">
        <v>-1</v>
      </c>
      <c r="H5" t="inlineStr">
        <is>
          <t>Jul 15, 2025</t>
        </is>
      </c>
      <c r="I5" t="n">
        <v/>
      </c>
      <c r="J5" t="n">
        <v>1324.87</v>
      </c>
      <c r="K5" t="inlineStr">
        <is>
          <t>OKLO250815C00050000</t>
        </is>
      </c>
    </row>
    <row r="6">
      <c r="A6" t="n">
        <v>1582</v>
      </c>
      <c r="B6" t="inlineStr">
        <is>
          <t>OKLO</t>
        </is>
      </c>
      <c r="C6" t="inlineStr">
        <is>
          <t>Jul 15, 2025</t>
        </is>
      </c>
      <c r="D6" t="inlineStr">
        <is>
          <t>$50.00</t>
        </is>
      </c>
      <c r="E6" t="inlineStr">
        <is>
          <t>C</t>
        </is>
      </c>
      <c r="F6" t="inlineStr">
        <is>
          <t>Aug 15, 2025</t>
        </is>
      </c>
      <c r="G6" t="n">
        <v>-1</v>
      </c>
      <c r="H6" t="inlineStr">
        <is>
          <t>Jul 15, 2025</t>
        </is>
      </c>
      <c r="I6" t="n">
        <v/>
      </c>
      <c r="J6" t="n">
        <v>1439.87</v>
      </c>
      <c r="K6" t="inlineStr">
        <is>
          <t>OKLO250815C00050000</t>
        </is>
      </c>
    </row>
    <row r="7">
      <c r="A7" t="n">
        <v>1583</v>
      </c>
      <c r="B7" t="inlineStr">
        <is>
          <t>OKLO</t>
        </is>
      </c>
      <c r="C7" t="inlineStr">
        <is>
          <t>Jul 15, 2025</t>
        </is>
      </c>
      <c r="D7" t="inlineStr">
        <is>
          <t>$50.00</t>
        </is>
      </c>
      <c r="E7" t="inlineStr">
        <is>
          <t>C</t>
        </is>
      </c>
      <c r="F7" t="inlineStr">
        <is>
          <t>Aug 15, 2025</t>
        </is>
      </c>
      <c r="G7" t="n">
        <v>-1</v>
      </c>
      <c r="H7" t="inlineStr">
        <is>
          <t>Jul 15, 2025</t>
        </is>
      </c>
      <c r="I7" t="n">
        <v/>
      </c>
      <c r="J7" t="n">
        <v>1439.87</v>
      </c>
      <c r="K7" t="inlineStr">
        <is>
          <t>OKLO250815C00050000</t>
        </is>
      </c>
    </row>
    <row r="8">
      <c r="A8" t="n">
        <v>1403</v>
      </c>
      <c r="B8" t="inlineStr">
        <is>
          <t>OKLO</t>
        </is>
      </c>
      <c r="C8" t="inlineStr">
        <is>
          <t>Jul 17, 2025</t>
        </is>
      </c>
      <c r="D8" t="inlineStr">
        <is>
          <t>$50.00</t>
        </is>
      </c>
      <c r="E8" t="inlineStr">
        <is>
          <t>C</t>
        </is>
      </c>
      <c r="F8" t="inlineStr">
        <is>
          <t>Aug 15, 2025</t>
        </is>
      </c>
      <c r="G8" t="n">
        <v>-1</v>
      </c>
      <c r="H8" t="inlineStr">
        <is>
          <t>Jul 17, 2025</t>
        </is>
      </c>
      <c r="I8" t="n">
        <v/>
      </c>
      <c r="J8" t="n">
        <v>1834.87</v>
      </c>
      <c r="K8" t="inlineStr">
        <is>
          <t>OKLO250815C00050000</t>
        </is>
      </c>
    </row>
    <row r="9">
      <c r="A9" t="n">
        <v>1408</v>
      </c>
      <c r="B9" t="inlineStr">
        <is>
          <t>OKLO</t>
        </is>
      </c>
      <c r="C9" t="inlineStr">
        <is>
          <t>Jul 17, 2025</t>
        </is>
      </c>
      <c r="D9" t="inlineStr">
        <is>
          <t>$50.00</t>
        </is>
      </c>
      <c r="E9" t="inlineStr">
        <is>
          <t>C</t>
        </is>
      </c>
      <c r="F9" t="inlineStr">
        <is>
          <t>Aug 15, 2025</t>
        </is>
      </c>
      <c r="G9" t="n">
        <v>-1</v>
      </c>
      <c r="H9" t="inlineStr">
        <is>
          <t>Jul 17, 2025</t>
        </is>
      </c>
      <c r="I9" t="n">
        <v/>
      </c>
      <c r="J9" t="n">
        <v>1809.87</v>
      </c>
      <c r="K9" t="inlineStr">
        <is>
          <t>OKLO250815C00050000</t>
        </is>
      </c>
    </row>
    <row r="10">
      <c r="A10" t="n">
        <v>1433</v>
      </c>
      <c r="B10" t="inlineStr">
        <is>
          <t>OKLO</t>
        </is>
      </c>
      <c r="C10" t="inlineStr">
        <is>
          <t>Jul 17, 2025</t>
        </is>
      </c>
      <c r="D10" t="inlineStr">
        <is>
          <t>$50.00</t>
        </is>
      </c>
      <c r="E10" t="inlineStr">
        <is>
          <t>C</t>
        </is>
      </c>
      <c r="F10" t="inlineStr">
        <is>
          <t>Aug 15, 2025</t>
        </is>
      </c>
      <c r="G10" t="n">
        <v>-1</v>
      </c>
      <c r="H10" t="inlineStr">
        <is>
          <t>Jul 17, 2025</t>
        </is>
      </c>
      <c r="I10" t="n">
        <v/>
      </c>
      <c r="J10" t="n">
        <v>1814.87</v>
      </c>
      <c r="K10" t="inlineStr">
        <is>
          <t>OKLO250815C00050000</t>
        </is>
      </c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t="inlineStr">
        <is>
          <t>Index</t>
        </is>
      </c>
      <c r="B13" t="inlineStr">
        <is>
          <t>Ticker</t>
        </is>
      </c>
      <c r="C13" t="inlineStr">
        <is>
          <t>Trade Enter</t>
        </is>
      </c>
      <c r="D13" t="inlineStr">
        <is>
          <t>Strike</t>
        </is>
      </c>
      <c r="E13" t="inlineStr">
        <is>
          <t>C/P</t>
        </is>
      </c>
      <c r="F13" t="inlineStr">
        <is>
          <t>Exp Date</t>
        </is>
      </c>
      <c r="G13" t="inlineStr">
        <is>
          <t>Initial Contracts</t>
        </is>
      </c>
      <c r="H13" t="inlineStr">
        <is>
          <t>Trade Exit</t>
        </is>
      </c>
      <c r="I13" t="inlineStr">
        <is>
          <t>$ Gain</t>
        </is>
      </c>
      <c r="J13" t="inlineStr">
        <is>
          <t>Total Gain</t>
        </is>
      </c>
      <c r="K13" t="inlineStr">
        <is>
          <t>Calculated $ Gain/25k share</t>
        </is>
      </c>
    </row>
    <row r="14">
      <c r="A14" t="n">
        <v>119</v>
      </c>
      <c r="B14" t="inlineStr">
        <is>
          <t>OKLO</t>
        </is>
      </c>
      <c r="C14" t="inlineStr">
        <is>
          <t>Jul 10, 2025</t>
        </is>
      </c>
      <c r="D14" t="inlineStr">
        <is>
          <t>$50.00</t>
        </is>
      </c>
      <c r="E14" t="inlineStr">
        <is>
          <t>C</t>
        </is>
      </c>
      <c r="F14" t="inlineStr">
        <is>
          <t>Aug 15, 2025</t>
        </is>
      </c>
      <c r="G14" t="inlineStr">
        <is>
          <t>2</t>
        </is>
      </c>
      <c r="H14" t="inlineStr">
        <is>
          <t>Jul 17, 2025</t>
        </is>
      </c>
      <c r="I14" t="inlineStr">
        <is>
          <t xml:space="preserve">$850.00 </t>
        </is>
      </c>
      <c r="J14">
        <f>SUM(J22:J31)</f>
        <v/>
      </c>
      <c r="K14">
        <f>L21*2</f>
        <v/>
      </c>
    </row>
    <row r="15">
      <c r="I15" s="2" t="n">
        <v>850</v>
      </c>
      <c r="J15" s="2">
        <f>ROUND(SUM(J14:J14),2)</f>
        <v/>
      </c>
      <c r="K15" s="2">
        <f>ROUND(SUM(K14:K14),2)</f>
        <v/>
      </c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>
        <is>
          <t>Index</t>
        </is>
      </c>
      <c r="B18" t="inlineStr">
        <is>
          <t>Ticker</t>
        </is>
      </c>
      <c r="C18" t="inlineStr">
        <is>
          <t>Trade Enter</t>
        </is>
      </c>
      <c r="D18" t="inlineStr">
        <is>
          <t>Strike</t>
        </is>
      </c>
      <c r="E18" t="inlineStr">
        <is>
          <t>C/P</t>
        </is>
      </c>
      <c r="F18" t="inlineStr">
        <is>
          <t>Exp Date</t>
        </is>
      </c>
      <c r="G18" t="inlineStr">
        <is>
          <t>Initial Contracts</t>
        </is>
      </c>
      <c r="H18" t="inlineStr">
        <is>
          <t>Trade Exit</t>
        </is>
      </c>
      <c r="I18" t="inlineStr">
        <is>
          <t>$ Gain</t>
        </is>
      </c>
    </row>
    <row r="19">
      <c r="A19" t="n">
        <v>119</v>
      </c>
      <c r="B19" t="inlineStr">
        <is>
          <t>OKLO</t>
        </is>
      </c>
      <c r="C19" t="inlineStr">
        <is>
          <t>Jul 10, 2025</t>
        </is>
      </c>
      <c r="D19" t="inlineStr">
        <is>
          <t>$50.00</t>
        </is>
      </c>
      <c r="E19" t="inlineStr">
        <is>
          <t>C</t>
        </is>
      </c>
      <c r="F19" t="inlineStr">
        <is>
          <t>Aug 15, 2025</t>
        </is>
      </c>
      <c r="G19" t="inlineStr">
        <is>
          <t>2</t>
        </is>
      </c>
      <c r="H19" t="inlineStr">
        <is>
          <t>Jul 17, 2025</t>
        </is>
      </c>
      <c r="I19" t="inlineStr">
        <is>
          <t xml:space="preserve">$850.00 </t>
        </is>
      </c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1">
        <f>IF(G32=0, ROUND(SUM(J22:J31)/6, 2), )</f>
        <v/>
      </c>
    </row>
    <row r="22">
      <c r="A22" t="inlineStr">
        <is>
          <t>Index</t>
        </is>
      </c>
      <c r="B22" t="inlineStr">
        <is>
          <t>Ticker</t>
        </is>
      </c>
      <c r="C22" t="inlineStr">
        <is>
          <t>Trade Enter</t>
        </is>
      </c>
      <c r="D22" t="inlineStr">
        <is>
          <t>Strike</t>
        </is>
      </c>
      <c r="E22" t="inlineStr">
        <is>
          <t>C/P</t>
        </is>
      </c>
      <c r="F22" t="inlineStr">
        <is>
          <t>Exp Date</t>
        </is>
      </c>
      <c r="G22" t="inlineStr">
        <is>
          <t>Initial Contracts</t>
        </is>
      </c>
      <c r="H22" t="inlineStr">
        <is>
          <t>Trade Exit</t>
        </is>
      </c>
      <c r="I22" t="inlineStr">
        <is>
          <t>$ Gain</t>
        </is>
      </c>
      <c r="J22" t="inlineStr">
        <is>
          <t>Amount</t>
        </is>
      </c>
      <c r="K22" t="inlineStr">
        <is>
          <t>Symbol</t>
        </is>
      </c>
    </row>
    <row r="23">
      <c r="A23" t="n">
        <v>1665</v>
      </c>
      <c r="B23" t="inlineStr">
        <is>
          <t>OKLO</t>
        </is>
      </c>
      <c r="C23" t="inlineStr">
        <is>
          <t>Jul 10, 2025</t>
        </is>
      </c>
      <c r="D23" t="inlineStr">
        <is>
          <t>$50.00</t>
        </is>
      </c>
      <c r="E23" t="inlineStr">
        <is>
          <t>C</t>
        </is>
      </c>
      <c r="F23" t="inlineStr">
        <is>
          <t>Aug 15, 2025</t>
        </is>
      </c>
      <c r="G23" t="n">
        <v>2</v>
      </c>
      <c r="H23" t="inlineStr">
        <is>
          <t>NaN</t>
        </is>
      </c>
      <c r="I23" t="n">
        <v/>
      </c>
      <c r="J23" t="n">
        <v>-1972.24</v>
      </c>
      <c r="K23" t="inlineStr">
        <is>
          <t>OKLO250815C00050000</t>
        </is>
      </c>
    </row>
    <row r="24">
      <c r="A24" t="n">
        <v>1681</v>
      </c>
      <c r="B24" t="inlineStr">
        <is>
          <t>OKLO</t>
        </is>
      </c>
      <c r="C24" t="inlineStr">
        <is>
          <t>Jul 10, 2025</t>
        </is>
      </c>
      <c r="D24" t="inlineStr">
        <is>
          <t>$50.00</t>
        </is>
      </c>
      <c r="E24" t="inlineStr">
        <is>
          <t>C</t>
        </is>
      </c>
      <c r="F24" t="inlineStr">
        <is>
          <t>Aug 15, 2025</t>
        </is>
      </c>
      <c r="G24" t="n">
        <v>2</v>
      </c>
      <c r="H24" t="inlineStr">
        <is>
          <t>NaN</t>
        </is>
      </c>
      <c r="I24" t="n">
        <v/>
      </c>
      <c r="J24" t="n">
        <v>-1990.23</v>
      </c>
      <c r="K24" t="inlineStr">
        <is>
          <t>OKLO250815C00050000</t>
        </is>
      </c>
    </row>
    <row r="25">
      <c r="A25" t="n">
        <v>1700</v>
      </c>
      <c r="B25" t="inlineStr">
        <is>
          <t>OKLO</t>
        </is>
      </c>
      <c r="C25" t="inlineStr">
        <is>
          <t>Jul 10, 2025</t>
        </is>
      </c>
      <c r="D25" t="inlineStr">
        <is>
          <t>$50.00</t>
        </is>
      </c>
      <c r="E25" t="inlineStr">
        <is>
          <t>C</t>
        </is>
      </c>
      <c r="F25" t="inlineStr">
        <is>
          <t>Aug 15, 2025</t>
        </is>
      </c>
      <c r="G25" t="n">
        <v>2</v>
      </c>
      <c r="H25" t="inlineStr">
        <is>
          <t>NaN</t>
        </is>
      </c>
      <c r="I25" t="n">
        <v/>
      </c>
      <c r="J25" t="n">
        <v>-1980.23</v>
      </c>
      <c r="K25" t="inlineStr">
        <is>
          <t>OKLO250815C00050000</t>
        </is>
      </c>
    </row>
    <row r="26">
      <c r="A26" t="n">
        <v>1577</v>
      </c>
      <c r="B26" t="inlineStr">
        <is>
          <t>OKLO</t>
        </is>
      </c>
      <c r="C26" t="inlineStr">
        <is>
          <t>Jul 15, 2025</t>
        </is>
      </c>
      <c r="D26" t="inlineStr">
        <is>
          <t>$50.00</t>
        </is>
      </c>
      <c r="E26" t="inlineStr">
        <is>
          <t>C</t>
        </is>
      </c>
      <c r="F26" t="inlineStr">
        <is>
          <t>Aug 15, 2025</t>
        </is>
      </c>
      <c r="G26" t="n">
        <v>-1</v>
      </c>
      <c r="H26" t="inlineStr">
        <is>
          <t>Jul 15, 2025</t>
        </is>
      </c>
      <c r="I26" t="n">
        <v/>
      </c>
      <c r="J26" t="n">
        <v>1324.87</v>
      </c>
      <c r="K26" t="inlineStr">
        <is>
          <t>OKLO250815C00050000</t>
        </is>
      </c>
    </row>
    <row r="27">
      <c r="A27" t="n">
        <v>1582</v>
      </c>
      <c r="B27" t="inlineStr">
        <is>
          <t>OKLO</t>
        </is>
      </c>
      <c r="C27" t="inlineStr">
        <is>
          <t>Jul 15, 2025</t>
        </is>
      </c>
      <c r="D27" t="inlineStr">
        <is>
          <t>$50.00</t>
        </is>
      </c>
      <c r="E27" t="inlineStr">
        <is>
          <t>C</t>
        </is>
      </c>
      <c r="F27" t="inlineStr">
        <is>
          <t>Aug 15, 2025</t>
        </is>
      </c>
      <c r="G27" t="n">
        <v>-1</v>
      </c>
      <c r="H27" t="inlineStr">
        <is>
          <t>Jul 15, 2025</t>
        </is>
      </c>
      <c r="I27" t="n">
        <v/>
      </c>
      <c r="J27" t="n">
        <v>1439.87</v>
      </c>
      <c r="K27" t="inlineStr">
        <is>
          <t>OKLO250815C00050000</t>
        </is>
      </c>
    </row>
    <row r="28">
      <c r="A28" t="n">
        <v>1583</v>
      </c>
      <c r="B28" t="inlineStr">
        <is>
          <t>OKLO</t>
        </is>
      </c>
      <c r="C28" t="inlineStr">
        <is>
          <t>Jul 15, 2025</t>
        </is>
      </c>
      <c r="D28" t="inlineStr">
        <is>
          <t>$50.00</t>
        </is>
      </c>
      <c r="E28" t="inlineStr">
        <is>
          <t>C</t>
        </is>
      </c>
      <c r="F28" t="inlineStr">
        <is>
          <t>Aug 15, 2025</t>
        </is>
      </c>
      <c r="G28" t="n">
        <v>-1</v>
      </c>
      <c r="H28" t="inlineStr">
        <is>
          <t>Jul 15, 2025</t>
        </is>
      </c>
      <c r="I28" t="n">
        <v/>
      </c>
      <c r="J28" t="n">
        <v>1439.87</v>
      </c>
      <c r="K28" t="inlineStr">
        <is>
          <t>OKLO250815C00050000</t>
        </is>
      </c>
    </row>
    <row r="29">
      <c r="A29" t="n">
        <v>1403</v>
      </c>
      <c r="B29" t="inlineStr">
        <is>
          <t>OKLO</t>
        </is>
      </c>
      <c r="C29" t="inlineStr">
        <is>
          <t>Jul 17, 2025</t>
        </is>
      </c>
      <c r="D29" t="inlineStr">
        <is>
          <t>$50.00</t>
        </is>
      </c>
      <c r="E29" t="inlineStr">
        <is>
          <t>C</t>
        </is>
      </c>
      <c r="F29" t="inlineStr">
        <is>
          <t>Aug 15, 2025</t>
        </is>
      </c>
      <c r="G29" t="n">
        <v>-1</v>
      </c>
      <c r="H29" t="inlineStr">
        <is>
          <t>Jul 17, 2025</t>
        </is>
      </c>
      <c r="I29" t="n">
        <v/>
      </c>
      <c r="J29" t="n">
        <v>1834.87</v>
      </c>
      <c r="K29" t="inlineStr">
        <is>
          <t>OKLO250815C00050000</t>
        </is>
      </c>
    </row>
    <row r="30">
      <c r="A30" t="n">
        <v>1408</v>
      </c>
      <c r="B30" t="inlineStr">
        <is>
          <t>OKLO</t>
        </is>
      </c>
      <c r="C30" t="inlineStr">
        <is>
          <t>Jul 17, 2025</t>
        </is>
      </c>
      <c r="D30" t="inlineStr">
        <is>
          <t>$50.00</t>
        </is>
      </c>
      <c r="E30" t="inlineStr">
        <is>
          <t>C</t>
        </is>
      </c>
      <c r="F30" t="inlineStr">
        <is>
          <t>Aug 15, 2025</t>
        </is>
      </c>
      <c r="G30" t="n">
        <v>-1</v>
      </c>
      <c r="H30" t="inlineStr">
        <is>
          <t>Jul 17, 2025</t>
        </is>
      </c>
      <c r="I30" t="n">
        <v/>
      </c>
      <c r="J30" t="n">
        <v>1809.87</v>
      </c>
      <c r="K30" t="inlineStr">
        <is>
          <t>OKLO250815C00050000</t>
        </is>
      </c>
    </row>
    <row r="31">
      <c r="A31" t="n">
        <v>1433</v>
      </c>
      <c r="B31" t="inlineStr">
        <is>
          <t>OKLO</t>
        </is>
      </c>
      <c r="C31" t="inlineStr">
        <is>
          <t>Jul 17, 2025</t>
        </is>
      </c>
      <c r="D31" t="inlineStr">
        <is>
          <t>$50.00</t>
        </is>
      </c>
      <c r="E31" t="inlineStr">
        <is>
          <t>C</t>
        </is>
      </c>
      <c r="F31" t="inlineStr">
        <is>
          <t>Aug 15, 2025</t>
        </is>
      </c>
      <c r="G31" t="n">
        <v>-1</v>
      </c>
      <c r="H31" t="inlineStr">
        <is>
          <t>Jul 17, 2025</t>
        </is>
      </c>
      <c r="I31" t="n">
        <v/>
      </c>
      <c r="J31" t="n">
        <v>1814.87</v>
      </c>
      <c r="K31" t="inlineStr">
        <is>
          <t>OKLO250815C00050000</t>
        </is>
      </c>
    </row>
    <row r="32">
      <c r="A32" t="inlineStr"/>
      <c r="B32" t="inlineStr"/>
      <c r="C32" t="inlineStr"/>
      <c r="D32" t="inlineStr"/>
      <c r="E32" t="inlineStr"/>
      <c r="F32" t="inlineStr"/>
      <c r="G32" s="2">
        <f>SUM(G22:G31)</f>
        <v/>
      </c>
      <c r="H32" t="inlineStr"/>
      <c r="I32" t="inlineStr"/>
      <c r="J32" s="2">
        <f>SUM(J22:J31)</f>
        <v/>
      </c>
      <c r="K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>
        <is>
          <t>Total:</t>
        </is>
      </c>
      <c r="L35" s="1">
        <f>SUM(L1:L34)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L1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1655</v>
      </c>
      <c r="B2" t="inlineStr">
        <is>
          <t>UNH</t>
        </is>
      </c>
      <c r="C2" t="inlineStr">
        <is>
          <t>Jul 11, 2025</t>
        </is>
      </c>
      <c r="D2" t="inlineStr">
        <is>
          <t>$310.00</t>
        </is>
      </c>
      <c r="E2" t="inlineStr">
        <is>
          <t>C</t>
        </is>
      </c>
      <c r="F2" t="inlineStr">
        <is>
          <t>Aug 15, 2025</t>
        </is>
      </c>
      <c r="G2" t="n">
        <v>1</v>
      </c>
      <c r="H2" t="inlineStr">
        <is>
          <t>NaN</t>
        </is>
      </c>
      <c r="I2" t="n">
        <v/>
      </c>
      <c r="J2" t="n">
        <v>-1470.12</v>
      </c>
      <c r="K2" t="inlineStr">
        <is>
          <t>UNH250815C00310000</t>
        </is>
      </c>
    </row>
    <row r="3">
      <c r="A3" t="n">
        <v>1629</v>
      </c>
      <c r="B3" t="inlineStr">
        <is>
          <t>UNH</t>
        </is>
      </c>
      <c r="C3" t="inlineStr">
        <is>
          <t>Jul 11, 2025</t>
        </is>
      </c>
      <c r="D3" t="inlineStr">
        <is>
          <t>$310.00</t>
        </is>
      </c>
      <c r="E3" t="inlineStr">
        <is>
          <t>C</t>
        </is>
      </c>
      <c r="F3" t="inlineStr">
        <is>
          <t>Aug 15, 2025</t>
        </is>
      </c>
      <c r="G3" t="n">
        <v>2</v>
      </c>
      <c r="H3" t="inlineStr">
        <is>
          <t>NaN</t>
        </is>
      </c>
      <c r="I3" t="n">
        <v/>
      </c>
      <c r="J3" t="n">
        <v>-2920.23</v>
      </c>
      <c r="K3" t="inlineStr">
        <is>
          <t>UNH250815C00310000</t>
        </is>
      </c>
    </row>
    <row r="4">
      <c r="A4" t="n">
        <v>1628</v>
      </c>
      <c r="B4" t="inlineStr">
        <is>
          <t>UNH</t>
        </is>
      </c>
      <c r="C4" t="inlineStr">
        <is>
          <t>Jul 11, 2025</t>
        </is>
      </c>
      <c r="D4" t="inlineStr">
        <is>
          <t>$310.00</t>
        </is>
      </c>
      <c r="E4" t="inlineStr">
        <is>
          <t>C</t>
        </is>
      </c>
      <c r="F4" t="inlineStr">
        <is>
          <t>Aug 15, 2025</t>
        </is>
      </c>
      <c r="G4" t="n">
        <v>2</v>
      </c>
      <c r="H4" t="inlineStr">
        <is>
          <t>NaN</t>
        </is>
      </c>
      <c r="I4" t="n">
        <v/>
      </c>
      <c r="J4" t="n">
        <v>-2930.23</v>
      </c>
      <c r="K4" t="inlineStr">
        <is>
          <t>UNH250815C00310000</t>
        </is>
      </c>
    </row>
    <row r="5">
      <c r="A5" t="n">
        <v>1572</v>
      </c>
      <c r="B5" t="inlineStr">
        <is>
          <t>UNH</t>
        </is>
      </c>
      <c r="C5" t="inlineStr">
        <is>
          <t>Jul 15, 2025</t>
        </is>
      </c>
      <c r="D5" t="inlineStr">
        <is>
          <t>$310.00</t>
        </is>
      </c>
      <c r="E5" t="inlineStr">
        <is>
          <t>C</t>
        </is>
      </c>
      <c r="F5" t="inlineStr">
        <is>
          <t>Aug 15, 2025</t>
        </is>
      </c>
      <c r="G5" t="n">
        <v>-1</v>
      </c>
      <c r="H5" t="inlineStr">
        <is>
          <t>Jul 15, 2025</t>
        </is>
      </c>
      <c r="I5" t="n">
        <v/>
      </c>
      <c r="J5" t="n">
        <v>1176.87</v>
      </c>
      <c r="K5" t="inlineStr">
        <is>
          <t>UNH250815C00310000</t>
        </is>
      </c>
    </row>
    <row r="6">
      <c r="A6" t="n">
        <v>1571</v>
      </c>
      <c r="B6" t="inlineStr">
        <is>
          <t>UNH</t>
        </is>
      </c>
      <c r="C6" t="inlineStr">
        <is>
          <t>Jul 15, 2025</t>
        </is>
      </c>
      <c r="D6" t="inlineStr">
        <is>
          <t>$310.00</t>
        </is>
      </c>
      <c r="E6" t="inlineStr">
        <is>
          <t>C</t>
        </is>
      </c>
      <c r="F6" t="inlineStr">
        <is>
          <t>Aug 15, 2025</t>
        </is>
      </c>
      <c r="G6" t="n">
        <v>-2</v>
      </c>
      <c r="H6" t="inlineStr">
        <is>
          <t>Jul 15, 2025</t>
        </is>
      </c>
      <c r="I6" t="n">
        <v/>
      </c>
      <c r="J6" t="n">
        <v>2269.76</v>
      </c>
      <c r="K6" t="inlineStr">
        <is>
          <t>UNH250815C00310000</t>
        </is>
      </c>
    </row>
    <row r="7">
      <c r="A7" t="n">
        <v>1537</v>
      </c>
      <c r="B7" t="inlineStr">
        <is>
          <t>UNH</t>
        </is>
      </c>
      <c r="C7" t="inlineStr">
        <is>
          <t>Jul 15, 2025</t>
        </is>
      </c>
      <c r="D7" t="inlineStr">
        <is>
          <t>$310.00</t>
        </is>
      </c>
      <c r="E7" t="inlineStr">
        <is>
          <t>C</t>
        </is>
      </c>
      <c r="F7" t="inlineStr">
        <is>
          <t>Aug 15, 2025</t>
        </is>
      </c>
      <c r="G7" t="n">
        <v>-2</v>
      </c>
      <c r="H7" t="inlineStr">
        <is>
          <t>Jul 15, 2025</t>
        </is>
      </c>
      <c r="I7" t="n">
        <v/>
      </c>
      <c r="J7" t="n">
        <v>2269.76</v>
      </c>
      <c r="K7" t="inlineStr">
        <is>
          <t>UNH250815C00310000</t>
        </is>
      </c>
    </row>
    <row r="8">
      <c r="A8" t="n">
        <v>1486</v>
      </c>
      <c r="B8" t="inlineStr">
        <is>
          <t>UNH</t>
        </is>
      </c>
      <c r="C8" t="inlineStr">
        <is>
          <t>Jul 16, 2025</t>
        </is>
      </c>
      <c r="D8" t="inlineStr">
        <is>
          <t>$310.00</t>
        </is>
      </c>
      <c r="E8" t="inlineStr">
        <is>
          <t>C</t>
        </is>
      </c>
      <c r="F8" t="inlineStr">
        <is>
          <t>Sep 19, 2025</t>
        </is>
      </c>
      <c r="G8" t="n">
        <v>1</v>
      </c>
      <c r="H8" t="inlineStr">
        <is>
          <t>NaN</t>
        </is>
      </c>
      <c r="I8" t="n">
        <v/>
      </c>
      <c r="J8" t="n">
        <v>-1531.12</v>
      </c>
      <c r="K8" t="inlineStr">
        <is>
          <t>UNH250919C00310000</t>
        </is>
      </c>
    </row>
    <row r="9">
      <c r="A9" t="n">
        <v>1485</v>
      </c>
      <c r="B9" t="inlineStr">
        <is>
          <t>UNH</t>
        </is>
      </c>
      <c r="C9" t="inlineStr">
        <is>
          <t>Jul 16, 2025</t>
        </is>
      </c>
      <c r="D9" t="inlineStr">
        <is>
          <t>$310.00</t>
        </is>
      </c>
      <c r="E9" t="inlineStr">
        <is>
          <t>C</t>
        </is>
      </c>
      <c r="F9" t="inlineStr">
        <is>
          <t>Sep 19, 2025</t>
        </is>
      </c>
      <c r="G9" t="n">
        <v>1</v>
      </c>
      <c r="H9" t="inlineStr">
        <is>
          <t>NaN</t>
        </is>
      </c>
      <c r="I9" t="n">
        <v/>
      </c>
      <c r="J9" t="n">
        <v>-1550.12</v>
      </c>
      <c r="K9" t="inlineStr">
        <is>
          <t>UNH250919C00310000</t>
        </is>
      </c>
    </row>
    <row r="10">
      <c r="A10" t="n">
        <v>1467</v>
      </c>
      <c r="B10" t="inlineStr">
        <is>
          <t>UNH</t>
        </is>
      </c>
      <c r="C10" t="inlineStr">
        <is>
          <t>Jul 16, 2025</t>
        </is>
      </c>
      <c r="D10" t="inlineStr">
        <is>
          <t>$310.00</t>
        </is>
      </c>
      <c r="E10" t="inlineStr">
        <is>
          <t>C</t>
        </is>
      </c>
      <c r="F10" t="inlineStr">
        <is>
          <t>Sep 19, 2025</t>
        </is>
      </c>
      <c r="G10" t="n">
        <v>1</v>
      </c>
      <c r="H10" t="inlineStr">
        <is>
          <t>NaN</t>
        </is>
      </c>
      <c r="I10" t="n">
        <v/>
      </c>
      <c r="J10" t="n">
        <v>-1550.12</v>
      </c>
      <c r="K10" t="inlineStr">
        <is>
          <t>UNH250919C00310000</t>
        </is>
      </c>
    </row>
    <row r="11">
      <c r="A11" t="n">
        <v>1453</v>
      </c>
      <c r="B11" t="inlineStr">
        <is>
          <t>UNH</t>
        </is>
      </c>
      <c r="C11" t="inlineStr">
        <is>
          <t>Jul 17, 2025</t>
        </is>
      </c>
      <c r="D11" t="inlineStr">
        <is>
          <t>$310.00</t>
        </is>
      </c>
      <c r="E11" t="inlineStr">
        <is>
          <t>C</t>
        </is>
      </c>
      <c r="F11" t="inlineStr">
        <is>
          <t>Sep 19, 2025</t>
        </is>
      </c>
      <c r="G11" t="n">
        <v>1</v>
      </c>
      <c r="H11" t="inlineStr">
        <is>
          <t>NaN</t>
        </is>
      </c>
      <c r="I11" t="n">
        <v/>
      </c>
      <c r="J11" t="n">
        <v>-1286.12</v>
      </c>
      <c r="K11" t="inlineStr">
        <is>
          <t>UNH250919C00310000</t>
        </is>
      </c>
    </row>
    <row r="12">
      <c r="A12" t="n">
        <v>1431</v>
      </c>
      <c r="B12" t="inlineStr">
        <is>
          <t>UNH</t>
        </is>
      </c>
      <c r="C12" t="inlineStr">
        <is>
          <t>Jul 17, 2025</t>
        </is>
      </c>
      <c r="D12" t="inlineStr">
        <is>
          <t>$310.00</t>
        </is>
      </c>
      <c r="E12" t="inlineStr">
        <is>
          <t>C</t>
        </is>
      </c>
      <c r="F12" t="inlineStr">
        <is>
          <t>Sep 19, 2025</t>
        </is>
      </c>
      <c r="G12" t="n">
        <v>1</v>
      </c>
      <c r="H12" t="inlineStr">
        <is>
          <t>NaN</t>
        </is>
      </c>
      <c r="I12" t="n">
        <v/>
      </c>
      <c r="J12" t="n">
        <v>-1330.12</v>
      </c>
      <c r="K12" t="inlineStr">
        <is>
          <t>UNH250919C00310000</t>
        </is>
      </c>
    </row>
    <row r="13">
      <c r="A13" t="n">
        <v>1399</v>
      </c>
      <c r="B13" t="inlineStr">
        <is>
          <t>UNH</t>
        </is>
      </c>
      <c r="C13" t="inlineStr">
        <is>
          <t>Jul 17, 2025</t>
        </is>
      </c>
      <c r="D13" t="inlineStr">
        <is>
          <t>$310.00</t>
        </is>
      </c>
      <c r="E13" t="inlineStr">
        <is>
          <t>C</t>
        </is>
      </c>
      <c r="F13" t="inlineStr">
        <is>
          <t>Sep 19, 2025</t>
        </is>
      </c>
      <c r="G13" t="n">
        <v>1</v>
      </c>
      <c r="H13" t="inlineStr">
        <is>
          <t>NaN</t>
        </is>
      </c>
      <c r="I13" t="n">
        <v/>
      </c>
      <c r="J13" t="n">
        <v>-1295.12</v>
      </c>
      <c r="K13" t="inlineStr">
        <is>
          <t>UNH250919C00310000</t>
        </is>
      </c>
    </row>
    <row r="14">
      <c r="A14" t="n">
        <v>1304</v>
      </c>
      <c r="B14" t="inlineStr">
        <is>
          <t>UNH</t>
        </is>
      </c>
      <c r="C14" t="inlineStr">
        <is>
          <t>Jul 18, 2025</t>
        </is>
      </c>
      <c r="D14" t="inlineStr">
        <is>
          <t>$220.00</t>
        </is>
      </c>
      <c r="E14" t="inlineStr">
        <is>
          <t>P</t>
        </is>
      </c>
      <c r="F14" t="inlineStr">
        <is>
          <t>Jan 16, 2026</t>
        </is>
      </c>
      <c r="G14" t="n">
        <v>1</v>
      </c>
      <c r="H14" t="inlineStr">
        <is>
          <t>NaN</t>
        </is>
      </c>
      <c r="I14" t="n">
        <v/>
      </c>
      <c r="J14" t="n">
        <v>-969.12</v>
      </c>
      <c r="K14" t="inlineStr">
        <is>
          <t>UNH260116P00220000</t>
        </is>
      </c>
    </row>
    <row r="15">
      <c r="A15" t="n">
        <v>1314</v>
      </c>
      <c r="B15" t="inlineStr">
        <is>
          <t>UNH</t>
        </is>
      </c>
      <c r="C15" t="inlineStr">
        <is>
          <t>Jul 18, 2025</t>
        </is>
      </c>
      <c r="D15" t="inlineStr">
        <is>
          <t>$220.00</t>
        </is>
      </c>
      <c r="E15" t="inlineStr">
        <is>
          <t>P</t>
        </is>
      </c>
      <c r="F15" t="inlineStr">
        <is>
          <t>Jan 16, 2026</t>
        </is>
      </c>
      <c r="G15" t="n">
        <v>1</v>
      </c>
      <c r="H15" t="inlineStr">
        <is>
          <t>NaN</t>
        </is>
      </c>
      <c r="I15" t="n">
        <v/>
      </c>
      <c r="J15" t="n">
        <v>-965.12</v>
      </c>
      <c r="K15" t="inlineStr">
        <is>
          <t>UNH260116P00220000</t>
        </is>
      </c>
    </row>
    <row r="16">
      <c r="A16" t="n">
        <v>1335</v>
      </c>
      <c r="B16" t="inlineStr">
        <is>
          <t>UNH</t>
        </is>
      </c>
      <c r="C16" t="inlineStr">
        <is>
          <t>Jul 18, 2025</t>
        </is>
      </c>
      <c r="D16" t="inlineStr">
        <is>
          <t>$310.00</t>
        </is>
      </c>
      <c r="E16" t="inlineStr">
        <is>
          <t>C</t>
        </is>
      </c>
      <c r="F16" t="inlineStr">
        <is>
          <t>Sep 19, 2025</t>
        </is>
      </c>
      <c r="G16" t="n">
        <v>-2</v>
      </c>
      <c r="H16" t="inlineStr">
        <is>
          <t>Jul 18, 2025</t>
        </is>
      </c>
      <c r="I16" t="n">
        <v/>
      </c>
      <c r="J16" t="n">
        <v>2369.76</v>
      </c>
      <c r="K16" t="inlineStr">
        <is>
          <t>UNH250919C00310000</t>
        </is>
      </c>
    </row>
    <row r="17">
      <c r="A17" t="n">
        <v>1339</v>
      </c>
      <c r="B17" t="inlineStr">
        <is>
          <t>UNH</t>
        </is>
      </c>
      <c r="C17" t="inlineStr">
        <is>
          <t>Jul 18, 2025</t>
        </is>
      </c>
      <c r="D17" t="inlineStr">
        <is>
          <t>$310.00</t>
        </is>
      </c>
      <c r="E17" t="inlineStr">
        <is>
          <t>C</t>
        </is>
      </c>
      <c r="F17" t="inlineStr">
        <is>
          <t>Sep 19, 2025</t>
        </is>
      </c>
      <c r="G17" t="n">
        <v>-2</v>
      </c>
      <c r="H17" t="inlineStr">
        <is>
          <t>Jul 18, 2025</t>
        </is>
      </c>
      <c r="I17" t="n">
        <v/>
      </c>
      <c r="J17" t="n">
        <v>2101.74</v>
      </c>
      <c r="K17" t="inlineStr">
        <is>
          <t>UNH250919C00310000</t>
        </is>
      </c>
    </row>
    <row r="18">
      <c r="A18" t="n">
        <v>1349</v>
      </c>
      <c r="B18" t="inlineStr">
        <is>
          <t>UNH</t>
        </is>
      </c>
      <c r="C18" t="inlineStr">
        <is>
          <t>Jul 18, 2025</t>
        </is>
      </c>
      <c r="D18" t="inlineStr">
        <is>
          <t>$310.00</t>
        </is>
      </c>
      <c r="E18" t="inlineStr">
        <is>
          <t>C</t>
        </is>
      </c>
      <c r="F18" t="inlineStr">
        <is>
          <t>Sep 19, 2025</t>
        </is>
      </c>
      <c r="G18" t="n">
        <v>-2</v>
      </c>
      <c r="H18" t="inlineStr">
        <is>
          <t>Jul 18, 2025</t>
        </is>
      </c>
      <c r="I18" t="n">
        <v/>
      </c>
      <c r="J18" t="n">
        <v>2107.76</v>
      </c>
      <c r="K18" t="inlineStr">
        <is>
          <t>UNH250919C00310000</t>
        </is>
      </c>
    </row>
    <row r="19">
      <c r="A19" t="n">
        <v>1343</v>
      </c>
      <c r="B19" t="inlineStr">
        <is>
          <t>UNH</t>
        </is>
      </c>
      <c r="C19" t="inlineStr">
        <is>
          <t>Jul 18, 2025</t>
        </is>
      </c>
      <c r="D19" t="inlineStr">
        <is>
          <t>$280.00</t>
        </is>
      </c>
      <c r="E19" t="inlineStr">
        <is>
          <t>C</t>
        </is>
      </c>
      <c r="F19" t="inlineStr">
        <is>
          <t>Jan 16, 2026</t>
        </is>
      </c>
      <c r="G19" t="n">
        <v>1</v>
      </c>
      <c r="H19" t="inlineStr">
        <is>
          <t>NaN</t>
        </is>
      </c>
      <c r="I19" t="n">
        <v/>
      </c>
      <c r="J19" t="n">
        <v>-3730.12</v>
      </c>
      <c r="K19" t="inlineStr">
        <is>
          <t>UNH260116C00280000</t>
        </is>
      </c>
    </row>
    <row r="20">
      <c r="A20" t="n">
        <v>1371</v>
      </c>
      <c r="B20" t="inlineStr">
        <is>
          <t>UNH</t>
        </is>
      </c>
      <c r="C20" t="inlineStr">
        <is>
          <t>Jul 18, 2025</t>
        </is>
      </c>
      <c r="D20" t="inlineStr">
        <is>
          <t>$220.00</t>
        </is>
      </c>
      <c r="E20" t="inlineStr">
        <is>
          <t>P</t>
        </is>
      </c>
      <c r="F20" t="inlineStr">
        <is>
          <t>Jan 16, 2026</t>
        </is>
      </c>
      <c r="G20" t="n">
        <v>1</v>
      </c>
      <c r="H20" t="inlineStr">
        <is>
          <t>NaN</t>
        </is>
      </c>
      <c r="I20" t="n">
        <v/>
      </c>
      <c r="J20" t="n">
        <v>-964.12</v>
      </c>
      <c r="K20" t="inlineStr">
        <is>
          <t>UNH260116P00220000</t>
        </is>
      </c>
    </row>
    <row r="21">
      <c r="A21" t="n">
        <v>1340</v>
      </c>
      <c r="B21" t="inlineStr">
        <is>
          <t>UNH</t>
        </is>
      </c>
      <c r="C21" t="inlineStr">
        <is>
          <t>Jul 18, 2025</t>
        </is>
      </c>
      <c r="D21" t="inlineStr">
        <is>
          <t>$280.00</t>
        </is>
      </c>
      <c r="E21" t="inlineStr">
        <is>
          <t>C</t>
        </is>
      </c>
      <c r="F21" t="inlineStr">
        <is>
          <t>Jan 16, 2026</t>
        </is>
      </c>
      <c r="G21" t="n">
        <v>1</v>
      </c>
      <c r="H21" t="inlineStr">
        <is>
          <t>NaN</t>
        </is>
      </c>
      <c r="I21" t="n">
        <v/>
      </c>
      <c r="J21" t="n">
        <v>-3720.12</v>
      </c>
      <c r="K21" t="inlineStr">
        <is>
          <t>UNH260116C00280000</t>
        </is>
      </c>
    </row>
    <row r="22">
      <c r="A22" t="n">
        <v>1351</v>
      </c>
      <c r="B22" t="inlineStr">
        <is>
          <t>UNH</t>
        </is>
      </c>
      <c r="C22" t="inlineStr">
        <is>
          <t>Jul 18, 2025</t>
        </is>
      </c>
      <c r="D22" t="inlineStr">
        <is>
          <t>$280.00</t>
        </is>
      </c>
      <c r="E22" t="inlineStr">
        <is>
          <t>C</t>
        </is>
      </c>
      <c r="F22" t="inlineStr">
        <is>
          <t>Jan 16, 2026</t>
        </is>
      </c>
      <c r="G22" t="n">
        <v>1</v>
      </c>
      <c r="H22" t="inlineStr">
        <is>
          <t>NaN</t>
        </is>
      </c>
      <c r="I22" t="n">
        <v/>
      </c>
      <c r="J22" t="n">
        <v>-3685.12</v>
      </c>
      <c r="K22" t="inlineStr">
        <is>
          <t>UNH260116C00280000</t>
        </is>
      </c>
    </row>
    <row r="23">
      <c r="A23" t="n">
        <v>1205</v>
      </c>
      <c r="B23" t="inlineStr">
        <is>
          <t>UNH</t>
        </is>
      </c>
      <c r="C23" t="inlineStr">
        <is>
          <t>Jul 22, 2025</t>
        </is>
      </c>
      <c r="D23" t="inlineStr">
        <is>
          <t>$220.00</t>
        </is>
      </c>
      <c r="E23" t="inlineStr">
        <is>
          <t>P</t>
        </is>
      </c>
      <c r="F23" t="inlineStr">
        <is>
          <t>Jan 16, 2026</t>
        </is>
      </c>
      <c r="G23" t="n">
        <v>-1</v>
      </c>
      <c r="H23" t="inlineStr">
        <is>
          <t>Jul 22, 2025</t>
        </is>
      </c>
      <c r="I23" t="n">
        <v/>
      </c>
      <c r="J23" t="n">
        <v>854.87</v>
      </c>
      <c r="K23" t="inlineStr">
        <is>
          <t>UNH260116P00220000</t>
        </is>
      </c>
    </row>
    <row r="24">
      <c r="A24" t="n">
        <v>1190</v>
      </c>
      <c r="B24" t="inlineStr">
        <is>
          <t>UNH</t>
        </is>
      </c>
      <c r="C24" t="inlineStr">
        <is>
          <t>Jul 22, 2025</t>
        </is>
      </c>
      <c r="D24" t="inlineStr">
        <is>
          <t>$220.00</t>
        </is>
      </c>
      <c r="E24" t="inlineStr">
        <is>
          <t>P</t>
        </is>
      </c>
      <c r="F24" t="inlineStr">
        <is>
          <t>Jan 16, 2026</t>
        </is>
      </c>
      <c r="G24" t="n">
        <v>-1</v>
      </c>
      <c r="H24" t="inlineStr">
        <is>
          <t>Jul 22, 2025</t>
        </is>
      </c>
      <c r="I24" t="n">
        <v/>
      </c>
      <c r="J24" t="n">
        <v>854.87</v>
      </c>
      <c r="K24" t="inlineStr">
        <is>
          <t>UNH260116P00220000</t>
        </is>
      </c>
    </row>
    <row r="25">
      <c r="A25" t="n">
        <v>1187</v>
      </c>
      <c r="B25" t="inlineStr">
        <is>
          <t>UNH</t>
        </is>
      </c>
      <c r="C25" t="inlineStr">
        <is>
          <t>Jul 22, 2025</t>
        </is>
      </c>
      <c r="D25" t="inlineStr">
        <is>
          <t>$220.00</t>
        </is>
      </c>
      <c r="E25" t="inlineStr">
        <is>
          <t>P</t>
        </is>
      </c>
      <c r="F25" t="inlineStr">
        <is>
          <t>Jan 16, 2026</t>
        </is>
      </c>
      <c r="G25" t="n">
        <v>-1</v>
      </c>
      <c r="H25" t="inlineStr">
        <is>
          <t>Jul 22, 2025</t>
        </is>
      </c>
      <c r="I25" t="n">
        <v/>
      </c>
      <c r="J25" t="n">
        <v>869.87</v>
      </c>
      <c r="K25" t="inlineStr">
        <is>
          <t>UNH260116P00220000</t>
        </is>
      </c>
    </row>
    <row r="26">
      <c r="A26" t="n">
        <v>1067</v>
      </c>
      <c r="B26" t="inlineStr">
        <is>
          <t>UNH</t>
        </is>
      </c>
      <c r="C26" t="inlineStr">
        <is>
          <t>Jul 28, 2025</t>
        </is>
      </c>
      <c r="D26" t="inlineStr">
        <is>
          <t>$280.00</t>
        </is>
      </c>
      <c r="E26" t="inlineStr">
        <is>
          <t>C</t>
        </is>
      </c>
      <c r="F26" t="inlineStr">
        <is>
          <t>Jan 16, 2026</t>
        </is>
      </c>
      <c r="G26" t="n">
        <v>-1</v>
      </c>
      <c r="H26" t="inlineStr">
        <is>
          <t>Jul 28, 2025</t>
        </is>
      </c>
      <c r="I26" t="n">
        <v/>
      </c>
      <c r="J26" t="n">
        <v>3619.87</v>
      </c>
      <c r="K26" t="inlineStr">
        <is>
          <t>UNH260116C00280000</t>
        </is>
      </c>
    </row>
    <row r="27">
      <c r="A27" t="n">
        <v>1060</v>
      </c>
      <c r="B27" t="inlineStr">
        <is>
          <t>UNH</t>
        </is>
      </c>
      <c r="C27" t="inlineStr">
        <is>
          <t>Jul 28, 2025</t>
        </is>
      </c>
      <c r="D27" t="inlineStr">
        <is>
          <t>$280.00</t>
        </is>
      </c>
      <c r="E27" t="inlineStr">
        <is>
          <t>C</t>
        </is>
      </c>
      <c r="F27" t="inlineStr">
        <is>
          <t>Jan 16, 2026</t>
        </is>
      </c>
      <c r="G27" t="n">
        <v>-1</v>
      </c>
      <c r="H27" t="inlineStr">
        <is>
          <t>Jul 28, 2025</t>
        </is>
      </c>
      <c r="I27" t="n">
        <v/>
      </c>
      <c r="J27" t="n">
        <v>3627.87</v>
      </c>
      <c r="K27" t="inlineStr">
        <is>
          <t>UNH260116C00280000</t>
        </is>
      </c>
    </row>
    <row r="28">
      <c r="A28" t="n">
        <v>1054</v>
      </c>
      <c r="B28" t="inlineStr">
        <is>
          <t>UNH</t>
        </is>
      </c>
      <c r="C28" t="inlineStr">
        <is>
          <t>Jul 28, 2025</t>
        </is>
      </c>
      <c r="D28" t="inlineStr">
        <is>
          <t>$280.00</t>
        </is>
      </c>
      <c r="E28" t="inlineStr">
        <is>
          <t>C</t>
        </is>
      </c>
      <c r="F28" t="inlineStr">
        <is>
          <t>Jan 16, 2026</t>
        </is>
      </c>
      <c r="G28" t="n">
        <v>-1</v>
      </c>
      <c r="H28" t="inlineStr">
        <is>
          <t>Jul 28, 2025</t>
        </is>
      </c>
      <c r="I28" t="n">
        <v/>
      </c>
      <c r="J28" t="n">
        <v>3619.87</v>
      </c>
      <c r="K28" t="inlineStr">
        <is>
          <t>UNH260116C00280000</t>
        </is>
      </c>
    </row>
    <row r="29">
      <c r="A29" t="n">
        <v>619</v>
      </c>
      <c r="B29" t="inlineStr">
        <is>
          <t>UNH</t>
        </is>
      </c>
      <c r="C29" t="inlineStr">
        <is>
          <t>Aug 07, 2025</t>
        </is>
      </c>
      <c r="D29" t="inlineStr">
        <is>
          <t>$250.00</t>
        </is>
      </c>
      <c r="E29" t="inlineStr">
        <is>
          <t>C</t>
        </is>
      </c>
      <c r="F29" t="inlineStr">
        <is>
          <t>Jan 16, 2026</t>
        </is>
      </c>
      <c r="G29" t="n">
        <v>1</v>
      </c>
      <c r="H29" t="inlineStr">
        <is>
          <t>NaN</t>
        </is>
      </c>
      <c r="I29" t="n">
        <v/>
      </c>
      <c r="J29" t="n">
        <v>-2440.11</v>
      </c>
      <c r="K29" t="inlineStr">
        <is>
          <t>UNH260116C00250000</t>
        </is>
      </c>
    </row>
    <row r="30">
      <c r="A30" t="n">
        <v>618</v>
      </c>
      <c r="B30" t="inlineStr">
        <is>
          <t>UNH</t>
        </is>
      </c>
      <c r="C30" t="inlineStr">
        <is>
          <t>Aug 07, 2025</t>
        </is>
      </c>
      <c r="D30" t="inlineStr">
        <is>
          <t>$250.00</t>
        </is>
      </c>
      <c r="E30" t="inlineStr">
        <is>
          <t>C</t>
        </is>
      </c>
      <c r="F30" t="inlineStr">
        <is>
          <t>Jan 16, 2026</t>
        </is>
      </c>
      <c r="G30" t="n">
        <v>1</v>
      </c>
      <c r="H30" t="inlineStr">
        <is>
          <t>NaN</t>
        </is>
      </c>
      <c r="I30" t="n">
        <v/>
      </c>
      <c r="J30" t="n">
        <v>-2440.11</v>
      </c>
      <c r="K30" t="inlineStr">
        <is>
          <t>UNH260116C00250000</t>
        </is>
      </c>
    </row>
    <row r="31">
      <c r="A31" t="n">
        <v>597</v>
      </c>
      <c r="B31" t="inlineStr">
        <is>
          <t>UNH</t>
        </is>
      </c>
      <c r="C31" t="inlineStr">
        <is>
          <t>Aug 07, 2025</t>
        </is>
      </c>
      <c r="D31" t="inlineStr">
        <is>
          <t>$250.00</t>
        </is>
      </c>
      <c r="E31" t="inlineStr">
        <is>
          <t>C</t>
        </is>
      </c>
      <c r="F31" t="inlineStr">
        <is>
          <t>Jan 16, 2026</t>
        </is>
      </c>
      <c r="G31" t="n">
        <v>1</v>
      </c>
      <c r="H31" t="inlineStr">
        <is>
          <t>NaN</t>
        </is>
      </c>
      <c r="I31" t="n">
        <v/>
      </c>
      <c r="J31" t="n">
        <v>-2440.11</v>
      </c>
      <c r="K31" t="inlineStr">
        <is>
          <t>UNH260116C00250000</t>
        </is>
      </c>
    </row>
    <row r="32">
      <c r="A32" t="n">
        <v>336</v>
      </c>
      <c r="B32" t="inlineStr">
        <is>
          <t>UNH</t>
        </is>
      </c>
      <c r="C32" t="inlineStr">
        <is>
          <t>Aug 14, 2025</t>
        </is>
      </c>
      <c r="D32" t="inlineStr">
        <is>
          <t>$250.00</t>
        </is>
      </c>
      <c r="E32" t="inlineStr">
        <is>
          <t>C</t>
        </is>
      </c>
      <c r="F32" t="inlineStr">
        <is>
          <t>Jan 16, 2026</t>
        </is>
      </c>
      <c r="G32" t="n">
        <v>-1</v>
      </c>
      <c r="H32" t="inlineStr">
        <is>
          <t>Aug 14, 2025</t>
        </is>
      </c>
      <c r="I32" t="n">
        <v/>
      </c>
      <c r="J32" t="n">
        <v>3934.88</v>
      </c>
      <c r="K32" t="inlineStr">
        <is>
          <t>UNH260116C00250000</t>
        </is>
      </c>
    </row>
    <row r="33">
      <c r="A33" t="n">
        <v>329</v>
      </c>
      <c r="B33" t="inlineStr">
        <is>
          <t>UNH</t>
        </is>
      </c>
      <c r="C33" t="inlineStr">
        <is>
          <t>Aug 14, 2025</t>
        </is>
      </c>
      <c r="D33" t="inlineStr">
        <is>
          <t>$250.00</t>
        </is>
      </c>
      <c r="E33" t="inlineStr">
        <is>
          <t>C</t>
        </is>
      </c>
      <c r="F33" t="inlineStr">
        <is>
          <t>Jan 16, 2026</t>
        </is>
      </c>
      <c r="G33" t="n">
        <v>-1</v>
      </c>
      <c r="H33" t="inlineStr">
        <is>
          <t>Aug 14, 2025</t>
        </is>
      </c>
      <c r="I33" t="n">
        <v/>
      </c>
      <c r="J33" t="n">
        <v>4054.88</v>
      </c>
      <c r="K33" t="inlineStr">
        <is>
          <t>UNH260116C00250000</t>
        </is>
      </c>
    </row>
    <row r="34">
      <c r="A34" t="n">
        <v>294</v>
      </c>
      <c r="B34" t="inlineStr">
        <is>
          <t>UNH</t>
        </is>
      </c>
      <c r="C34" t="inlineStr">
        <is>
          <t>Aug 14, 2025</t>
        </is>
      </c>
      <c r="D34" t="inlineStr">
        <is>
          <t>$250.00</t>
        </is>
      </c>
      <c r="E34" t="inlineStr">
        <is>
          <t>C</t>
        </is>
      </c>
      <c r="F34" t="inlineStr">
        <is>
          <t>Jan 16, 2026</t>
        </is>
      </c>
      <c r="G34" t="n">
        <v>-1</v>
      </c>
      <c r="H34" t="inlineStr">
        <is>
          <t>Aug 14, 2025</t>
        </is>
      </c>
      <c r="I34" t="n">
        <v/>
      </c>
      <c r="J34" t="n">
        <v>3929.88</v>
      </c>
      <c r="K34" t="inlineStr">
        <is>
          <t>UNH260116C00250000</t>
        </is>
      </c>
    </row>
    <row r="35">
      <c r="A35" t="n">
        <v>271</v>
      </c>
      <c r="B35" t="inlineStr">
        <is>
          <t>UNH</t>
        </is>
      </c>
      <c r="C35" t="inlineStr">
        <is>
          <t>Aug 15, 2025</t>
        </is>
      </c>
      <c r="D35" t="inlineStr">
        <is>
          <t>$295.00</t>
        </is>
      </c>
      <c r="E35" t="inlineStr">
        <is>
          <t>P</t>
        </is>
      </c>
      <c r="F35" t="inlineStr">
        <is>
          <t>Aug 29, 2025</t>
        </is>
      </c>
      <c r="G35" t="n">
        <v>1</v>
      </c>
      <c r="H35" t="inlineStr">
        <is>
          <t>NaN</t>
        </is>
      </c>
      <c r="I35" t="n">
        <v/>
      </c>
      <c r="J35" t="n">
        <v>-551.11</v>
      </c>
      <c r="K35" t="inlineStr">
        <is>
          <t>UNH250829P00295000</t>
        </is>
      </c>
    </row>
    <row r="36">
      <c r="A36" t="n">
        <v>270</v>
      </c>
      <c r="B36" t="inlineStr">
        <is>
          <t>UNH</t>
        </is>
      </c>
      <c r="C36" t="inlineStr">
        <is>
          <t>Aug 15, 2025</t>
        </is>
      </c>
      <c r="D36" t="inlineStr">
        <is>
          <t>$295.00</t>
        </is>
      </c>
      <c r="E36" t="inlineStr">
        <is>
          <t>P</t>
        </is>
      </c>
      <c r="F36" t="inlineStr">
        <is>
          <t>Aug 29, 2025</t>
        </is>
      </c>
      <c r="G36" t="n">
        <v>1</v>
      </c>
      <c r="H36" t="inlineStr">
        <is>
          <t>NaN</t>
        </is>
      </c>
      <c r="I36" t="n">
        <v/>
      </c>
      <c r="J36" t="n">
        <v>-552.11</v>
      </c>
      <c r="K36" t="inlineStr">
        <is>
          <t>UNH250829P00295000</t>
        </is>
      </c>
    </row>
    <row r="37">
      <c r="A37" t="n">
        <v>263</v>
      </c>
      <c r="B37" t="inlineStr">
        <is>
          <t>UNH</t>
        </is>
      </c>
      <c r="C37" t="inlineStr">
        <is>
          <t>Aug 15, 2025</t>
        </is>
      </c>
      <c r="D37" t="inlineStr">
        <is>
          <t>$320.00</t>
        </is>
      </c>
      <c r="E37" t="inlineStr">
        <is>
          <t>C</t>
        </is>
      </c>
      <c r="F37" t="inlineStr">
        <is>
          <t>Jan 16, 2026</t>
        </is>
      </c>
      <c r="G37" t="n">
        <v>2</v>
      </c>
      <c r="H37" t="inlineStr">
        <is>
          <t>NaN</t>
        </is>
      </c>
      <c r="I37" t="n">
        <v/>
      </c>
      <c r="J37" t="n">
        <v>-4522.23</v>
      </c>
      <c r="K37" t="inlineStr">
        <is>
          <t>UNH260116C00320000</t>
        </is>
      </c>
    </row>
    <row r="38">
      <c r="A38" t="n">
        <v>252</v>
      </c>
      <c r="B38" t="inlineStr">
        <is>
          <t>UNH</t>
        </is>
      </c>
      <c r="C38" t="inlineStr">
        <is>
          <t>Aug 15, 2025</t>
        </is>
      </c>
      <c r="D38" t="inlineStr">
        <is>
          <t>$295.00</t>
        </is>
      </c>
      <c r="E38" t="inlineStr">
        <is>
          <t>P</t>
        </is>
      </c>
      <c r="F38" t="inlineStr">
        <is>
          <t>Aug 29, 2025</t>
        </is>
      </c>
      <c r="G38" t="n">
        <v>1</v>
      </c>
      <c r="H38" t="inlineStr">
        <is>
          <t>NaN</t>
        </is>
      </c>
      <c r="I38" t="n">
        <v/>
      </c>
      <c r="J38" t="n">
        <v>-549.11</v>
      </c>
      <c r="K38" t="inlineStr">
        <is>
          <t>UNH250829P00295000</t>
        </is>
      </c>
    </row>
    <row r="39">
      <c r="A39" t="n">
        <v>227</v>
      </c>
      <c r="B39" t="inlineStr">
        <is>
          <t>UNH</t>
        </is>
      </c>
      <c r="C39" t="inlineStr">
        <is>
          <t>Aug 15, 2025</t>
        </is>
      </c>
      <c r="D39" t="inlineStr">
        <is>
          <t>$320.00</t>
        </is>
      </c>
      <c r="E39" t="inlineStr">
        <is>
          <t>C</t>
        </is>
      </c>
      <c r="F39" t="inlineStr">
        <is>
          <t>Jan 16, 2026</t>
        </is>
      </c>
      <c r="G39" t="n">
        <v>2</v>
      </c>
      <c r="H39" t="inlineStr">
        <is>
          <t>NaN</t>
        </is>
      </c>
      <c r="I39" t="n">
        <v/>
      </c>
      <c r="J39" t="n">
        <v>-4554.22</v>
      </c>
      <c r="K39" t="inlineStr">
        <is>
          <t>UNH260116C00320000</t>
        </is>
      </c>
    </row>
    <row r="40">
      <c r="A40" t="n">
        <v>226</v>
      </c>
      <c r="B40" t="inlineStr">
        <is>
          <t>UNH</t>
        </is>
      </c>
      <c r="C40" t="inlineStr">
        <is>
          <t>Aug 15, 2025</t>
        </is>
      </c>
      <c r="D40" t="inlineStr">
        <is>
          <t>$320.00</t>
        </is>
      </c>
      <c r="E40" t="inlineStr">
        <is>
          <t>C</t>
        </is>
      </c>
      <c r="F40" t="inlineStr">
        <is>
          <t>Jan 16, 2026</t>
        </is>
      </c>
      <c r="G40" t="n">
        <v>2</v>
      </c>
      <c r="H40" t="inlineStr">
        <is>
          <t>NaN</t>
        </is>
      </c>
      <c r="I40" t="n">
        <v/>
      </c>
      <c r="J40" t="n">
        <v>-4670.23</v>
      </c>
      <c r="K40" t="inlineStr">
        <is>
          <t>UNH260116C00320000</t>
        </is>
      </c>
    </row>
    <row r="41">
      <c r="A41" t="n">
        <v>191</v>
      </c>
      <c r="B41" t="inlineStr">
        <is>
          <t>UNH</t>
        </is>
      </c>
      <c r="C41" t="inlineStr">
        <is>
          <t>Aug 18, 2025</t>
        </is>
      </c>
      <c r="D41" t="inlineStr">
        <is>
          <t>$320.00</t>
        </is>
      </c>
      <c r="E41" t="inlineStr">
        <is>
          <t>C</t>
        </is>
      </c>
      <c r="F41" t="inlineStr">
        <is>
          <t>Jan 16, 2026</t>
        </is>
      </c>
      <c r="G41" t="n">
        <v>-1</v>
      </c>
      <c r="H41" t="inlineStr">
        <is>
          <t>Aug 18, 2025</t>
        </is>
      </c>
      <c r="I41" t="n">
        <v/>
      </c>
      <c r="J41" t="n">
        <v>2774.88</v>
      </c>
      <c r="K41" t="inlineStr">
        <is>
          <t>UNH260116C00320000</t>
        </is>
      </c>
    </row>
    <row r="42">
      <c r="A42" t="n">
        <v>197</v>
      </c>
      <c r="B42" t="inlineStr">
        <is>
          <t>UNH</t>
        </is>
      </c>
      <c r="C42" t="inlineStr">
        <is>
          <t>Aug 18, 2025</t>
        </is>
      </c>
      <c r="D42" t="inlineStr">
        <is>
          <t>$320.00</t>
        </is>
      </c>
      <c r="E42" t="inlineStr">
        <is>
          <t>C</t>
        </is>
      </c>
      <c r="F42" t="inlineStr">
        <is>
          <t>Jan 16, 2026</t>
        </is>
      </c>
      <c r="G42" t="n">
        <v>-1</v>
      </c>
      <c r="H42" t="inlineStr">
        <is>
          <t>Aug 18, 2025</t>
        </is>
      </c>
      <c r="I42" t="n">
        <v/>
      </c>
      <c r="J42" t="n">
        <v>2770.88</v>
      </c>
      <c r="K42" t="inlineStr">
        <is>
          <t>UNH260116C00320000</t>
        </is>
      </c>
    </row>
    <row r="43">
      <c r="A43" t="n">
        <v>196</v>
      </c>
      <c r="B43" t="inlineStr">
        <is>
          <t>UNH</t>
        </is>
      </c>
      <c r="C43" t="inlineStr">
        <is>
          <t>Aug 18, 2025</t>
        </is>
      </c>
      <c r="D43" t="inlineStr">
        <is>
          <t>$320.00</t>
        </is>
      </c>
      <c r="E43" t="inlineStr">
        <is>
          <t>C</t>
        </is>
      </c>
      <c r="F43" t="inlineStr">
        <is>
          <t>Jan 16, 2026</t>
        </is>
      </c>
      <c r="G43" t="n">
        <v>-1</v>
      </c>
      <c r="H43" t="inlineStr">
        <is>
          <t>Aug 18, 2025</t>
        </is>
      </c>
      <c r="I43" t="n">
        <v/>
      </c>
      <c r="J43" t="n">
        <v>2749.88</v>
      </c>
      <c r="K43" t="inlineStr">
        <is>
          <t>UNH260116C00320000</t>
        </is>
      </c>
    </row>
    <row r="44">
      <c r="A44" t="n">
        <v>171</v>
      </c>
      <c r="B44" t="inlineStr">
        <is>
          <t>UNH</t>
        </is>
      </c>
      <c r="C44" t="inlineStr">
        <is>
          <t>Aug 19, 2025</t>
        </is>
      </c>
      <c r="D44" t="inlineStr">
        <is>
          <t>$295.00</t>
        </is>
      </c>
      <c r="E44" t="inlineStr">
        <is>
          <t>P</t>
        </is>
      </c>
      <c r="F44" t="inlineStr">
        <is>
          <t>Aug 29, 2025</t>
        </is>
      </c>
      <c r="G44" t="n">
        <v>-1</v>
      </c>
      <c r="H44" t="inlineStr">
        <is>
          <t>Aug 19, 2025</t>
        </is>
      </c>
      <c r="I44" t="n">
        <v/>
      </c>
      <c r="J44" t="n">
        <v>444.88</v>
      </c>
      <c r="K44" t="inlineStr">
        <is>
          <t>UNH250829P00295000</t>
        </is>
      </c>
    </row>
    <row r="45">
      <c r="A45" t="n">
        <v>144</v>
      </c>
      <c r="B45" t="inlineStr">
        <is>
          <t>UNH</t>
        </is>
      </c>
      <c r="C45" t="inlineStr">
        <is>
          <t>Aug 19, 2025</t>
        </is>
      </c>
      <c r="D45" t="inlineStr">
        <is>
          <t>$295.00</t>
        </is>
      </c>
      <c r="E45" t="inlineStr">
        <is>
          <t>P</t>
        </is>
      </c>
      <c r="F45" t="inlineStr">
        <is>
          <t>Aug 29, 2025</t>
        </is>
      </c>
      <c r="G45" t="n">
        <v>-1</v>
      </c>
      <c r="H45" t="inlineStr">
        <is>
          <t>Aug 19, 2025</t>
        </is>
      </c>
      <c r="I45" t="n">
        <v/>
      </c>
      <c r="J45" t="n">
        <v>444.88</v>
      </c>
      <c r="K45" t="inlineStr">
        <is>
          <t>UNH250829P00295000</t>
        </is>
      </c>
    </row>
    <row r="46">
      <c r="A46" t="n">
        <v>143</v>
      </c>
      <c r="B46" t="inlineStr">
        <is>
          <t>UNH</t>
        </is>
      </c>
      <c r="C46" t="inlineStr">
        <is>
          <t>Aug 19, 2025</t>
        </is>
      </c>
      <c r="D46" t="inlineStr">
        <is>
          <t>$295.00</t>
        </is>
      </c>
      <c r="E46" t="inlineStr">
        <is>
          <t>P</t>
        </is>
      </c>
      <c r="F46" t="inlineStr">
        <is>
          <t>Aug 29, 2025</t>
        </is>
      </c>
      <c r="G46" t="n">
        <v>-1</v>
      </c>
      <c r="H46" t="inlineStr">
        <is>
          <t>Aug 19, 2025</t>
        </is>
      </c>
      <c r="I46" t="n">
        <v/>
      </c>
      <c r="J46" t="n">
        <v>434.88</v>
      </c>
      <c r="K46" t="inlineStr">
        <is>
          <t>UNH250829P00295000</t>
        </is>
      </c>
    </row>
    <row r="47">
      <c r="A47" t="n">
        <v>122</v>
      </c>
      <c r="B47" t="inlineStr">
        <is>
          <t>UNH</t>
        </is>
      </c>
      <c r="C47" t="inlineStr">
        <is>
          <t>Aug 20, 2025</t>
        </is>
      </c>
      <c r="D47" t="inlineStr">
        <is>
          <t>$320.00</t>
        </is>
      </c>
      <c r="E47" t="inlineStr">
        <is>
          <t>C</t>
        </is>
      </c>
      <c r="F47" t="inlineStr">
        <is>
          <t>Jan 16, 2026</t>
        </is>
      </c>
      <c r="G47" t="n">
        <v>1</v>
      </c>
      <c r="H47" t="inlineStr">
        <is>
          <t>NaN</t>
        </is>
      </c>
      <c r="I47" t="n">
        <v/>
      </c>
      <c r="J47" t="n">
        <v>-2125.11</v>
      </c>
      <c r="K47" t="inlineStr">
        <is>
          <t>UNH260116C00320000</t>
        </is>
      </c>
    </row>
    <row r="48">
      <c r="A48" t="n">
        <v>96</v>
      </c>
      <c r="B48" t="inlineStr">
        <is>
          <t>UNH</t>
        </is>
      </c>
      <c r="C48" t="inlineStr">
        <is>
          <t>Aug 20, 2025</t>
        </is>
      </c>
      <c r="D48" t="inlineStr">
        <is>
          <t>$320.00</t>
        </is>
      </c>
      <c r="E48" t="inlineStr">
        <is>
          <t>C</t>
        </is>
      </c>
      <c r="F48" t="inlineStr">
        <is>
          <t>Jan 16, 2026</t>
        </is>
      </c>
      <c r="G48" t="n">
        <v>1</v>
      </c>
      <c r="H48" t="inlineStr">
        <is>
          <t>NaN</t>
        </is>
      </c>
      <c r="I48" t="n">
        <v/>
      </c>
      <c r="J48" t="n">
        <v>-2126.11</v>
      </c>
      <c r="K48" t="inlineStr">
        <is>
          <t>UNH260116C00320000</t>
        </is>
      </c>
    </row>
    <row r="49">
      <c r="A49" t="n">
        <v>70</v>
      </c>
      <c r="B49" t="inlineStr">
        <is>
          <t>UNH</t>
        </is>
      </c>
      <c r="C49" t="inlineStr">
        <is>
          <t>Aug 20, 2025</t>
        </is>
      </c>
      <c r="D49" t="inlineStr">
        <is>
          <t>$320.00</t>
        </is>
      </c>
      <c r="E49" t="inlineStr">
        <is>
          <t>C</t>
        </is>
      </c>
      <c r="F49" t="inlineStr">
        <is>
          <t>Jan 16, 2026</t>
        </is>
      </c>
      <c r="G49" t="n">
        <v>1</v>
      </c>
      <c r="H49" t="inlineStr">
        <is>
          <t>NaN</t>
        </is>
      </c>
      <c r="I49" t="n">
        <v/>
      </c>
      <c r="J49" t="n">
        <v>-2125.11</v>
      </c>
      <c r="K49" t="inlineStr">
        <is>
          <t>UNH260116C00320000</t>
        </is>
      </c>
    </row>
    <row r="50">
      <c r="A50" t="n">
        <v>39</v>
      </c>
      <c r="B50" t="inlineStr">
        <is>
          <t>UNH</t>
        </is>
      </c>
      <c r="C50" t="inlineStr">
        <is>
          <t>Aug 22, 2025</t>
        </is>
      </c>
      <c r="D50" t="inlineStr">
        <is>
          <t>$320.00</t>
        </is>
      </c>
      <c r="E50" t="inlineStr">
        <is>
          <t>C</t>
        </is>
      </c>
      <c r="F50" t="inlineStr">
        <is>
          <t>Jan 16, 2026</t>
        </is>
      </c>
      <c r="G50" t="n">
        <v>-2</v>
      </c>
      <c r="H50" t="inlineStr">
        <is>
          <t>Aug 22, 2025</t>
        </is>
      </c>
      <c r="I50" t="n">
        <v/>
      </c>
      <c r="J50" t="n">
        <v>4743.76</v>
      </c>
      <c r="K50" t="inlineStr">
        <is>
          <t>UNH260116C00320000</t>
        </is>
      </c>
    </row>
    <row r="51">
      <c r="A51" t="n">
        <v>38</v>
      </c>
      <c r="B51" t="inlineStr">
        <is>
          <t>UNH</t>
        </is>
      </c>
      <c r="C51" t="inlineStr">
        <is>
          <t>Aug 22, 2025</t>
        </is>
      </c>
      <c r="D51" t="inlineStr">
        <is>
          <t>$320.00</t>
        </is>
      </c>
      <c r="E51" t="inlineStr">
        <is>
          <t>C</t>
        </is>
      </c>
      <c r="F51" t="inlineStr">
        <is>
          <t>Jan 16, 2026</t>
        </is>
      </c>
      <c r="G51" t="n">
        <v>-2</v>
      </c>
      <c r="H51" t="inlineStr">
        <is>
          <t>Aug 22, 2025</t>
        </is>
      </c>
      <c r="I51" t="n">
        <v/>
      </c>
      <c r="J51" t="n">
        <v>4709.76</v>
      </c>
      <c r="K51" t="inlineStr">
        <is>
          <t>UNH260116C00320000</t>
        </is>
      </c>
    </row>
    <row r="52">
      <c r="A52" t="n">
        <v>21</v>
      </c>
      <c r="B52" t="inlineStr">
        <is>
          <t>UNH</t>
        </is>
      </c>
      <c r="C52" t="inlineStr">
        <is>
          <t>Aug 22, 2025</t>
        </is>
      </c>
      <c r="D52" t="inlineStr">
        <is>
          <t>$320.00</t>
        </is>
      </c>
      <c r="E52" t="inlineStr">
        <is>
          <t>C</t>
        </is>
      </c>
      <c r="F52" t="inlineStr">
        <is>
          <t>Jan 16, 2026</t>
        </is>
      </c>
      <c r="G52" t="n">
        <v>-2</v>
      </c>
      <c r="H52" t="inlineStr">
        <is>
          <t>Aug 22, 2025</t>
        </is>
      </c>
      <c r="I52" t="n">
        <v/>
      </c>
      <c r="J52" t="n">
        <v>4729.76</v>
      </c>
      <c r="K52" t="inlineStr">
        <is>
          <t>UNH260116C00320000</t>
        </is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>
        <is>
          <t>Index</t>
        </is>
      </c>
      <c r="B55" t="inlineStr">
        <is>
          <t>Ticker</t>
        </is>
      </c>
      <c r="C55" t="inlineStr">
        <is>
          <t>Trade Enter</t>
        </is>
      </c>
      <c r="D55" t="inlineStr">
        <is>
          <t>Strike</t>
        </is>
      </c>
      <c r="E55" t="inlineStr">
        <is>
          <t>C/P</t>
        </is>
      </c>
      <c r="F55" t="inlineStr">
        <is>
          <t>Exp Date</t>
        </is>
      </c>
      <c r="G55" t="inlineStr">
        <is>
          <t>Initial Contracts</t>
        </is>
      </c>
      <c r="H55" t="inlineStr">
        <is>
          <t>Trade Exit</t>
        </is>
      </c>
      <c r="I55" t="inlineStr">
        <is>
          <t>$ Gain</t>
        </is>
      </c>
      <c r="J55" t="inlineStr">
        <is>
          <t>Total Gain</t>
        </is>
      </c>
      <c r="K55" t="inlineStr">
        <is>
          <t>Calculated $ Gain/25k share</t>
        </is>
      </c>
    </row>
    <row r="56">
      <c r="A56" t="n">
        <v>126</v>
      </c>
      <c r="B56" t="inlineStr">
        <is>
          <t>UNH</t>
        </is>
      </c>
      <c r="C56" t="inlineStr">
        <is>
          <t>Jul 11, 2025</t>
        </is>
      </c>
      <c r="D56" t="inlineStr">
        <is>
          <t>$310.00</t>
        </is>
      </c>
      <c r="E56" t="inlineStr">
        <is>
          <t>C</t>
        </is>
      </c>
      <c r="F56" t="inlineStr">
        <is>
          <t>Aug 15, 2025</t>
        </is>
      </c>
      <c r="G56" t="inlineStr">
        <is>
          <t>2</t>
        </is>
      </c>
      <c r="H56" t="inlineStr">
        <is>
          <t>Jul 15, 2025</t>
        </is>
      </c>
      <c r="I56" t="inlineStr">
        <is>
          <t>($600.00)</t>
        </is>
      </c>
      <c r="J56">
        <f>SUM(J70:J76)</f>
        <v/>
      </c>
      <c r="K56">
        <f>L69*2</f>
        <v/>
      </c>
    </row>
    <row r="57">
      <c r="A57" t="n">
        <v>137</v>
      </c>
      <c r="B57" t="inlineStr">
        <is>
          <t>UNH</t>
        </is>
      </c>
      <c r="C57" t="inlineStr">
        <is>
          <t>Jul 16, 2025</t>
        </is>
      </c>
      <c r="D57" t="inlineStr">
        <is>
          <t>$310.00</t>
        </is>
      </c>
      <c r="E57" t="inlineStr">
        <is>
          <t>C</t>
        </is>
      </c>
      <c r="F57" t="inlineStr">
        <is>
          <t>Sep 19, 2025</t>
        </is>
      </c>
      <c r="G57" t="inlineStr">
        <is>
          <t>1</t>
        </is>
      </c>
      <c r="H57" t="inlineStr">
        <is>
          <t>Jul 18, 2025</t>
        </is>
      </c>
      <c r="I57" t="inlineStr">
        <is>
          <t>($735.00)</t>
        </is>
      </c>
      <c r="J57">
        <f>SUM(J85:J94)</f>
        <v/>
      </c>
      <c r="K57">
        <f>L84*1</f>
        <v/>
      </c>
    </row>
    <row r="58">
      <c r="A58" t="n">
        <v>160</v>
      </c>
      <c r="B58" t="inlineStr">
        <is>
          <t>UNH</t>
        </is>
      </c>
      <c r="C58" t="inlineStr">
        <is>
          <t>Jul 18, 2025</t>
        </is>
      </c>
      <c r="D58" t="inlineStr">
        <is>
          <t>$280.00</t>
        </is>
      </c>
      <c r="E58" t="inlineStr">
        <is>
          <t>C</t>
        </is>
      </c>
      <c r="F58" t="inlineStr">
        <is>
          <t>Jan 16, 2026</t>
        </is>
      </c>
      <c r="G58" t="inlineStr">
        <is>
          <t>1</t>
        </is>
      </c>
      <c r="H58" t="inlineStr">
        <is>
          <t>Jul 28, 2025</t>
        </is>
      </c>
      <c r="I58" t="inlineStr">
        <is>
          <t>($35.00)</t>
        </is>
      </c>
      <c r="J58">
        <f>SUM(J103:J109)</f>
        <v/>
      </c>
      <c r="K58">
        <f>L102*1</f>
        <v/>
      </c>
    </row>
    <row r="59">
      <c r="A59" t="n">
        <v>161</v>
      </c>
      <c r="B59" t="inlineStr">
        <is>
          <t>UNH</t>
        </is>
      </c>
      <c r="C59" t="inlineStr">
        <is>
          <t>Jul 18, 2025</t>
        </is>
      </c>
      <c r="D59" t="inlineStr">
        <is>
          <t>$220.00</t>
        </is>
      </c>
      <c r="E59" t="inlineStr">
        <is>
          <t>P</t>
        </is>
      </c>
      <c r="F59" t="inlineStr">
        <is>
          <t>Jan 16, 2026</t>
        </is>
      </c>
      <c r="G59" t="inlineStr">
        <is>
          <t>1</t>
        </is>
      </c>
      <c r="H59" t="inlineStr">
        <is>
          <t>Jul 22, 2025</t>
        </is>
      </c>
      <c r="I59" t="inlineStr">
        <is>
          <t>($80.00)</t>
        </is>
      </c>
      <c r="J59">
        <f>SUM(J118:J124)</f>
        <v/>
      </c>
      <c r="K59">
        <f>L117*1</f>
        <v/>
      </c>
    </row>
    <row r="60">
      <c r="A60" t="n">
        <v>276</v>
      </c>
      <c r="B60" t="inlineStr">
        <is>
          <t>UNH</t>
        </is>
      </c>
      <c r="C60" t="inlineStr">
        <is>
          <t>Aug 07, 2025</t>
        </is>
      </c>
      <c r="D60" t="inlineStr">
        <is>
          <t>$250.00</t>
        </is>
      </c>
      <c r="E60" t="inlineStr">
        <is>
          <t>C</t>
        </is>
      </c>
      <c r="F60" t="inlineStr">
        <is>
          <t>Jan 16, 2026</t>
        </is>
      </c>
      <c r="G60" t="inlineStr">
        <is>
          <t>1</t>
        </is>
      </c>
      <c r="H60" t="inlineStr">
        <is>
          <t>Aug 14, 2025</t>
        </is>
      </c>
      <c r="I60" t="inlineStr">
        <is>
          <t xml:space="preserve">$1,680.00 </t>
        </is>
      </c>
      <c r="J60">
        <f>SUM(J133:J139)</f>
        <v/>
      </c>
      <c r="K60">
        <f>L132*1</f>
        <v/>
      </c>
    </row>
    <row r="61">
      <c r="A61" t="n">
        <v>6</v>
      </c>
      <c r="B61" t="inlineStr">
        <is>
          <t>UNH</t>
        </is>
      </c>
      <c r="C61" t="inlineStr">
        <is>
          <t>Aug 15, 2025</t>
        </is>
      </c>
      <c r="D61" t="inlineStr">
        <is>
          <t>$320.00</t>
        </is>
      </c>
      <c r="E61" t="inlineStr">
        <is>
          <t>C</t>
        </is>
      </c>
      <c r="F61" t="inlineStr">
        <is>
          <t>Jan 16, 2026</t>
        </is>
      </c>
      <c r="G61" t="n">
        <v>2</v>
      </c>
      <c r="H61" t="inlineStr">
        <is>
          <t>Aug 22, 2025</t>
        </is>
      </c>
      <c r="I61" t="inlineStr">
        <is>
          <t>$870.00</t>
        </is>
      </c>
      <c r="J61">
        <f>SUM(J148:J154)</f>
        <v/>
      </c>
      <c r="K61">
        <f>L147*2</f>
        <v/>
      </c>
    </row>
    <row r="62">
      <c r="A62" t="n">
        <v>12</v>
      </c>
      <c r="B62" t="inlineStr">
        <is>
          <t>UNH</t>
        </is>
      </c>
      <c r="C62" t="inlineStr">
        <is>
          <t>Aug 15, 2025</t>
        </is>
      </c>
      <c r="D62" t="inlineStr">
        <is>
          <t>$295.00</t>
        </is>
      </c>
      <c r="E62" t="inlineStr">
        <is>
          <t>P</t>
        </is>
      </c>
      <c r="F62" t="inlineStr">
        <is>
          <t>Aug 29, 2025</t>
        </is>
      </c>
      <c r="G62" t="n">
        <v>1</v>
      </c>
      <c r="H62" t="inlineStr">
        <is>
          <t>Aug 19, 2025</t>
        </is>
      </c>
      <c r="I62" t="inlineStr">
        <is>
          <t>($125.00)</t>
        </is>
      </c>
      <c r="J62">
        <f>SUM(J163:J169)</f>
        <v/>
      </c>
      <c r="K62">
        <f>L162*1</f>
        <v/>
      </c>
    </row>
    <row r="63">
      <c r="I63" s="2" t="n">
        <v>975</v>
      </c>
      <c r="J63" s="2">
        <f>ROUND(SUM(J56:J62),2)</f>
        <v/>
      </c>
      <c r="K63" s="2">
        <f>ROUND(SUM(K56:K62),2)</f>
        <v/>
      </c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</row>
    <row r="66">
      <c r="A66" t="inlineStr">
        <is>
          <t>Index</t>
        </is>
      </c>
      <c r="B66" t="inlineStr">
        <is>
          <t>Ticker</t>
        </is>
      </c>
      <c r="C66" t="inlineStr">
        <is>
          <t>Trade Enter</t>
        </is>
      </c>
      <c r="D66" t="inlineStr">
        <is>
          <t>Strike</t>
        </is>
      </c>
      <c r="E66" t="inlineStr">
        <is>
          <t>C/P</t>
        </is>
      </c>
      <c r="F66" t="inlineStr">
        <is>
          <t>Exp Date</t>
        </is>
      </c>
      <c r="G66" t="inlineStr">
        <is>
          <t>Initial Contracts</t>
        </is>
      </c>
      <c r="H66" t="inlineStr">
        <is>
          <t>Trade Exit</t>
        </is>
      </c>
      <c r="I66" t="inlineStr">
        <is>
          <t>$ Gain</t>
        </is>
      </c>
    </row>
    <row r="67">
      <c r="A67" t="n">
        <v>126</v>
      </c>
      <c r="B67" t="inlineStr">
        <is>
          <t>UNH</t>
        </is>
      </c>
      <c r="C67" t="inlineStr">
        <is>
          <t>Jul 11, 2025</t>
        </is>
      </c>
      <c r="D67" t="inlineStr">
        <is>
          <t>$310.00</t>
        </is>
      </c>
      <c r="E67" t="inlineStr">
        <is>
          <t>C</t>
        </is>
      </c>
      <c r="F67" t="inlineStr">
        <is>
          <t>Aug 15, 2025</t>
        </is>
      </c>
      <c r="G67" t="inlineStr">
        <is>
          <t>2</t>
        </is>
      </c>
      <c r="H67" t="inlineStr">
        <is>
          <t>Jul 15, 2025</t>
        </is>
      </c>
      <c r="I67" t="inlineStr">
        <is>
          <t>($600.00)</t>
        </is>
      </c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s="1">
        <f>IF(G77=0, ROUND(SUM(J70:J76)/5, 2), )</f>
        <v/>
      </c>
    </row>
    <row r="70">
      <c r="A70" t="inlineStr">
        <is>
          <t>Index</t>
        </is>
      </c>
      <c r="B70" t="inlineStr">
        <is>
          <t>Ticker</t>
        </is>
      </c>
      <c r="C70" t="inlineStr">
        <is>
          <t>Trade Enter</t>
        </is>
      </c>
      <c r="D70" t="inlineStr">
        <is>
          <t>Strike</t>
        </is>
      </c>
      <c r="E70" t="inlineStr">
        <is>
          <t>C/P</t>
        </is>
      </c>
      <c r="F70" t="inlineStr">
        <is>
          <t>Exp Date</t>
        </is>
      </c>
      <c r="G70" t="inlineStr">
        <is>
          <t>Initial Contracts</t>
        </is>
      </c>
      <c r="H70" t="inlineStr">
        <is>
          <t>Trade Exit</t>
        </is>
      </c>
      <c r="I70" t="inlineStr">
        <is>
          <t>$ Gain</t>
        </is>
      </c>
      <c r="J70" t="inlineStr">
        <is>
          <t>Amount</t>
        </is>
      </c>
      <c r="K70" t="inlineStr">
        <is>
          <t>Symbol</t>
        </is>
      </c>
    </row>
    <row r="71">
      <c r="A71" t="n">
        <v>1655</v>
      </c>
      <c r="B71" t="inlineStr">
        <is>
          <t>UNH</t>
        </is>
      </c>
      <c r="C71" t="inlineStr">
        <is>
          <t>Jul 11, 2025</t>
        </is>
      </c>
      <c r="D71" t="inlineStr">
        <is>
          <t>$310.00</t>
        </is>
      </c>
      <c r="E71" t="inlineStr">
        <is>
          <t>C</t>
        </is>
      </c>
      <c r="F71" t="inlineStr">
        <is>
          <t>Aug 15, 2025</t>
        </is>
      </c>
      <c r="G71" t="n">
        <v>1</v>
      </c>
      <c r="H71" t="inlineStr">
        <is>
          <t>NaN</t>
        </is>
      </c>
      <c r="I71" t="n">
        <v/>
      </c>
      <c r="J71" t="n">
        <v>-1470.12</v>
      </c>
      <c r="K71" t="inlineStr">
        <is>
          <t>UNH250815C00310000</t>
        </is>
      </c>
    </row>
    <row r="72">
      <c r="A72" t="n">
        <v>1629</v>
      </c>
      <c r="B72" t="inlineStr">
        <is>
          <t>UNH</t>
        </is>
      </c>
      <c r="C72" t="inlineStr">
        <is>
          <t>Jul 11, 2025</t>
        </is>
      </c>
      <c r="D72" t="inlineStr">
        <is>
          <t>$310.00</t>
        </is>
      </c>
      <c r="E72" t="inlineStr">
        <is>
          <t>C</t>
        </is>
      </c>
      <c r="F72" t="inlineStr">
        <is>
          <t>Aug 15, 2025</t>
        </is>
      </c>
      <c r="G72" t="n">
        <v>2</v>
      </c>
      <c r="H72" t="inlineStr">
        <is>
          <t>NaN</t>
        </is>
      </c>
      <c r="I72" t="n">
        <v/>
      </c>
      <c r="J72" t="n">
        <v>-2920.23</v>
      </c>
      <c r="K72" t="inlineStr">
        <is>
          <t>UNH250815C00310000</t>
        </is>
      </c>
    </row>
    <row r="73">
      <c r="A73" t="n">
        <v>1628</v>
      </c>
      <c r="B73" t="inlineStr">
        <is>
          <t>UNH</t>
        </is>
      </c>
      <c r="C73" t="inlineStr">
        <is>
          <t>Jul 11, 2025</t>
        </is>
      </c>
      <c r="D73" t="inlineStr">
        <is>
          <t>$310.00</t>
        </is>
      </c>
      <c r="E73" t="inlineStr">
        <is>
          <t>C</t>
        </is>
      </c>
      <c r="F73" t="inlineStr">
        <is>
          <t>Aug 15, 2025</t>
        </is>
      </c>
      <c r="G73" t="n">
        <v>2</v>
      </c>
      <c r="H73" t="inlineStr">
        <is>
          <t>NaN</t>
        </is>
      </c>
      <c r="I73" t="n">
        <v/>
      </c>
      <c r="J73" t="n">
        <v>-2930.23</v>
      </c>
      <c r="K73" t="inlineStr">
        <is>
          <t>UNH250815C00310000</t>
        </is>
      </c>
    </row>
    <row r="74">
      <c r="A74" t="n">
        <v>1572</v>
      </c>
      <c r="B74" t="inlineStr">
        <is>
          <t>UNH</t>
        </is>
      </c>
      <c r="C74" t="inlineStr">
        <is>
          <t>Jul 15, 2025</t>
        </is>
      </c>
      <c r="D74" t="inlineStr">
        <is>
          <t>$310.00</t>
        </is>
      </c>
      <c r="E74" t="inlineStr">
        <is>
          <t>C</t>
        </is>
      </c>
      <c r="F74" t="inlineStr">
        <is>
          <t>Aug 15, 2025</t>
        </is>
      </c>
      <c r="G74" t="n">
        <v>-1</v>
      </c>
      <c r="H74" t="inlineStr">
        <is>
          <t>Jul 15, 2025</t>
        </is>
      </c>
      <c r="I74" t="n">
        <v/>
      </c>
      <c r="J74" t="n">
        <v>1176.87</v>
      </c>
      <c r="K74" t="inlineStr">
        <is>
          <t>UNH250815C00310000</t>
        </is>
      </c>
    </row>
    <row r="75">
      <c r="A75" t="n">
        <v>1571</v>
      </c>
      <c r="B75" t="inlineStr">
        <is>
          <t>UNH</t>
        </is>
      </c>
      <c r="C75" t="inlineStr">
        <is>
          <t>Jul 15, 2025</t>
        </is>
      </c>
      <c r="D75" t="inlineStr">
        <is>
          <t>$310.00</t>
        </is>
      </c>
      <c r="E75" t="inlineStr">
        <is>
          <t>C</t>
        </is>
      </c>
      <c r="F75" t="inlineStr">
        <is>
          <t>Aug 15, 2025</t>
        </is>
      </c>
      <c r="G75" t="n">
        <v>-2</v>
      </c>
      <c r="H75" t="inlineStr">
        <is>
          <t>Jul 15, 2025</t>
        </is>
      </c>
      <c r="I75" t="n">
        <v/>
      </c>
      <c r="J75" t="n">
        <v>2269.76</v>
      </c>
      <c r="K75" t="inlineStr">
        <is>
          <t>UNH250815C00310000</t>
        </is>
      </c>
    </row>
    <row r="76">
      <c r="A76" t="n">
        <v>1537</v>
      </c>
      <c r="B76" t="inlineStr">
        <is>
          <t>UNH</t>
        </is>
      </c>
      <c r="C76" t="inlineStr">
        <is>
          <t>Jul 15, 2025</t>
        </is>
      </c>
      <c r="D76" t="inlineStr">
        <is>
          <t>$310.00</t>
        </is>
      </c>
      <c r="E76" t="inlineStr">
        <is>
          <t>C</t>
        </is>
      </c>
      <c r="F76" t="inlineStr">
        <is>
          <t>Aug 15, 2025</t>
        </is>
      </c>
      <c r="G76" t="n">
        <v>-2</v>
      </c>
      <c r="H76" t="inlineStr">
        <is>
          <t>Jul 15, 2025</t>
        </is>
      </c>
      <c r="I76" t="n">
        <v/>
      </c>
      <c r="J76" t="n">
        <v>2269.76</v>
      </c>
      <c r="K76" t="inlineStr">
        <is>
          <t>UNH250815C00310000</t>
        </is>
      </c>
    </row>
    <row r="77">
      <c r="A77" t="inlineStr"/>
      <c r="B77" t="inlineStr"/>
      <c r="C77" t="inlineStr"/>
      <c r="D77" t="inlineStr"/>
      <c r="E77" t="inlineStr"/>
      <c r="F77" t="inlineStr"/>
      <c r="G77" s="2">
        <f>SUM(G70:G76)</f>
        <v/>
      </c>
      <c r="H77" t="inlineStr"/>
      <c r="I77" t="inlineStr"/>
      <c r="J77" s="2">
        <f>SUM(J70:J76)</f>
        <v/>
      </c>
      <c r="K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</row>
    <row r="81">
      <c r="A81" t="inlineStr">
        <is>
          <t>Index</t>
        </is>
      </c>
      <c r="B81" t="inlineStr">
        <is>
          <t>Ticker</t>
        </is>
      </c>
      <c r="C81" t="inlineStr">
        <is>
          <t>Trade Enter</t>
        </is>
      </c>
      <c r="D81" t="inlineStr">
        <is>
          <t>Strike</t>
        </is>
      </c>
      <c r="E81" t="inlineStr">
        <is>
          <t>C/P</t>
        </is>
      </c>
      <c r="F81" t="inlineStr">
        <is>
          <t>Exp Date</t>
        </is>
      </c>
      <c r="G81" t="inlineStr">
        <is>
          <t>Initial Contracts</t>
        </is>
      </c>
      <c r="H81" t="inlineStr">
        <is>
          <t>Trade Exit</t>
        </is>
      </c>
      <c r="I81" t="inlineStr">
        <is>
          <t>$ Gain</t>
        </is>
      </c>
    </row>
    <row r="82">
      <c r="A82" t="n">
        <v>137</v>
      </c>
      <c r="B82" t="inlineStr">
        <is>
          <t>UNH</t>
        </is>
      </c>
      <c r="C82" t="inlineStr">
        <is>
          <t>Jul 16, 2025</t>
        </is>
      </c>
      <c r="D82" t="inlineStr">
        <is>
          <t>$310.00</t>
        </is>
      </c>
      <c r="E82" t="inlineStr">
        <is>
          <t>C</t>
        </is>
      </c>
      <c r="F82" t="inlineStr">
        <is>
          <t>Sep 19, 2025</t>
        </is>
      </c>
      <c r="G82" t="inlineStr">
        <is>
          <t>1</t>
        </is>
      </c>
      <c r="H82" t="inlineStr">
        <is>
          <t>Jul 18, 2025</t>
        </is>
      </c>
      <c r="I82" t="inlineStr">
        <is>
          <t>($735.00)</t>
        </is>
      </c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s="1">
        <f>IF(G95=0, ROUND(SUM(J85:J94)/6, 2), )</f>
        <v/>
      </c>
    </row>
    <row r="85">
      <c r="A85" t="inlineStr">
        <is>
          <t>Index</t>
        </is>
      </c>
      <c r="B85" t="inlineStr">
        <is>
          <t>Ticker</t>
        </is>
      </c>
      <c r="C85" t="inlineStr">
        <is>
          <t>Trade Enter</t>
        </is>
      </c>
      <c r="D85" t="inlineStr">
        <is>
          <t>Strike</t>
        </is>
      </c>
      <c r="E85" t="inlineStr">
        <is>
          <t>C/P</t>
        </is>
      </c>
      <c r="F85" t="inlineStr">
        <is>
          <t>Exp Date</t>
        </is>
      </c>
      <c r="G85" t="inlineStr">
        <is>
          <t>Initial Contracts</t>
        </is>
      </c>
      <c r="H85" t="inlineStr">
        <is>
          <t>Trade Exit</t>
        </is>
      </c>
      <c r="I85" t="inlineStr">
        <is>
          <t>$ Gain</t>
        </is>
      </c>
      <c r="J85" t="inlineStr">
        <is>
          <t>Amount</t>
        </is>
      </c>
      <c r="K85" t="inlineStr">
        <is>
          <t>Symbol</t>
        </is>
      </c>
    </row>
    <row r="86">
      <c r="A86" t="n">
        <v>1486</v>
      </c>
      <c r="B86" t="inlineStr">
        <is>
          <t>UNH</t>
        </is>
      </c>
      <c r="C86" t="inlineStr">
        <is>
          <t>Jul 16, 2025</t>
        </is>
      </c>
      <c r="D86" t="inlineStr">
        <is>
          <t>$310.00</t>
        </is>
      </c>
      <c r="E86" t="inlineStr">
        <is>
          <t>C</t>
        </is>
      </c>
      <c r="F86" t="inlineStr">
        <is>
          <t>Sep 19, 2025</t>
        </is>
      </c>
      <c r="G86" t="n">
        <v>1</v>
      </c>
      <c r="H86" t="inlineStr">
        <is>
          <t>NaN</t>
        </is>
      </c>
      <c r="I86" t="n">
        <v/>
      </c>
      <c r="J86" t="n">
        <v>-1531.12</v>
      </c>
      <c r="K86" t="inlineStr">
        <is>
          <t>UNH250919C00310000</t>
        </is>
      </c>
    </row>
    <row r="87">
      <c r="A87" t="n">
        <v>1485</v>
      </c>
      <c r="B87" t="inlineStr">
        <is>
          <t>UNH</t>
        </is>
      </c>
      <c r="C87" t="inlineStr">
        <is>
          <t>Jul 16, 2025</t>
        </is>
      </c>
      <c r="D87" t="inlineStr">
        <is>
          <t>$310.00</t>
        </is>
      </c>
      <c r="E87" t="inlineStr">
        <is>
          <t>C</t>
        </is>
      </c>
      <c r="F87" t="inlineStr">
        <is>
          <t>Sep 19, 2025</t>
        </is>
      </c>
      <c r="G87" t="n">
        <v>1</v>
      </c>
      <c r="H87" t="inlineStr">
        <is>
          <t>NaN</t>
        </is>
      </c>
      <c r="I87" t="n">
        <v/>
      </c>
      <c r="J87" t="n">
        <v>-1550.12</v>
      </c>
      <c r="K87" t="inlineStr">
        <is>
          <t>UNH250919C00310000</t>
        </is>
      </c>
    </row>
    <row r="88">
      <c r="A88" t="n">
        <v>1467</v>
      </c>
      <c r="B88" t="inlineStr">
        <is>
          <t>UNH</t>
        </is>
      </c>
      <c r="C88" t="inlineStr">
        <is>
          <t>Jul 16, 2025</t>
        </is>
      </c>
      <c r="D88" t="inlineStr">
        <is>
          <t>$310.00</t>
        </is>
      </c>
      <c r="E88" t="inlineStr">
        <is>
          <t>C</t>
        </is>
      </c>
      <c r="F88" t="inlineStr">
        <is>
          <t>Sep 19, 2025</t>
        </is>
      </c>
      <c r="G88" t="n">
        <v>1</v>
      </c>
      <c r="H88" t="inlineStr">
        <is>
          <t>NaN</t>
        </is>
      </c>
      <c r="I88" t="n">
        <v/>
      </c>
      <c r="J88" t="n">
        <v>-1550.12</v>
      </c>
      <c r="K88" t="inlineStr">
        <is>
          <t>UNH250919C00310000</t>
        </is>
      </c>
    </row>
    <row r="89">
      <c r="A89" t="n">
        <v>1453</v>
      </c>
      <c r="B89" t="inlineStr">
        <is>
          <t>UNH</t>
        </is>
      </c>
      <c r="C89" t="inlineStr">
        <is>
          <t>Jul 17, 2025</t>
        </is>
      </c>
      <c r="D89" t="inlineStr">
        <is>
          <t>$310.00</t>
        </is>
      </c>
      <c r="E89" t="inlineStr">
        <is>
          <t>C</t>
        </is>
      </c>
      <c r="F89" t="inlineStr">
        <is>
          <t>Sep 19, 2025</t>
        </is>
      </c>
      <c r="G89" t="n">
        <v>1</v>
      </c>
      <c r="H89" t="inlineStr">
        <is>
          <t>NaN</t>
        </is>
      </c>
      <c r="I89" t="n">
        <v/>
      </c>
      <c r="J89" t="n">
        <v>-1286.12</v>
      </c>
      <c r="K89" t="inlineStr">
        <is>
          <t>UNH250919C00310000</t>
        </is>
      </c>
    </row>
    <row r="90">
      <c r="A90" t="n">
        <v>1431</v>
      </c>
      <c r="B90" t="inlineStr">
        <is>
          <t>UNH</t>
        </is>
      </c>
      <c r="C90" t="inlineStr">
        <is>
          <t>Jul 17, 2025</t>
        </is>
      </c>
      <c r="D90" t="inlineStr">
        <is>
          <t>$310.00</t>
        </is>
      </c>
      <c r="E90" t="inlineStr">
        <is>
          <t>C</t>
        </is>
      </c>
      <c r="F90" t="inlineStr">
        <is>
          <t>Sep 19, 2025</t>
        </is>
      </c>
      <c r="G90" t="n">
        <v>1</v>
      </c>
      <c r="H90" t="inlineStr">
        <is>
          <t>NaN</t>
        </is>
      </c>
      <c r="I90" t="n">
        <v/>
      </c>
      <c r="J90" t="n">
        <v>-1330.12</v>
      </c>
      <c r="K90" t="inlineStr">
        <is>
          <t>UNH250919C00310000</t>
        </is>
      </c>
    </row>
    <row r="91">
      <c r="A91" t="n">
        <v>1399</v>
      </c>
      <c r="B91" t="inlineStr">
        <is>
          <t>UNH</t>
        </is>
      </c>
      <c r="C91" t="inlineStr">
        <is>
          <t>Jul 17, 2025</t>
        </is>
      </c>
      <c r="D91" t="inlineStr">
        <is>
          <t>$310.00</t>
        </is>
      </c>
      <c r="E91" t="inlineStr">
        <is>
          <t>C</t>
        </is>
      </c>
      <c r="F91" t="inlineStr">
        <is>
          <t>Sep 19, 2025</t>
        </is>
      </c>
      <c r="G91" t="n">
        <v>1</v>
      </c>
      <c r="H91" t="inlineStr">
        <is>
          <t>NaN</t>
        </is>
      </c>
      <c r="I91" t="n">
        <v/>
      </c>
      <c r="J91" t="n">
        <v>-1295.12</v>
      </c>
      <c r="K91" t="inlineStr">
        <is>
          <t>UNH250919C00310000</t>
        </is>
      </c>
    </row>
    <row r="92">
      <c r="A92" t="n">
        <v>1335</v>
      </c>
      <c r="B92" t="inlineStr">
        <is>
          <t>UNH</t>
        </is>
      </c>
      <c r="C92" t="inlineStr">
        <is>
          <t>Jul 18, 2025</t>
        </is>
      </c>
      <c r="D92" t="inlineStr">
        <is>
          <t>$310.00</t>
        </is>
      </c>
      <c r="E92" t="inlineStr">
        <is>
          <t>C</t>
        </is>
      </c>
      <c r="F92" t="inlineStr">
        <is>
          <t>Sep 19, 2025</t>
        </is>
      </c>
      <c r="G92" t="n">
        <v>-2</v>
      </c>
      <c r="H92" t="inlineStr">
        <is>
          <t>Jul 18, 2025</t>
        </is>
      </c>
      <c r="I92" t="n">
        <v/>
      </c>
      <c r="J92" t="n">
        <v>2369.76</v>
      </c>
      <c r="K92" t="inlineStr">
        <is>
          <t>UNH250919C00310000</t>
        </is>
      </c>
    </row>
    <row r="93">
      <c r="A93" t="n">
        <v>1339</v>
      </c>
      <c r="B93" t="inlineStr">
        <is>
          <t>UNH</t>
        </is>
      </c>
      <c r="C93" t="inlineStr">
        <is>
          <t>Jul 18, 2025</t>
        </is>
      </c>
      <c r="D93" t="inlineStr">
        <is>
          <t>$310.00</t>
        </is>
      </c>
      <c r="E93" t="inlineStr">
        <is>
          <t>C</t>
        </is>
      </c>
      <c r="F93" t="inlineStr">
        <is>
          <t>Sep 19, 2025</t>
        </is>
      </c>
      <c r="G93" t="n">
        <v>-2</v>
      </c>
      <c r="H93" t="inlineStr">
        <is>
          <t>Jul 18, 2025</t>
        </is>
      </c>
      <c r="I93" t="n">
        <v/>
      </c>
      <c r="J93" t="n">
        <v>2101.74</v>
      </c>
      <c r="K93" t="inlineStr">
        <is>
          <t>UNH250919C00310000</t>
        </is>
      </c>
    </row>
    <row r="94">
      <c r="A94" t="n">
        <v>1349</v>
      </c>
      <c r="B94" t="inlineStr">
        <is>
          <t>UNH</t>
        </is>
      </c>
      <c r="C94" t="inlineStr">
        <is>
          <t>Jul 18, 2025</t>
        </is>
      </c>
      <c r="D94" t="inlineStr">
        <is>
          <t>$310.00</t>
        </is>
      </c>
      <c r="E94" t="inlineStr">
        <is>
          <t>C</t>
        </is>
      </c>
      <c r="F94" t="inlineStr">
        <is>
          <t>Sep 19, 2025</t>
        </is>
      </c>
      <c r="G94" t="n">
        <v>-2</v>
      </c>
      <c r="H94" t="inlineStr">
        <is>
          <t>Jul 18, 2025</t>
        </is>
      </c>
      <c r="I94" t="n">
        <v/>
      </c>
      <c r="J94" t="n">
        <v>2107.76</v>
      </c>
      <c r="K94" t="inlineStr">
        <is>
          <t>UNH250919C00310000</t>
        </is>
      </c>
    </row>
    <row r="95">
      <c r="A95" t="inlineStr"/>
      <c r="B95" t="inlineStr"/>
      <c r="C95" t="inlineStr"/>
      <c r="D95" t="inlineStr"/>
      <c r="E95" t="inlineStr"/>
      <c r="F95" t="inlineStr"/>
      <c r="G95" s="2">
        <f>SUM(G85:G94)</f>
        <v/>
      </c>
      <c r="H95" t="inlineStr"/>
      <c r="I95" t="inlineStr"/>
      <c r="J95" s="2">
        <f>SUM(J85:J94)</f>
        <v/>
      </c>
      <c r="K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</row>
    <row r="99">
      <c r="A99" t="inlineStr">
        <is>
          <t>Index</t>
        </is>
      </c>
      <c r="B99" t="inlineStr">
        <is>
          <t>Ticker</t>
        </is>
      </c>
      <c r="C99" t="inlineStr">
        <is>
          <t>Trade Enter</t>
        </is>
      </c>
      <c r="D99" t="inlineStr">
        <is>
          <t>Strike</t>
        </is>
      </c>
      <c r="E99" t="inlineStr">
        <is>
          <t>C/P</t>
        </is>
      </c>
      <c r="F99" t="inlineStr">
        <is>
          <t>Exp Date</t>
        </is>
      </c>
      <c r="G99" t="inlineStr">
        <is>
          <t>Initial Contracts</t>
        </is>
      </c>
      <c r="H99" t="inlineStr">
        <is>
          <t>Trade Exit</t>
        </is>
      </c>
      <c r="I99" t="inlineStr">
        <is>
          <t>$ Gain</t>
        </is>
      </c>
    </row>
    <row r="100">
      <c r="A100" t="n">
        <v>160</v>
      </c>
      <c r="B100" t="inlineStr">
        <is>
          <t>UNH</t>
        </is>
      </c>
      <c r="C100" t="inlineStr">
        <is>
          <t>Jul 18, 2025</t>
        </is>
      </c>
      <c r="D100" t="inlineStr">
        <is>
          <t>$280.00</t>
        </is>
      </c>
      <c r="E100" t="inlineStr">
        <is>
          <t>C</t>
        </is>
      </c>
      <c r="F100" t="inlineStr">
        <is>
          <t>Jan 16, 2026</t>
        </is>
      </c>
      <c r="G100" t="inlineStr">
        <is>
          <t>1</t>
        </is>
      </c>
      <c r="H100" t="inlineStr">
        <is>
          <t>Jul 28, 2025</t>
        </is>
      </c>
      <c r="I100" t="inlineStr">
        <is>
          <t>($35.00)</t>
        </is>
      </c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s="1">
        <f>IF(G110=0, ROUND(SUM(J103:J109)/3, 2), )</f>
        <v/>
      </c>
    </row>
    <row r="103">
      <c r="A103" t="inlineStr">
        <is>
          <t>Index</t>
        </is>
      </c>
      <c r="B103" t="inlineStr">
        <is>
          <t>Ticker</t>
        </is>
      </c>
      <c r="C103" t="inlineStr">
        <is>
          <t>Trade Enter</t>
        </is>
      </c>
      <c r="D103" t="inlineStr">
        <is>
          <t>Strike</t>
        </is>
      </c>
      <c r="E103" t="inlineStr">
        <is>
          <t>C/P</t>
        </is>
      </c>
      <c r="F103" t="inlineStr">
        <is>
          <t>Exp Date</t>
        </is>
      </c>
      <c r="G103" t="inlineStr">
        <is>
          <t>Initial Contracts</t>
        </is>
      </c>
      <c r="H103" t="inlineStr">
        <is>
          <t>Trade Exit</t>
        </is>
      </c>
      <c r="I103" t="inlineStr">
        <is>
          <t>$ Gain</t>
        </is>
      </c>
      <c r="J103" t="inlineStr">
        <is>
          <t>Amount</t>
        </is>
      </c>
      <c r="K103" t="inlineStr">
        <is>
          <t>Symbol</t>
        </is>
      </c>
    </row>
    <row r="104">
      <c r="A104" t="n">
        <v>1343</v>
      </c>
      <c r="B104" t="inlineStr">
        <is>
          <t>UNH</t>
        </is>
      </c>
      <c r="C104" t="inlineStr">
        <is>
          <t>Jul 18, 2025</t>
        </is>
      </c>
      <c r="D104" t="inlineStr">
        <is>
          <t>$280.00</t>
        </is>
      </c>
      <c r="E104" t="inlineStr">
        <is>
          <t>C</t>
        </is>
      </c>
      <c r="F104" t="inlineStr">
        <is>
          <t>Jan 16, 2026</t>
        </is>
      </c>
      <c r="G104" t="n">
        <v>1</v>
      </c>
      <c r="H104" t="inlineStr">
        <is>
          <t>NaN</t>
        </is>
      </c>
      <c r="I104" t="n">
        <v/>
      </c>
      <c r="J104" t="n">
        <v>-3730.12</v>
      </c>
      <c r="K104" t="inlineStr">
        <is>
          <t>UNH260116C00280000</t>
        </is>
      </c>
    </row>
    <row r="105">
      <c r="A105" t="n">
        <v>1340</v>
      </c>
      <c r="B105" t="inlineStr">
        <is>
          <t>UNH</t>
        </is>
      </c>
      <c r="C105" t="inlineStr">
        <is>
          <t>Jul 18, 2025</t>
        </is>
      </c>
      <c r="D105" t="inlineStr">
        <is>
          <t>$280.00</t>
        </is>
      </c>
      <c r="E105" t="inlineStr">
        <is>
          <t>C</t>
        </is>
      </c>
      <c r="F105" t="inlineStr">
        <is>
          <t>Jan 16, 2026</t>
        </is>
      </c>
      <c r="G105" t="n">
        <v>1</v>
      </c>
      <c r="H105" t="inlineStr">
        <is>
          <t>NaN</t>
        </is>
      </c>
      <c r="I105" t="n">
        <v/>
      </c>
      <c r="J105" t="n">
        <v>-3720.12</v>
      </c>
      <c r="K105" t="inlineStr">
        <is>
          <t>UNH260116C00280000</t>
        </is>
      </c>
    </row>
    <row r="106">
      <c r="A106" t="n">
        <v>1351</v>
      </c>
      <c r="B106" t="inlineStr">
        <is>
          <t>UNH</t>
        </is>
      </c>
      <c r="C106" t="inlineStr">
        <is>
          <t>Jul 18, 2025</t>
        </is>
      </c>
      <c r="D106" t="inlineStr">
        <is>
          <t>$280.00</t>
        </is>
      </c>
      <c r="E106" t="inlineStr">
        <is>
          <t>C</t>
        </is>
      </c>
      <c r="F106" t="inlineStr">
        <is>
          <t>Jan 16, 2026</t>
        </is>
      </c>
      <c r="G106" t="n">
        <v>1</v>
      </c>
      <c r="H106" t="inlineStr">
        <is>
          <t>NaN</t>
        </is>
      </c>
      <c r="I106" t="n">
        <v/>
      </c>
      <c r="J106" t="n">
        <v>-3685.12</v>
      </c>
      <c r="K106" t="inlineStr">
        <is>
          <t>UNH260116C00280000</t>
        </is>
      </c>
    </row>
    <row r="107">
      <c r="A107" t="n">
        <v>1067</v>
      </c>
      <c r="B107" t="inlineStr">
        <is>
          <t>UNH</t>
        </is>
      </c>
      <c r="C107" t="inlineStr">
        <is>
          <t>Jul 28, 2025</t>
        </is>
      </c>
      <c r="D107" t="inlineStr">
        <is>
          <t>$280.00</t>
        </is>
      </c>
      <c r="E107" t="inlineStr">
        <is>
          <t>C</t>
        </is>
      </c>
      <c r="F107" t="inlineStr">
        <is>
          <t>Jan 16, 2026</t>
        </is>
      </c>
      <c r="G107" t="n">
        <v>-1</v>
      </c>
      <c r="H107" t="inlineStr">
        <is>
          <t>Jul 28, 2025</t>
        </is>
      </c>
      <c r="I107" t="n">
        <v/>
      </c>
      <c r="J107" t="n">
        <v>3619.87</v>
      </c>
      <c r="K107" t="inlineStr">
        <is>
          <t>UNH260116C00280000</t>
        </is>
      </c>
    </row>
    <row r="108">
      <c r="A108" t="n">
        <v>1060</v>
      </c>
      <c r="B108" t="inlineStr">
        <is>
          <t>UNH</t>
        </is>
      </c>
      <c r="C108" t="inlineStr">
        <is>
          <t>Jul 28, 2025</t>
        </is>
      </c>
      <c r="D108" t="inlineStr">
        <is>
          <t>$280.00</t>
        </is>
      </c>
      <c r="E108" t="inlineStr">
        <is>
          <t>C</t>
        </is>
      </c>
      <c r="F108" t="inlineStr">
        <is>
          <t>Jan 16, 2026</t>
        </is>
      </c>
      <c r="G108" t="n">
        <v>-1</v>
      </c>
      <c r="H108" t="inlineStr">
        <is>
          <t>Jul 28, 2025</t>
        </is>
      </c>
      <c r="I108" t="n">
        <v/>
      </c>
      <c r="J108" t="n">
        <v>3627.87</v>
      </c>
      <c r="K108" t="inlineStr">
        <is>
          <t>UNH260116C00280000</t>
        </is>
      </c>
    </row>
    <row r="109">
      <c r="A109" t="n">
        <v>1054</v>
      </c>
      <c r="B109" t="inlineStr">
        <is>
          <t>UNH</t>
        </is>
      </c>
      <c r="C109" t="inlineStr">
        <is>
          <t>Jul 28, 2025</t>
        </is>
      </c>
      <c r="D109" t="inlineStr">
        <is>
          <t>$280.00</t>
        </is>
      </c>
      <c r="E109" t="inlineStr">
        <is>
          <t>C</t>
        </is>
      </c>
      <c r="F109" t="inlineStr">
        <is>
          <t>Jan 16, 2026</t>
        </is>
      </c>
      <c r="G109" t="n">
        <v>-1</v>
      </c>
      <c r="H109" t="inlineStr">
        <is>
          <t>Jul 28, 2025</t>
        </is>
      </c>
      <c r="I109" t="n">
        <v/>
      </c>
      <c r="J109" t="n">
        <v>3619.87</v>
      </c>
      <c r="K109" t="inlineStr">
        <is>
          <t>UNH260116C00280000</t>
        </is>
      </c>
    </row>
    <row r="110">
      <c r="A110" t="inlineStr"/>
      <c r="B110" t="inlineStr"/>
      <c r="C110" t="inlineStr"/>
      <c r="D110" t="inlineStr"/>
      <c r="E110" t="inlineStr"/>
      <c r="F110" t="inlineStr"/>
      <c r="G110" s="2">
        <f>SUM(G103:G109)</f>
        <v/>
      </c>
      <c r="H110" t="inlineStr"/>
      <c r="I110" t="inlineStr"/>
      <c r="J110" s="2">
        <f>SUM(J103:J109)</f>
        <v/>
      </c>
      <c r="K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</row>
    <row r="114">
      <c r="A114" t="inlineStr">
        <is>
          <t>Index</t>
        </is>
      </c>
      <c r="B114" t="inlineStr">
        <is>
          <t>Ticker</t>
        </is>
      </c>
      <c r="C114" t="inlineStr">
        <is>
          <t>Trade Enter</t>
        </is>
      </c>
      <c r="D114" t="inlineStr">
        <is>
          <t>Strike</t>
        </is>
      </c>
      <c r="E114" t="inlineStr">
        <is>
          <t>C/P</t>
        </is>
      </c>
      <c r="F114" t="inlineStr">
        <is>
          <t>Exp Date</t>
        </is>
      </c>
      <c r="G114" t="inlineStr">
        <is>
          <t>Initial Contracts</t>
        </is>
      </c>
      <c r="H114" t="inlineStr">
        <is>
          <t>Trade Exit</t>
        </is>
      </c>
      <c r="I114" t="inlineStr">
        <is>
          <t>$ Gain</t>
        </is>
      </c>
    </row>
    <row r="115">
      <c r="A115" t="n">
        <v>161</v>
      </c>
      <c r="B115" t="inlineStr">
        <is>
          <t>UNH</t>
        </is>
      </c>
      <c r="C115" t="inlineStr">
        <is>
          <t>Jul 18, 2025</t>
        </is>
      </c>
      <c r="D115" t="inlineStr">
        <is>
          <t>$220.00</t>
        </is>
      </c>
      <c r="E115" t="inlineStr">
        <is>
          <t>P</t>
        </is>
      </c>
      <c r="F115" t="inlineStr">
        <is>
          <t>Jan 16, 2026</t>
        </is>
      </c>
      <c r="G115" t="inlineStr">
        <is>
          <t>1</t>
        </is>
      </c>
      <c r="H115" t="inlineStr">
        <is>
          <t>Jul 22, 2025</t>
        </is>
      </c>
      <c r="I115" t="inlineStr">
        <is>
          <t>($80.00)</t>
        </is>
      </c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s="1">
        <f>IF(G125=0, ROUND(SUM(J118:J124)/3, 2), )</f>
        <v/>
      </c>
    </row>
    <row r="118">
      <c r="A118" t="inlineStr">
        <is>
          <t>Index</t>
        </is>
      </c>
      <c r="B118" t="inlineStr">
        <is>
          <t>Ticker</t>
        </is>
      </c>
      <c r="C118" t="inlineStr">
        <is>
          <t>Trade Enter</t>
        </is>
      </c>
      <c r="D118" t="inlineStr">
        <is>
          <t>Strike</t>
        </is>
      </c>
      <c r="E118" t="inlineStr">
        <is>
          <t>C/P</t>
        </is>
      </c>
      <c r="F118" t="inlineStr">
        <is>
          <t>Exp Date</t>
        </is>
      </c>
      <c r="G118" t="inlineStr">
        <is>
          <t>Initial Contracts</t>
        </is>
      </c>
      <c r="H118" t="inlineStr">
        <is>
          <t>Trade Exit</t>
        </is>
      </c>
      <c r="I118" t="inlineStr">
        <is>
          <t>$ Gain</t>
        </is>
      </c>
      <c r="J118" t="inlineStr">
        <is>
          <t>Amount</t>
        </is>
      </c>
      <c r="K118" t="inlineStr">
        <is>
          <t>Symbol</t>
        </is>
      </c>
    </row>
    <row r="119">
      <c r="A119" t="n">
        <v>1304</v>
      </c>
      <c r="B119" t="inlineStr">
        <is>
          <t>UNH</t>
        </is>
      </c>
      <c r="C119" t="inlineStr">
        <is>
          <t>Jul 18, 2025</t>
        </is>
      </c>
      <c r="D119" t="inlineStr">
        <is>
          <t>$220.00</t>
        </is>
      </c>
      <c r="E119" t="inlineStr">
        <is>
          <t>P</t>
        </is>
      </c>
      <c r="F119" t="inlineStr">
        <is>
          <t>Jan 16, 2026</t>
        </is>
      </c>
      <c r="G119" t="n">
        <v>1</v>
      </c>
      <c r="H119" t="inlineStr">
        <is>
          <t>NaN</t>
        </is>
      </c>
      <c r="I119" t="n">
        <v/>
      </c>
      <c r="J119" t="n">
        <v>-969.12</v>
      </c>
      <c r="K119" t="inlineStr">
        <is>
          <t>UNH260116P00220000</t>
        </is>
      </c>
    </row>
    <row r="120">
      <c r="A120" t="n">
        <v>1314</v>
      </c>
      <c r="B120" t="inlineStr">
        <is>
          <t>UNH</t>
        </is>
      </c>
      <c r="C120" t="inlineStr">
        <is>
          <t>Jul 18, 2025</t>
        </is>
      </c>
      <c r="D120" t="inlineStr">
        <is>
          <t>$220.00</t>
        </is>
      </c>
      <c r="E120" t="inlineStr">
        <is>
          <t>P</t>
        </is>
      </c>
      <c r="F120" t="inlineStr">
        <is>
          <t>Jan 16, 2026</t>
        </is>
      </c>
      <c r="G120" t="n">
        <v>1</v>
      </c>
      <c r="H120" t="inlineStr">
        <is>
          <t>NaN</t>
        </is>
      </c>
      <c r="I120" t="n">
        <v/>
      </c>
      <c r="J120" t="n">
        <v>-965.12</v>
      </c>
      <c r="K120" t="inlineStr">
        <is>
          <t>UNH260116P00220000</t>
        </is>
      </c>
    </row>
    <row r="121">
      <c r="A121" t="n">
        <v>1371</v>
      </c>
      <c r="B121" t="inlineStr">
        <is>
          <t>UNH</t>
        </is>
      </c>
      <c r="C121" t="inlineStr">
        <is>
          <t>Jul 18, 2025</t>
        </is>
      </c>
      <c r="D121" t="inlineStr">
        <is>
          <t>$220.00</t>
        </is>
      </c>
      <c r="E121" t="inlineStr">
        <is>
          <t>P</t>
        </is>
      </c>
      <c r="F121" t="inlineStr">
        <is>
          <t>Jan 16, 2026</t>
        </is>
      </c>
      <c r="G121" t="n">
        <v>1</v>
      </c>
      <c r="H121" t="inlineStr">
        <is>
          <t>NaN</t>
        </is>
      </c>
      <c r="I121" t="n">
        <v/>
      </c>
      <c r="J121" t="n">
        <v>-964.12</v>
      </c>
      <c r="K121" t="inlineStr">
        <is>
          <t>UNH260116P00220000</t>
        </is>
      </c>
    </row>
    <row r="122">
      <c r="A122" t="n">
        <v>1205</v>
      </c>
      <c r="B122" t="inlineStr">
        <is>
          <t>UNH</t>
        </is>
      </c>
      <c r="C122" t="inlineStr">
        <is>
          <t>Jul 22, 2025</t>
        </is>
      </c>
      <c r="D122" t="inlineStr">
        <is>
          <t>$220.00</t>
        </is>
      </c>
      <c r="E122" t="inlineStr">
        <is>
          <t>P</t>
        </is>
      </c>
      <c r="F122" t="inlineStr">
        <is>
          <t>Jan 16, 2026</t>
        </is>
      </c>
      <c r="G122" t="n">
        <v>-1</v>
      </c>
      <c r="H122" t="inlineStr">
        <is>
          <t>Jul 22, 2025</t>
        </is>
      </c>
      <c r="I122" t="n">
        <v/>
      </c>
      <c r="J122" t="n">
        <v>854.87</v>
      </c>
      <c r="K122" t="inlineStr">
        <is>
          <t>UNH260116P00220000</t>
        </is>
      </c>
    </row>
    <row r="123">
      <c r="A123" t="n">
        <v>1190</v>
      </c>
      <c r="B123" t="inlineStr">
        <is>
          <t>UNH</t>
        </is>
      </c>
      <c r="C123" t="inlineStr">
        <is>
          <t>Jul 22, 2025</t>
        </is>
      </c>
      <c r="D123" t="inlineStr">
        <is>
          <t>$220.00</t>
        </is>
      </c>
      <c r="E123" t="inlineStr">
        <is>
          <t>P</t>
        </is>
      </c>
      <c r="F123" t="inlineStr">
        <is>
          <t>Jan 16, 2026</t>
        </is>
      </c>
      <c r="G123" t="n">
        <v>-1</v>
      </c>
      <c r="H123" t="inlineStr">
        <is>
          <t>Jul 22, 2025</t>
        </is>
      </c>
      <c r="I123" t="n">
        <v/>
      </c>
      <c r="J123" t="n">
        <v>854.87</v>
      </c>
      <c r="K123" t="inlineStr">
        <is>
          <t>UNH260116P00220000</t>
        </is>
      </c>
    </row>
    <row r="124">
      <c r="A124" t="n">
        <v>1187</v>
      </c>
      <c r="B124" t="inlineStr">
        <is>
          <t>UNH</t>
        </is>
      </c>
      <c r="C124" t="inlineStr">
        <is>
          <t>Jul 22, 2025</t>
        </is>
      </c>
      <c r="D124" t="inlineStr">
        <is>
          <t>$220.00</t>
        </is>
      </c>
      <c r="E124" t="inlineStr">
        <is>
          <t>P</t>
        </is>
      </c>
      <c r="F124" t="inlineStr">
        <is>
          <t>Jan 16, 2026</t>
        </is>
      </c>
      <c r="G124" t="n">
        <v>-1</v>
      </c>
      <c r="H124" t="inlineStr">
        <is>
          <t>Jul 22, 2025</t>
        </is>
      </c>
      <c r="I124" t="n">
        <v/>
      </c>
      <c r="J124" t="n">
        <v>869.87</v>
      </c>
      <c r="K124" t="inlineStr">
        <is>
          <t>UNH260116P00220000</t>
        </is>
      </c>
    </row>
    <row r="125">
      <c r="A125" t="inlineStr"/>
      <c r="B125" t="inlineStr"/>
      <c r="C125" t="inlineStr"/>
      <c r="D125" t="inlineStr"/>
      <c r="E125" t="inlineStr"/>
      <c r="F125" t="inlineStr"/>
      <c r="G125" s="2">
        <f>SUM(G118:G124)</f>
        <v/>
      </c>
      <c r="H125" t="inlineStr"/>
      <c r="I125" t="inlineStr"/>
      <c r="J125" s="2">
        <f>SUM(J118:J124)</f>
        <v/>
      </c>
      <c r="K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</row>
    <row r="129">
      <c r="A129" t="inlineStr">
        <is>
          <t>Index</t>
        </is>
      </c>
      <c r="B129" t="inlineStr">
        <is>
          <t>Ticker</t>
        </is>
      </c>
      <c r="C129" t="inlineStr">
        <is>
          <t>Trade Enter</t>
        </is>
      </c>
      <c r="D129" t="inlineStr">
        <is>
          <t>Strike</t>
        </is>
      </c>
      <c r="E129" t="inlineStr">
        <is>
          <t>C/P</t>
        </is>
      </c>
      <c r="F129" t="inlineStr">
        <is>
          <t>Exp Date</t>
        </is>
      </c>
      <c r="G129" t="inlineStr">
        <is>
          <t>Initial Contracts</t>
        </is>
      </c>
      <c r="H129" t="inlineStr">
        <is>
          <t>Trade Exit</t>
        </is>
      </c>
      <c r="I129" t="inlineStr">
        <is>
          <t>$ Gain</t>
        </is>
      </c>
    </row>
    <row r="130">
      <c r="A130" t="n">
        <v>276</v>
      </c>
      <c r="B130" t="inlineStr">
        <is>
          <t>UNH</t>
        </is>
      </c>
      <c r="C130" t="inlineStr">
        <is>
          <t>Aug 07, 2025</t>
        </is>
      </c>
      <c r="D130" t="inlineStr">
        <is>
          <t>$250.00</t>
        </is>
      </c>
      <c r="E130" t="inlineStr">
        <is>
          <t>C</t>
        </is>
      </c>
      <c r="F130" t="inlineStr">
        <is>
          <t>Jan 16, 2026</t>
        </is>
      </c>
      <c r="G130" t="inlineStr">
        <is>
          <t>1</t>
        </is>
      </c>
      <c r="H130" t="inlineStr">
        <is>
          <t>Aug 14, 2025</t>
        </is>
      </c>
      <c r="I130" t="inlineStr">
        <is>
          <t xml:space="preserve">$1,680.00 </t>
        </is>
      </c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s="1">
        <f>IF(G140=0, ROUND(SUM(J133:J139)/3, 2), )</f>
        <v/>
      </c>
    </row>
    <row r="133">
      <c r="A133" t="inlineStr">
        <is>
          <t>Index</t>
        </is>
      </c>
      <c r="B133" t="inlineStr">
        <is>
          <t>Ticker</t>
        </is>
      </c>
      <c r="C133" t="inlineStr">
        <is>
          <t>Trade Enter</t>
        </is>
      </c>
      <c r="D133" t="inlineStr">
        <is>
          <t>Strike</t>
        </is>
      </c>
      <c r="E133" t="inlineStr">
        <is>
          <t>C/P</t>
        </is>
      </c>
      <c r="F133" t="inlineStr">
        <is>
          <t>Exp Date</t>
        </is>
      </c>
      <c r="G133" t="inlineStr">
        <is>
          <t>Initial Contracts</t>
        </is>
      </c>
      <c r="H133" t="inlineStr">
        <is>
          <t>Trade Exit</t>
        </is>
      </c>
      <c r="I133" t="inlineStr">
        <is>
          <t>$ Gain</t>
        </is>
      </c>
      <c r="J133" t="inlineStr">
        <is>
          <t>Amount</t>
        </is>
      </c>
      <c r="K133" t="inlineStr">
        <is>
          <t>Symbol</t>
        </is>
      </c>
    </row>
    <row r="134">
      <c r="A134" t="n">
        <v>619</v>
      </c>
      <c r="B134" t="inlineStr">
        <is>
          <t>UNH</t>
        </is>
      </c>
      <c r="C134" t="inlineStr">
        <is>
          <t>Aug 07, 2025</t>
        </is>
      </c>
      <c r="D134" t="inlineStr">
        <is>
          <t>$250.00</t>
        </is>
      </c>
      <c r="E134" t="inlineStr">
        <is>
          <t>C</t>
        </is>
      </c>
      <c r="F134" t="inlineStr">
        <is>
          <t>Jan 16, 2026</t>
        </is>
      </c>
      <c r="G134" t="n">
        <v>1</v>
      </c>
      <c r="H134" t="inlineStr">
        <is>
          <t>NaN</t>
        </is>
      </c>
      <c r="I134" t="n">
        <v/>
      </c>
      <c r="J134" t="n">
        <v>-2440.11</v>
      </c>
      <c r="K134" t="inlineStr">
        <is>
          <t>UNH260116C00250000</t>
        </is>
      </c>
    </row>
    <row r="135">
      <c r="A135" t="n">
        <v>618</v>
      </c>
      <c r="B135" t="inlineStr">
        <is>
          <t>UNH</t>
        </is>
      </c>
      <c r="C135" t="inlineStr">
        <is>
          <t>Aug 07, 2025</t>
        </is>
      </c>
      <c r="D135" t="inlineStr">
        <is>
          <t>$250.00</t>
        </is>
      </c>
      <c r="E135" t="inlineStr">
        <is>
          <t>C</t>
        </is>
      </c>
      <c r="F135" t="inlineStr">
        <is>
          <t>Jan 16, 2026</t>
        </is>
      </c>
      <c r="G135" t="n">
        <v>1</v>
      </c>
      <c r="H135" t="inlineStr">
        <is>
          <t>NaN</t>
        </is>
      </c>
      <c r="I135" t="n">
        <v/>
      </c>
      <c r="J135" t="n">
        <v>-2440.11</v>
      </c>
      <c r="K135" t="inlineStr">
        <is>
          <t>UNH260116C00250000</t>
        </is>
      </c>
    </row>
    <row r="136">
      <c r="A136" t="n">
        <v>597</v>
      </c>
      <c r="B136" t="inlineStr">
        <is>
          <t>UNH</t>
        </is>
      </c>
      <c r="C136" t="inlineStr">
        <is>
          <t>Aug 07, 2025</t>
        </is>
      </c>
      <c r="D136" t="inlineStr">
        <is>
          <t>$250.00</t>
        </is>
      </c>
      <c r="E136" t="inlineStr">
        <is>
          <t>C</t>
        </is>
      </c>
      <c r="F136" t="inlineStr">
        <is>
          <t>Jan 16, 2026</t>
        </is>
      </c>
      <c r="G136" t="n">
        <v>1</v>
      </c>
      <c r="H136" t="inlineStr">
        <is>
          <t>NaN</t>
        </is>
      </c>
      <c r="I136" t="n">
        <v/>
      </c>
      <c r="J136" t="n">
        <v>-2440.11</v>
      </c>
      <c r="K136" t="inlineStr">
        <is>
          <t>UNH260116C00250000</t>
        </is>
      </c>
    </row>
    <row r="137">
      <c r="A137" t="n">
        <v>336</v>
      </c>
      <c r="B137" t="inlineStr">
        <is>
          <t>UNH</t>
        </is>
      </c>
      <c r="C137" t="inlineStr">
        <is>
          <t>Aug 14, 2025</t>
        </is>
      </c>
      <c r="D137" t="inlineStr">
        <is>
          <t>$250.00</t>
        </is>
      </c>
      <c r="E137" t="inlineStr">
        <is>
          <t>C</t>
        </is>
      </c>
      <c r="F137" t="inlineStr">
        <is>
          <t>Jan 16, 2026</t>
        </is>
      </c>
      <c r="G137" t="n">
        <v>-1</v>
      </c>
      <c r="H137" t="inlineStr">
        <is>
          <t>Aug 14, 2025</t>
        </is>
      </c>
      <c r="I137" t="n">
        <v/>
      </c>
      <c r="J137" t="n">
        <v>3934.88</v>
      </c>
      <c r="K137" t="inlineStr">
        <is>
          <t>UNH260116C00250000</t>
        </is>
      </c>
    </row>
    <row r="138">
      <c r="A138" t="n">
        <v>329</v>
      </c>
      <c r="B138" t="inlineStr">
        <is>
          <t>UNH</t>
        </is>
      </c>
      <c r="C138" t="inlineStr">
        <is>
          <t>Aug 14, 2025</t>
        </is>
      </c>
      <c r="D138" t="inlineStr">
        <is>
          <t>$250.00</t>
        </is>
      </c>
      <c r="E138" t="inlineStr">
        <is>
          <t>C</t>
        </is>
      </c>
      <c r="F138" t="inlineStr">
        <is>
          <t>Jan 16, 2026</t>
        </is>
      </c>
      <c r="G138" t="n">
        <v>-1</v>
      </c>
      <c r="H138" t="inlineStr">
        <is>
          <t>Aug 14, 2025</t>
        </is>
      </c>
      <c r="I138" t="n">
        <v/>
      </c>
      <c r="J138" t="n">
        <v>4054.88</v>
      </c>
      <c r="K138" t="inlineStr">
        <is>
          <t>UNH260116C00250000</t>
        </is>
      </c>
    </row>
    <row r="139">
      <c r="A139" t="n">
        <v>294</v>
      </c>
      <c r="B139" t="inlineStr">
        <is>
          <t>UNH</t>
        </is>
      </c>
      <c r="C139" t="inlineStr">
        <is>
          <t>Aug 14, 2025</t>
        </is>
      </c>
      <c r="D139" t="inlineStr">
        <is>
          <t>$250.00</t>
        </is>
      </c>
      <c r="E139" t="inlineStr">
        <is>
          <t>C</t>
        </is>
      </c>
      <c r="F139" t="inlineStr">
        <is>
          <t>Jan 16, 2026</t>
        </is>
      </c>
      <c r="G139" t="n">
        <v>-1</v>
      </c>
      <c r="H139" t="inlineStr">
        <is>
          <t>Aug 14, 2025</t>
        </is>
      </c>
      <c r="I139" t="n">
        <v/>
      </c>
      <c r="J139" t="n">
        <v>3929.88</v>
      </c>
      <c r="K139" t="inlineStr">
        <is>
          <t>UNH260116C00250000</t>
        </is>
      </c>
    </row>
    <row r="140">
      <c r="A140" t="inlineStr"/>
      <c r="B140" t="inlineStr"/>
      <c r="C140" t="inlineStr"/>
      <c r="D140" t="inlineStr"/>
      <c r="E140" t="inlineStr"/>
      <c r="F140" t="inlineStr"/>
      <c r="G140" s="2">
        <f>SUM(G133:G139)</f>
        <v/>
      </c>
      <c r="H140" t="inlineStr"/>
      <c r="I140" t="inlineStr"/>
      <c r="J140" s="2">
        <f>SUM(J133:J139)</f>
        <v/>
      </c>
      <c r="K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</row>
    <row r="144">
      <c r="A144" t="inlineStr">
        <is>
          <t>Index</t>
        </is>
      </c>
      <c r="B144" t="inlineStr">
        <is>
          <t>Ticker</t>
        </is>
      </c>
      <c r="C144" t="inlineStr">
        <is>
          <t>Trade Enter</t>
        </is>
      </c>
      <c r="D144" t="inlineStr">
        <is>
          <t>Strike</t>
        </is>
      </c>
      <c r="E144" t="inlineStr">
        <is>
          <t>C/P</t>
        </is>
      </c>
      <c r="F144" t="inlineStr">
        <is>
          <t>Exp Date</t>
        </is>
      </c>
      <c r="G144" t="inlineStr">
        <is>
          <t>Initial Contracts</t>
        </is>
      </c>
      <c r="H144" t="inlineStr">
        <is>
          <t>Trade Exit</t>
        </is>
      </c>
      <c r="I144" t="inlineStr">
        <is>
          <t>$ Gain</t>
        </is>
      </c>
    </row>
    <row r="145">
      <c r="A145" t="n">
        <v>6</v>
      </c>
      <c r="B145" t="inlineStr">
        <is>
          <t>UNH</t>
        </is>
      </c>
      <c r="C145" t="inlineStr">
        <is>
          <t>Aug 15, 2025</t>
        </is>
      </c>
      <c r="D145" t="inlineStr">
        <is>
          <t>$320.00</t>
        </is>
      </c>
      <c r="E145" t="inlineStr">
        <is>
          <t>C</t>
        </is>
      </c>
      <c r="F145" t="inlineStr">
        <is>
          <t>Jan 16, 2026</t>
        </is>
      </c>
      <c r="G145" t="n">
        <v>2</v>
      </c>
      <c r="H145" t="inlineStr">
        <is>
          <t>Aug 22, 2025</t>
        </is>
      </c>
      <c r="I145" t="inlineStr">
        <is>
          <t>$870.00</t>
        </is>
      </c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s="1">
        <f>IF(G155=0, ROUND(SUM(J148:J154)/6, 2), )</f>
        <v/>
      </c>
    </row>
    <row r="148">
      <c r="A148" t="inlineStr">
        <is>
          <t>Index</t>
        </is>
      </c>
      <c r="B148" t="inlineStr">
        <is>
          <t>Ticker</t>
        </is>
      </c>
      <c r="C148" t="inlineStr">
        <is>
          <t>Trade Enter</t>
        </is>
      </c>
      <c r="D148" t="inlineStr">
        <is>
          <t>Strike</t>
        </is>
      </c>
      <c r="E148" t="inlineStr">
        <is>
          <t>C/P</t>
        </is>
      </c>
      <c r="F148" t="inlineStr">
        <is>
          <t>Exp Date</t>
        </is>
      </c>
      <c r="G148" t="inlineStr">
        <is>
          <t>Initial Contracts</t>
        </is>
      </c>
      <c r="H148" t="inlineStr">
        <is>
          <t>Trade Exit</t>
        </is>
      </c>
      <c r="I148" t="inlineStr">
        <is>
          <t>$ Gain</t>
        </is>
      </c>
      <c r="J148" t="inlineStr">
        <is>
          <t>Amount</t>
        </is>
      </c>
      <c r="K148" t="inlineStr">
        <is>
          <t>Symbol</t>
        </is>
      </c>
    </row>
    <row r="149">
      <c r="A149" t="n">
        <v>263</v>
      </c>
      <c r="B149" t="inlineStr">
        <is>
          <t>UNH</t>
        </is>
      </c>
      <c r="C149" t="inlineStr">
        <is>
          <t>Aug 15, 2025</t>
        </is>
      </c>
      <c r="D149" t="inlineStr">
        <is>
          <t>$320.00</t>
        </is>
      </c>
      <c r="E149" t="inlineStr">
        <is>
          <t>C</t>
        </is>
      </c>
      <c r="F149" t="inlineStr">
        <is>
          <t>Jan 16, 2026</t>
        </is>
      </c>
      <c r="G149" t="n">
        <v>2</v>
      </c>
      <c r="H149" t="inlineStr">
        <is>
          <t>NaN</t>
        </is>
      </c>
      <c r="I149" t="n">
        <v/>
      </c>
      <c r="J149" t="n">
        <v>-4522.23</v>
      </c>
      <c r="K149" t="inlineStr">
        <is>
          <t>UNH260116C00320000</t>
        </is>
      </c>
    </row>
    <row r="150">
      <c r="A150" t="n">
        <v>227</v>
      </c>
      <c r="B150" t="inlineStr">
        <is>
          <t>UNH</t>
        </is>
      </c>
      <c r="C150" t="inlineStr">
        <is>
          <t>Aug 15, 2025</t>
        </is>
      </c>
      <c r="D150" t="inlineStr">
        <is>
          <t>$320.00</t>
        </is>
      </c>
      <c r="E150" t="inlineStr">
        <is>
          <t>C</t>
        </is>
      </c>
      <c r="F150" t="inlineStr">
        <is>
          <t>Jan 16, 2026</t>
        </is>
      </c>
      <c r="G150" t="n">
        <v>2</v>
      </c>
      <c r="H150" t="inlineStr">
        <is>
          <t>NaN</t>
        </is>
      </c>
      <c r="I150" t="n">
        <v/>
      </c>
      <c r="J150" t="n">
        <v>-4554.22</v>
      </c>
      <c r="K150" t="inlineStr">
        <is>
          <t>UNH260116C00320000</t>
        </is>
      </c>
    </row>
    <row r="151">
      <c r="A151" t="n">
        <v>226</v>
      </c>
      <c r="B151" t="inlineStr">
        <is>
          <t>UNH</t>
        </is>
      </c>
      <c r="C151" t="inlineStr">
        <is>
          <t>Aug 15, 2025</t>
        </is>
      </c>
      <c r="D151" t="inlineStr">
        <is>
          <t>$320.00</t>
        </is>
      </c>
      <c r="E151" t="inlineStr">
        <is>
          <t>C</t>
        </is>
      </c>
      <c r="F151" t="inlineStr">
        <is>
          <t>Jan 16, 2026</t>
        </is>
      </c>
      <c r="G151" t="n">
        <v>2</v>
      </c>
      <c r="H151" t="inlineStr">
        <is>
          <t>NaN</t>
        </is>
      </c>
      <c r="I151" t="n">
        <v/>
      </c>
      <c r="J151" t="n">
        <v>-4670.23</v>
      </c>
      <c r="K151" t="inlineStr">
        <is>
          <t>UNH260116C00320000</t>
        </is>
      </c>
    </row>
    <row r="152">
      <c r="A152" t="n">
        <v>39</v>
      </c>
      <c r="B152" t="inlineStr">
        <is>
          <t>UNH</t>
        </is>
      </c>
      <c r="C152" t="inlineStr">
        <is>
          <t>Aug 22, 2025</t>
        </is>
      </c>
      <c r="D152" t="inlineStr">
        <is>
          <t>$320.00</t>
        </is>
      </c>
      <c r="E152" t="inlineStr">
        <is>
          <t>C</t>
        </is>
      </c>
      <c r="F152" t="inlineStr">
        <is>
          <t>Jan 16, 2026</t>
        </is>
      </c>
      <c r="G152" t="n">
        <v>-2</v>
      </c>
      <c r="H152" t="inlineStr">
        <is>
          <t>Aug 22, 2025</t>
        </is>
      </c>
      <c r="I152" t="n">
        <v/>
      </c>
      <c r="J152" t="n">
        <v>4743.76</v>
      </c>
      <c r="K152" t="inlineStr">
        <is>
          <t>UNH260116C00320000</t>
        </is>
      </c>
    </row>
    <row r="153">
      <c r="A153" t="n">
        <v>38</v>
      </c>
      <c r="B153" t="inlineStr">
        <is>
          <t>UNH</t>
        </is>
      </c>
      <c r="C153" t="inlineStr">
        <is>
          <t>Aug 22, 2025</t>
        </is>
      </c>
      <c r="D153" t="inlineStr">
        <is>
          <t>$320.00</t>
        </is>
      </c>
      <c r="E153" t="inlineStr">
        <is>
          <t>C</t>
        </is>
      </c>
      <c r="F153" t="inlineStr">
        <is>
          <t>Jan 16, 2026</t>
        </is>
      </c>
      <c r="G153" t="n">
        <v>-2</v>
      </c>
      <c r="H153" t="inlineStr">
        <is>
          <t>Aug 22, 2025</t>
        </is>
      </c>
      <c r="I153" t="n">
        <v/>
      </c>
      <c r="J153" t="n">
        <v>4709.76</v>
      </c>
      <c r="K153" t="inlineStr">
        <is>
          <t>UNH260116C00320000</t>
        </is>
      </c>
    </row>
    <row r="154">
      <c r="A154" t="n">
        <v>21</v>
      </c>
      <c r="B154" t="inlineStr">
        <is>
          <t>UNH</t>
        </is>
      </c>
      <c r="C154" t="inlineStr">
        <is>
          <t>Aug 22, 2025</t>
        </is>
      </c>
      <c r="D154" t="inlineStr">
        <is>
          <t>$320.00</t>
        </is>
      </c>
      <c r="E154" t="inlineStr">
        <is>
          <t>C</t>
        </is>
      </c>
      <c r="F154" t="inlineStr">
        <is>
          <t>Jan 16, 2026</t>
        </is>
      </c>
      <c r="G154" t="n">
        <v>-2</v>
      </c>
      <c r="H154" t="inlineStr">
        <is>
          <t>Aug 22, 2025</t>
        </is>
      </c>
      <c r="I154" t="n">
        <v/>
      </c>
      <c r="J154" t="n">
        <v>4729.76</v>
      </c>
      <c r="K154" t="inlineStr">
        <is>
          <t>UNH260116C00320000</t>
        </is>
      </c>
    </row>
    <row r="155">
      <c r="A155" t="inlineStr"/>
      <c r="B155" t="inlineStr"/>
      <c r="C155" t="inlineStr"/>
      <c r="D155" t="inlineStr"/>
      <c r="E155" t="inlineStr"/>
      <c r="F155" t="inlineStr"/>
      <c r="G155" s="2">
        <f>SUM(G148:G154)</f>
        <v/>
      </c>
      <c r="H155" t="inlineStr"/>
      <c r="I155" t="inlineStr"/>
      <c r="J155" s="2">
        <f>SUM(J148:J154)</f>
        <v/>
      </c>
      <c r="K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</row>
    <row r="159">
      <c r="A159" t="inlineStr">
        <is>
          <t>Index</t>
        </is>
      </c>
      <c r="B159" t="inlineStr">
        <is>
          <t>Ticker</t>
        </is>
      </c>
      <c r="C159" t="inlineStr">
        <is>
          <t>Trade Enter</t>
        </is>
      </c>
      <c r="D159" t="inlineStr">
        <is>
          <t>Strike</t>
        </is>
      </c>
      <c r="E159" t="inlineStr">
        <is>
          <t>C/P</t>
        </is>
      </c>
      <c r="F159" t="inlineStr">
        <is>
          <t>Exp Date</t>
        </is>
      </c>
      <c r="G159" t="inlineStr">
        <is>
          <t>Initial Contracts</t>
        </is>
      </c>
      <c r="H159" t="inlineStr">
        <is>
          <t>Trade Exit</t>
        </is>
      </c>
      <c r="I159" t="inlineStr">
        <is>
          <t>$ Gain</t>
        </is>
      </c>
    </row>
    <row r="160">
      <c r="A160" t="n">
        <v>12</v>
      </c>
      <c r="B160" t="inlineStr">
        <is>
          <t>UNH</t>
        </is>
      </c>
      <c r="C160" t="inlineStr">
        <is>
          <t>Aug 15, 2025</t>
        </is>
      </c>
      <c r="D160" t="inlineStr">
        <is>
          <t>$295.00</t>
        </is>
      </c>
      <c r="E160" t="inlineStr">
        <is>
          <t>P</t>
        </is>
      </c>
      <c r="F160" t="inlineStr">
        <is>
          <t>Aug 29, 2025</t>
        </is>
      </c>
      <c r="G160" t="n">
        <v>1</v>
      </c>
      <c r="H160" t="inlineStr">
        <is>
          <t>Aug 19, 2025</t>
        </is>
      </c>
      <c r="I160" t="inlineStr">
        <is>
          <t>($125.00)</t>
        </is>
      </c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</row>
    <row r="162">
      <c r="A162" t="inlineStr"/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s="1">
        <f>IF(G170=0, ROUND(SUM(J163:J169)/3, 2), )</f>
        <v/>
      </c>
    </row>
    <row r="163">
      <c r="A163" t="inlineStr">
        <is>
          <t>Index</t>
        </is>
      </c>
      <c r="B163" t="inlineStr">
        <is>
          <t>Ticker</t>
        </is>
      </c>
      <c r="C163" t="inlineStr">
        <is>
          <t>Trade Enter</t>
        </is>
      </c>
      <c r="D163" t="inlineStr">
        <is>
          <t>Strike</t>
        </is>
      </c>
      <c r="E163" t="inlineStr">
        <is>
          <t>C/P</t>
        </is>
      </c>
      <c r="F163" t="inlineStr">
        <is>
          <t>Exp Date</t>
        </is>
      </c>
      <c r="G163" t="inlineStr">
        <is>
          <t>Initial Contracts</t>
        </is>
      </c>
      <c r="H163" t="inlineStr">
        <is>
          <t>Trade Exit</t>
        </is>
      </c>
      <c r="I163" t="inlineStr">
        <is>
          <t>$ Gain</t>
        </is>
      </c>
      <c r="J163" t="inlineStr">
        <is>
          <t>Amount</t>
        </is>
      </c>
      <c r="K163" t="inlineStr">
        <is>
          <t>Symbol</t>
        </is>
      </c>
    </row>
    <row r="164">
      <c r="A164" t="n">
        <v>271</v>
      </c>
      <c r="B164" t="inlineStr">
        <is>
          <t>UNH</t>
        </is>
      </c>
      <c r="C164" t="inlineStr">
        <is>
          <t>Aug 15, 2025</t>
        </is>
      </c>
      <c r="D164" t="inlineStr">
        <is>
          <t>$295.00</t>
        </is>
      </c>
      <c r="E164" t="inlineStr">
        <is>
          <t>P</t>
        </is>
      </c>
      <c r="F164" t="inlineStr">
        <is>
          <t>Aug 29, 2025</t>
        </is>
      </c>
      <c r="G164" t="n">
        <v>1</v>
      </c>
      <c r="H164" t="inlineStr">
        <is>
          <t>NaN</t>
        </is>
      </c>
      <c r="I164" t="n">
        <v/>
      </c>
      <c r="J164" t="n">
        <v>-551.11</v>
      </c>
      <c r="K164" t="inlineStr">
        <is>
          <t>UNH250829P00295000</t>
        </is>
      </c>
    </row>
    <row r="165">
      <c r="A165" t="n">
        <v>270</v>
      </c>
      <c r="B165" t="inlineStr">
        <is>
          <t>UNH</t>
        </is>
      </c>
      <c r="C165" t="inlineStr">
        <is>
          <t>Aug 15, 2025</t>
        </is>
      </c>
      <c r="D165" t="inlineStr">
        <is>
          <t>$295.00</t>
        </is>
      </c>
      <c r="E165" t="inlineStr">
        <is>
          <t>P</t>
        </is>
      </c>
      <c r="F165" t="inlineStr">
        <is>
          <t>Aug 29, 2025</t>
        </is>
      </c>
      <c r="G165" t="n">
        <v>1</v>
      </c>
      <c r="H165" t="inlineStr">
        <is>
          <t>NaN</t>
        </is>
      </c>
      <c r="I165" t="n">
        <v/>
      </c>
      <c r="J165" t="n">
        <v>-552.11</v>
      </c>
      <c r="K165" t="inlineStr">
        <is>
          <t>UNH250829P00295000</t>
        </is>
      </c>
    </row>
    <row r="166">
      <c r="A166" t="n">
        <v>252</v>
      </c>
      <c r="B166" t="inlineStr">
        <is>
          <t>UNH</t>
        </is>
      </c>
      <c r="C166" t="inlineStr">
        <is>
          <t>Aug 15, 2025</t>
        </is>
      </c>
      <c r="D166" t="inlineStr">
        <is>
          <t>$295.00</t>
        </is>
      </c>
      <c r="E166" t="inlineStr">
        <is>
          <t>P</t>
        </is>
      </c>
      <c r="F166" t="inlineStr">
        <is>
          <t>Aug 29, 2025</t>
        </is>
      </c>
      <c r="G166" t="n">
        <v>1</v>
      </c>
      <c r="H166" t="inlineStr">
        <is>
          <t>NaN</t>
        </is>
      </c>
      <c r="I166" t="n">
        <v/>
      </c>
      <c r="J166" t="n">
        <v>-549.11</v>
      </c>
      <c r="K166" t="inlineStr">
        <is>
          <t>UNH250829P00295000</t>
        </is>
      </c>
    </row>
    <row r="167">
      <c r="A167" t="n">
        <v>171</v>
      </c>
      <c r="B167" t="inlineStr">
        <is>
          <t>UNH</t>
        </is>
      </c>
      <c r="C167" t="inlineStr">
        <is>
          <t>Aug 19, 2025</t>
        </is>
      </c>
      <c r="D167" t="inlineStr">
        <is>
          <t>$295.00</t>
        </is>
      </c>
      <c r="E167" t="inlineStr">
        <is>
          <t>P</t>
        </is>
      </c>
      <c r="F167" t="inlineStr">
        <is>
          <t>Aug 29, 2025</t>
        </is>
      </c>
      <c r="G167" t="n">
        <v>-1</v>
      </c>
      <c r="H167" t="inlineStr">
        <is>
          <t>Aug 19, 2025</t>
        </is>
      </c>
      <c r="I167" t="n">
        <v/>
      </c>
      <c r="J167" t="n">
        <v>444.88</v>
      </c>
      <c r="K167" t="inlineStr">
        <is>
          <t>UNH250829P00295000</t>
        </is>
      </c>
    </row>
    <row r="168">
      <c r="A168" t="n">
        <v>144</v>
      </c>
      <c r="B168" t="inlineStr">
        <is>
          <t>UNH</t>
        </is>
      </c>
      <c r="C168" t="inlineStr">
        <is>
          <t>Aug 19, 2025</t>
        </is>
      </c>
      <c r="D168" t="inlineStr">
        <is>
          <t>$295.00</t>
        </is>
      </c>
      <c r="E168" t="inlineStr">
        <is>
          <t>P</t>
        </is>
      </c>
      <c r="F168" t="inlineStr">
        <is>
          <t>Aug 29, 2025</t>
        </is>
      </c>
      <c r="G168" t="n">
        <v>-1</v>
      </c>
      <c r="H168" t="inlineStr">
        <is>
          <t>Aug 19, 2025</t>
        </is>
      </c>
      <c r="I168" t="n">
        <v/>
      </c>
      <c r="J168" t="n">
        <v>444.88</v>
      </c>
      <c r="K168" t="inlineStr">
        <is>
          <t>UNH250829P00295000</t>
        </is>
      </c>
    </row>
    <row r="169">
      <c r="A169" t="n">
        <v>143</v>
      </c>
      <c r="B169" t="inlineStr">
        <is>
          <t>UNH</t>
        </is>
      </c>
      <c r="C169" t="inlineStr">
        <is>
          <t>Aug 19, 2025</t>
        </is>
      </c>
      <c r="D169" t="inlineStr">
        <is>
          <t>$295.00</t>
        </is>
      </c>
      <c r="E169" t="inlineStr">
        <is>
          <t>P</t>
        </is>
      </c>
      <c r="F169" t="inlineStr">
        <is>
          <t>Aug 29, 2025</t>
        </is>
      </c>
      <c r="G169" t="n">
        <v>-1</v>
      </c>
      <c r="H169" t="inlineStr">
        <is>
          <t>Aug 19, 2025</t>
        </is>
      </c>
      <c r="I169" t="n">
        <v/>
      </c>
      <c r="J169" t="n">
        <v>434.88</v>
      </c>
      <c r="K169" t="inlineStr">
        <is>
          <t>UNH250829P00295000</t>
        </is>
      </c>
    </row>
    <row r="170">
      <c r="A170" t="inlineStr"/>
      <c r="B170" t="inlineStr"/>
      <c r="C170" t="inlineStr"/>
      <c r="D170" t="inlineStr"/>
      <c r="E170" t="inlineStr"/>
      <c r="F170" t="inlineStr"/>
      <c r="G170" s="2">
        <f>SUM(G163:G169)</f>
        <v/>
      </c>
      <c r="H170" t="inlineStr"/>
      <c r="I170" t="inlineStr"/>
      <c r="J170" s="2">
        <f>SUM(J163:J169)</f>
        <v/>
      </c>
      <c r="K170" t="inlineStr"/>
    </row>
    <row r="171">
      <c r="A171" t="inlineStr"/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>
        <is>
          <t>Total:</t>
        </is>
      </c>
      <c r="L173" s="1">
        <f>SUM(L1:L172)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1552</v>
      </c>
      <c r="B2" t="inlineStr">
        <is>
          <t>NFLX</t>
        </is>
      </c>
      <c r="C2" t="inlineStr">
        <is>
          <t>Jul 15, 2025</t>
        </is>
      </c>
      <c r="D2" t="inlineStr">
        <is>
          <t>$1520.00</t>
        </is>
      </c>
      <c r="E2" t="inlineStr">
        <is>
          <t>C</t>
        </is>
      </c>
      <c r="F2" t="inlineStr">
        <is>
          <t>Jan 16, 2026</t>
        </is>
      </c>
      <c r="G2" t="n">
        <v>1</v>
      </c>
      <c r="H2" t="inlineStr">
        <is>
          <t>NaN</t>
        </is>
      </c>
      <c r="I2" t="n">
        <v/>
      </c>
      <c r="J2" t="n">
        <v>-5075.12</v>
      </c>
      <c r="K2" t="inlineStr">
        <is>
          <t>NFLX260116C01520000</t>
        </is>
      </c>
    </row>
    <row r="3">
      <c r="A3" t="n">
        <v>1551</v>
      </c>
      <c r="B3" t="inlineStr">
        <is>
          <t>NFLX</t>
        </is>
      </c>
      <c r="C3" t="inlineStr">
        <is>
          <t>Jul 15, 2025</t>
        </is>
      </c>
      <c r="D3" t="inlineStr">
        <is>
          <t>$1520.00</t>
        </is>
      </c>
      <c r="E3" t="inlineStr">
        <is>
          <t>C</t>
        </is>
      </c>
      <c r="F3" t="inlineStr">
        <is>
          <t>Jan 16, 2026</t>
        </is>
      </c>
      <c r="G3" t="n">
        <v>1</v>
      </c>
      <c r="H3" t="inlineStr">
        <is>
          <t>NaN</t>
        </is>
      </c>
      <c r="I3" t="n">
        <v/>
      </c>
      <c r="J3" t="n">
        <v>-5021.12</v>
      </c>
      <c r="K3" t="inlineStr">
        <is>
          <t>NFLX260116C01520000</t>
        </is>
      </c>
    </row>
    <row r="4">
      <c r="A4" t="n">
        <v>1534</v>
      </c>
      <c r="B4" t="inlineStr">
        <is>
          <t>NFLX</t>
        </is>
      </c>
      <c r="C4" t="inlineStr">
        <is>
          <t>Jul 15, 2025</t>
        </is>
      </c>
      <c r="D4" t="inlineStr">
        <is>
          <t>$1520.00</t>
        </is>
      </c>
      <c r="E4" t="inlineStr">
        <is>
          <t>C</t>
        </is>
      </c>
      <c r="F4" t="inlineStr">
        <is>
          <t>Jan 16, 2026</t>
        </is>
      </c>
      <c r="G4" t="n">
        <v>1</v>
      </c>
      <c r="H4" t="inlineStr">
        <is>
          <t>NaN</t>
        </is>
      </c>
      <c r="I4" t="n">
        <v/>
      </c>
      <c r="J4" t="n">
        <v>-5011.12</v>
      </c>
      <c r="K4" t="inlineStr">
        <is>
          <t>NFLX260116C01520000</t>
        </is>
      </c>
    </row>
    <row r="5">
      <c r="A5" t="n">
        <v>1317</v>
      </c>
      <c r="B5" t="inlineStr">
        <is>
          <t>NFLX</t>
        </is>
      </c>
      <c r="C5" t="inlineStr">
        <is>
          <t>Jul 18, 2025</t>
        </is>
      </c>
      <c r="D5" t="inlineStr">
        <is>
          <t>$1520.00</t>
        </is>
      </c>
      <c r="E5" t="inlineStr">
        <is>
          <t>C</t>
        </is>
      </c>
      <c r="F5" t="inlineStr">
        <is>
          <t>Jan 16, 2026</t>
        </is>
      </c>
      <c r="G5" t="n">
        <v>-1</v>
      </c>
      <c r="H5" t="inlineStr">
        <is>
          <t>Jul 18, 2025</t>
        </is>
      </c>
      <c r="I5" t="n">
        <v/>
      </c>
      <c r="J5" t="n">
        <v>2669.87</v>
      </c>
      <c r="K5" t="inlineStr">
        <is>
          <t>NFLX260116C01520000</t>
        </is>
      </c>
    </row>
    <row r="6">
      <c r="A6" t="n">
        <v>1281</v>
      </c>
      <c r="B6" t="inlineStr">
        <is>
          <t>NFLX</t>
        </is>
      </c>
      <c r="C6" t="inlineStr">
        <is>
          <t>Jul 18, 2025</t>
        </is>
      </c>
      <c r="D6" t="inlineStr">
        <is>
          <t>$1520.00</t>
        </is>
      </c>
      <c r="E6" t="inlineStr">
        <is>
          <t>C</t>
        </is>
      </c>
      <c r="F6" t="inlineStr">
        <is>
          <t>Jan 16, 2026</t>
        </is>
      </c>
      <c r="G6" t="n">
        <v>-1</v>
      </c>
      <c r="H6" t="inlineStr">
        <is>
          <t>Jul 18, 2025</t>
        </is>
      </c>
      <c r="I6" t="n">
        <v/>
      </c>
      <c r="J6" t="n">
        <v>2612.87</v>
      </c>
      <c r="K6" t="inlineStr">
        <is>
          <t>NFLX260116C01520000</t>
        </is>
      </c>
    </row>
    <row r="7">
      <c r="A7" t="n">
        <v>1270</v>
      </c>
      <c r="B7" t="inlineStr">
        <is>
          <t>NFLX</t>
        </is>
      </c>
      <c r="C7" t="inlineStr">
        <is>
          <t>Jul 18, 2025</t>
        </is>
      </c>
      <c r="D7" t="inlineStr">
        <is>
          <t>$1520.00</t>
        </is>
      </c>
      <c r="E7" t="inlineStr">
        <is>
          <t>C</t>
        </is>
      </c>
      <c r="F7" t="inlineStr">
        <is>
          <t>Jan 16, 2026</t>
        </is>
      </c>
      <c r="G7" t="n">
        <v>-1</v>
      </c>
      <c r="H7" t="inlineStr">
        <is>
          <t>Jul 18, 2025</t>
        </is>
      </c>
      <c r="I7" t="n">
        <v/>
      </c>
      <c r="J7" t="n">
        <v>2613.87</v>
      </c>
      <c r="K7" t="inlineStr">
        <is>
          <t>NFLX260116C01520000</t>
        </is>
      </c>
    </row>
    <row r="8">
      <c r="A8" t="n">
        <v>1011</v>
      </c>
      <c r="B8" t="inlineStr">
        <is>
          <t>NFLX</t>
        </is>
      </c>
      <c r="C8" t="inlineStr">
        <is>
          <t>Jul 29, 2025</t>
        </is>
      </c>
      <c r="D8" t="inlineStr">
        <is>
          <t>$1360.00</t>
        </is>
      </c>
      <c r="E8" t="inlineStr">
        <is>
          <t>C</t>
        </is>
      </c>
      <c r="F8" t="inlineStr">
        <is>
          <t>Jan 16, 2026</t>
        </is>
      </c>
      <c r="G8" t="n">
        <v>1</v>
      </c>
      <c r="H8" t="inlineStr">
        <is>
          <t>NaN</t>
        </is>
      </c>
      <c r="I8" t="n">
        <v/>
      </c>
      <c r="J8" t="n">
        <v>-4142.12</v>
      </c>
      <c r="K8" t="inlineStr">
        <is>
          <t>NFLX260116C01360000</t>
        </is>
      </c>
    </row>
    <row r="9">
      <c r="A9" t="n">
        <v>997</v>
      </c>
      <c r="B9" t="inlineStr">
        <is>
          <t>NFLX</t>
        </is>
      </c>
      <c r="C9" t="inlineStr">
        <is>
          <t>Jul 29, 2025</t>
        </is>
      </c>
      <c r="D9" t="inlineStr">
        <is>
          <t>$1360.00</t>
        </is>
      </c>
      <c r="E9" t="inlineStr">
        <is>
          <t>C</t>
        </is>
      </c>
      <c r="F9" t="inlineStr">
        <is>
          <t>Jan 16, 2026</t>
        </is>
      </c>
      <c r="G9" t="n">
        <v>1</v>
      </c>
      <c r="H9" t="inlineStr">
        <is>
          <t>NaN</t>
        </is>
      </c>
      <c r="I9" t="n">
        <v/>
      </c>
      <c r="J9" t="n">
        <v>-4150.12</v>
      </c>
      <c r="K9" t="inlineStr">
        <is>
          <t>NFLX260116C01360000</t>
        </is>
      </c>
    </row>
    <row r="10">
      <c r="A10" t="n">
        <v>994</v>
      </c>
      <c r="B10" t="inlineStr">
        <is>
          <t>NFLX</t>
        </is>
      </c>
      <c r="C10" t="inlineStr">
        <is>
          <t>Jul 29, 2025</t>
        </is>
      </c>
      <c r="D10" t="inlineStr">
        <is>
          <t>$1360.00</t>
        </is>
      </c>
      <c r="E10" t="inlineStr">
        <is>
          <t>C</t>
        </is>
      </c>
      <c r="F10" t="inlineStr">
        <is>
          <t>Jan 16, 2026</t>
        </is>
      </c>
      <c r="G10" t="n">
        <v>1</v>
      </c>
      <c r="H10" t="inlineStr">
        <is>
          <t>NaN</t>
        </is>
      </c>
      <c r="I10" t="n">
        <v/>
      </c>
      <c r="J10" t="n">
        <v>-4120.12</v>
      </c>
      <c r="K10" t="inlineStr">
        <is>
          <t>NFLX260116C01360000</t>
        </is>
      </c>
    </row>
    <row r="11">
      <c r="A11" t="n">
        <v>949</v>
      </c>
      <c r="B11" t="inlineStr">
        <is>
          <t>NFLX</t>
        </is>
      </c>
      <c r="C11" t="inlineStr">
        <is>
          <t>Jul 31, 2025</t>
        </is>
      </c>
      <c r="D11" t="inlineStr">
        <is>
          <t>$860.00</t>
        </is>
      </c>
      <c r="E11" t="inlineStr">
        <is>
          <t>P</t>
        </is>
      </c>
      <c r="F11" t="inlineStr">
        <is>
          <t>Jan 16, 2026</t>
        </is>
      </c>
      <c r="G11" t="n">
        <v>1</v>
      </c>
      <c r="H11" t="inlineStr">
        <is>
          <t>NaN</t>
        </is>
      </c>
      <c r="I11" t="n">
        <v/>
      </c>
      <c r="J11" t="n">
        <v>-1040.12</v>
      </c>
      <c r="K11" t="inlineStr">
        <is>
          <t>NFLX260116P00860000</t>
        </is>
      </c>
    </row>
    <row r="12">
      <c r="A12" t="n">
        <v>948</v>
      </c>
      <c r="B12" t="inlineStr">
        <is>
          <t>NFLX</t>
        </is>
      </c>
      <c r="C12" t="inlineStr">
        <is>
          <t>Jul 31, 2025</t>
        </is>
      </c>
      <c r="D12" t="inlineStr">
        <is>
          <t>$860.00</t>
        </is>
      </c>
      <c r="E12" t="inlineStr">
        <is>
          <t>P</t>
        </is>
      </c>
      <c r="F12" t="inlineStr">
        <is>
          <t>Jan 16, 2026</t>
        </is>
      </c>
      <c r="G12" t="n">
        <v>1</v>
      </c>
      <c r="H12" t="inlineStr">
        <is>
          <t>NaN</t>
        </is>
      </c>
      <c r="I12" t="n">
        <v/>
      </c>
      <c r="J12" t="n">
        <v>-1055.12</v>
      </c>
      <c r="K12" t="inlineStr">
        <is>
          <t>NFLX260116P00860000</t>
        </is>
      </c>
    </row>
    <row r="13">
      <c r="A13" t="n">
        <v>910</v>
      </c>
      <c r="B13" t="inlineStr">
        <is>
          <t>NFLX</t>
        </is>
      </c>
      <c r="C13" t="inlineStr">
        <is>
          <t>Jul 31, 2025</t>
        </is>
      </c>
      <c r="D13" t="inlineStr">
        <is>
          <t>$860.00</t>
        </is>
      </c>
      <c r="E13" t="inlineStr">
        <is>
          <t>P</t>
        </is>
      </c>
      <c r="F13" t="inlineStr">
        <is>
          <t>Jan 16, 2026</t>
        </is>
      </c>
      <c r="G13" t="n">
        <v>1</v>
      </c>
      <c r="H13" t="inlineStr">
        <is>
          <t>NaN</t>
        </is>
      </c>
      <c r="I13" t="n">
        <v/>
      </c>
      <c r="J13" t="n">
        <v>-1070.12</v>
      </c>
      <c r="K13" t="inlineStr">
        <is>
          <t>NFLX260116P00860000</t>
        </is>
      </c>
    </row>
    <row r="14">
      <c r="A14" t="n">
        <v>742</v>
      </c>
      <c r="B14" t="inlineStr">
        <is>
          <t>NFLX</t>
        </is>
      </c>
      <c r="C14" t="inlineStr">
        <is>
          <t>Aug 04, 2025</t>
        </is>
      </c>
      <c r="D14" t="inlineStr">
        <is>
          <t>$1030.00</t>
        </is>
      </c>
      <c r="E14" t="inlineStr">
        <is>
          <t>P</t>
        </is>
      </c>
      <c r="F14" t="inlineStr">
        <is>
          <t>Oct 17, 2025</t>
        </is>
      </c>
      <c r="G14" t="n">
        <v>1</v>
      </c>
      <c r="H14" t="inlineStr">
        <is>
          <t>NaN</t>
        </is>
      </c>
      <c r="I14" t="n">
        <v/>
      </c>
      <c r="J14" t="n">
        <v>-1883.11</v>
      </c>
      <c r="K14" t="inlineStr">
        <is>
          <t>NFLX251017P01030000</t>
        </is>
      </c>
    </row>
    <row r="15">
      <c r="A15" t="n">
        <v>744</v>
      </c>
      <c r="B15" t="inlineStr">
        <is>
          <t>NFLX</t>
        </is>
      </c>
      <c r="C15" t="inlineStr">
        <is>
          <t>Aug 04, 2025</t>
        </is>
      </c>
      <c r="D15" t="inlineStr">
        <is>
          <t>$1030.00</t>
        </is>
      </c>
      <c r="E15" t="inlineStr">
        <is>
          <t>P</t>
        </is>
      </c>
      <c r="F15" t="inlineStr">
        <is>
          <t>Oct 17, 2025</t>
        </is>
      </c>
      <c r="G15" t="n">
        <v>1</v>
      </c>
      <c r="H15" t="inlineStr">
        <is>
          <t>NaN</t>
        </is>
      </c>
      <c r="I15" t="n">
        <v/>
      </c>
      <c r="J15" t="n">
        <v>-1910.11</v>
      </c>
      <c r="K15" t="inlineStr">
        <is>
          <t>NFLX251017P01030000</t>
        </is>
      </c>
    </row>
    <row r="16">
      <c r="A16" t="n">
        <v>754</v>
      </c>
      <c r="B16" t="inlineStr">
        <is>
          <t>NFLX</t>
        </is>
      </c>
      <c r="C16" t="inlineStr">
        <is>
          <t>Aug 04, 2025</t>
        </is>
      </c>
      <c r="D16" t="inlineStr">
        <is>
          <t>$1360.00</t>
        </is>
      </c>
      <c r="E16" t="inlineStr">
        <is>
          <t>C</t>
        </is>
      </c>
      <c r="F16" t="inlineStr">
        <is>
          <t>Jan 16, 2026</t>
        </is>
      </c>
      <c r="G16" t="n">
        <v>1</v>
      </c>
      <c r="H16" t="inlineStr">
        <is>
          <t>NaN</t>
        </is>
      </c>
      <c r="I16" t="n">
        <v/>
      </c>
      <c r="J16" t="n">
        <v>-3893.11</v>
      </c>
      <c r="K16" t="inlineStr">
        <is>
          <t>NFLX260116C01360000</t>
        </is>
      </c>
    </row>
    <row r="17">
      <c r="A17" t="n">
        <v>756</v>
      </c>
      <c r="B17" t="inlineStr">
        <is>
          <t>NFLX</t>
        </is>
      </c>
      <c r="C17" t="inlineStr">
        <is>
          <t>Aug 04, 2025</t>
        </is>
      </c>
      <c r="D17" t="inlineStr">
        <is>
          <t>$860.00</t>
        </is>
      </c>
      <c r="E17" t="inlineStr">
        <is>
          <t>P</t>
        </is>
      </c>
      <c r="F17" t="inlineStr">
        <is>
          <t>Jan 16, 2026</t>
        </is>
      </c>
      <c r="G17" t="n">
        <v>-1</v>
      </c>
      <c r="H17" t="inlineStr">
        <is>
          <t>Aug 04, 2025</t>
        </is>
      </c>
      <c r="I17" t="n">
        <v/>
      </c>
      <c r="J17" t="n">
        <v>1044.88</v>
      </c>
      <c r="K17" t="inlineStr">
        <is>
          <t>NFLX260116P00860000</t>
        </is>
      </c>
    </row>
    <row r="18">
      <c r="A18" t="n">
        <v>761</v>
      </c>
      <c r="B18" t="inlineStr">
        <is>
          <t>NFLX</t>
        </is>
      </c>
      <c r="C18" t="inlineStr">
        <is>
          <t>Aug 04, 2025</t>
        </is>
      </c>
      <c r="D18" t="inlineStr">
        <is>
          <t>$860.00</t>
        </is>
      </c>
      <c r="E18" t="inlineStr">
        <is>
          <t>P</t>
        </is>
      </c>
      <c r="F18" t="inlineStr">
        <is>
          <t>Jan 16, 2026</t>
        </is>
      </c>
      <c r="G18" t="n">
        <v>-1</v>
      </c>
      <c r="H18" t="inlineStr">
        <is>
          <t>Aug 04, 2025</t>
        </is>
      </c>
      <c r="I18" t="n">
        <v/>
      </c>
      <c r="J18" t="n">
        <v>1024.88</v>
      </c>
      <c r="K18" t="inlineStr">
        <is>
          <t>NFLX260116P00860000</t>
        </is>
      </c>
    </row>
    <row r="19">
      <c r="A19" t="n">
        <v>758</v>
      </c>
      <c r="B19" t="inlineStr">
        <is>
          <t>NFLX</t>
        </is>
      </c>
      <c r="C19" t="inlineStr">
        <is>
          <t>Aug 04, 2025</t>
        </is>
      </c>
      <c r="D19" t="inlineStr">
        <is>
          <t>$860.00</t>
        </is>
      </c>
      <c r="E19" t="inlineStr">
        <is>
          <t>P</t>
        </is>
      </c>
      <c r="F19" t="inlineStr">
        <is>
          <t>Jan 16, 2026</t>
        </is>
      </c>
      <c r="G19" t="n">
        <v>-1</v>
      </c>
      <c r="H19" t="inlineStr">
        <is>
          <t>Aug 04, 2025</t>
        </is>
      </c>
      <c r="I19" t="n">
        <v/>
      </c>
      <c r="J19" t="n">
        <v>1019.88</v>
      </c>
      <c r="K19" t="inlineStr">
        <is>
          <t>NFLX260116P00860000</t>
        </is>
      </c>
    </row>
    <row r="20">
      <c r="A20" t="n">
        <v>767</v>
      </c>
      <c r="B20" t="inlineStr">
        <is>
          <t>NFLX</t>
        </is>
      </c>
      <c r="C20" t="inlineStr">
        <is>
          <t>Aug 04, 2025</t>
        </is>
      </c>
      <c r="D20" t="inlineStr">
        <is>
          <t>$1360.00</t>
        </is>
      </c>
      <c r="E20" t="inlineStr">
        <is>
          <t>C</t>
        </is>
      </c>
      <c r="F20" t="inlineStr">
        <is>
          <t>Jan 16, 2026</t>
        </is>
      </c>
      <c r="G20" t="n">
        <v>1</v>
      </c>
      <c r="H20" t="inlineStr">
        <is>
          <t>NaN</t>
        </is>
      </c>
      <c r="I20" t="n">
        <v/>
      </c>
      <c r="J20" t="n">
        <v>-3912.11</v>
      </c>
      <c r="K20" t="inlineStr">
        <is>
          <t>NFLX260116C01360000</t>
        </is>
      </c>
    </row>
    <row r="21">
      <c r="A21" t="n">
        <v>757</v>
      </c>
      <c r="B21" t="inlineStr">
        <is>
          <t>NFLX</t>
        </is>
      </c>
      <c r="C21" t="inlineStr">
        <is>
          <t>Aug 04, 2025</t>
        </is>
      </c>
      <c r="D21" t="inlineStr">
        <is>
          <t>$1030.00</t>
        </is>
      </c>
      <c r="E21" t="inlineStr">
        <is>
          <t>P</t>
        </is>
      </c>
      <c r="F21" t="inlineStr">
        <is>
          <t>Oct 17, 2025</t>
        </is>
      </c>
      <c r="G21" t="n">
        <v>1</v>
      </c>
      <c r="H21" t="inlineStr">
        <is>
          <t>NaN</t>
        </is>
      </c>
      <c r="I21" t="n">
        <v/>
      </c>
      <c r="J21" t="n">
        <v>-1915.11</v>
      </c>
      <c r="K21" t="inlineStr">
        <is>
          <t>NFLX251017P01030000</t>
        </is>
      </c>
    </row>
    <row r="22">
      <c r="A22" t="n">
        <v>766</v>
      </c>
      <c r="B22" t="inlineStr">
        <is>
          <t>NFLX</t>
        </is>
      </c>
      <c r="C22" t="inlineStr">
        <is>
          <t>Aug 04, 2025</t>
        </is>
      </c>
      <c r="D22" t="inlineStr">
        <is>
          <t>$1360.00</t>
        </is>
      </c>
      <c r="E22" t="inlineStr">
        <is>
          <t>C</t>
        </is>
      </c>
      <c r="F22" t="inlineStr">
        <is>
          <t>Jan 16, 2026</t>
        </is>
      </c>
      <c r="G22" t="n">
        <v>1</v>
      </c>
      <c r="H22" t="inlineStr">
        <is>
          <t>NaN</t>
        </is>
      </c>
      <c r="I22" t="n">
        <v/>
      </c>
      <c r="J22" t="n">
        <v>-3900.11</v>
      </c>
      <c r="K22" t="inlineStr">
        <is>
          <t>NFLX260116C01360000</t>
        </is>
      </c>
    </row>
    <row r="23">
      <c r="A23" t="n">
        <v>639</v>
      </c>
      <c r="B23" t="inlineStr">
        <is>
          <t>NFLX</t>
        </is>
      </c>
      <c r="C23" t="inlineStr">
        <is>
          <t>Aug 07, 2025</t>
        </is>
      </c>
      <c r="D23" t="inlineStr">
        <is>
          <t>$1360.00</t>
        </is>
      </c>
      <c r="E23" t="inlineStr">
        <is>
          <t>C</t>
        </is>
      </c>
      <c r="F23" t="inlineStr">
        <is>
          <t>Jan 16, 2026</t>
        </is>
      </c>
      <c r="G23" t="n">
        <v>-1</v>
      </c>
      <c r="H23" t="inlineStr">
        <is>
          <t>Aug 07, 2025</t>
        </is>
      </c>
      <c r="I23" t="n">
        <v/>
      </c>
      <c r="J23" t="n">
        <v>4142.88</v>
      </c>
      <c r="K23" t="inlineStr">
        <is>
          <t>NFLX260116C01360000</t>
        </is>
      </c>
    </row>
    <row r="24">
      <c r="A24" t="n">
        <v>626</v>
      </c>
      <c r="B24" t="inlineStr">
        <is>
          <t>NFLX</t>
        </is>
      </c>
      <c r="C24" t="inlineStr">
        <is>
          <t>Aug 07, 2025</t>
        </is>
      </c>
      <c r="D24" t="inlineStr">
        <is>
          <t>$1360.00</t>
        </is>
      </c>
      <c r="E24" t="inlineStr">
        <is>
          <t>C</t>
        </is>
      </c>
      <c r="F24" t="inlineStr">
        <is>
          <t>Jan 16, 2026</t>
        </is>
      </c>
      <c r="G24" t="n">
        <v>-1</v>
      </c>
      <c r="H24" t="inlineStr">
        <is>
          <t>Aug 07, 2025</t>
        </is>
      </c>
      <c r="I24" t="n">
        <v/>
      </c>
      <c r="J24" t="n">
        <v>4175.88</v>
      </c>
      <c r="K24" t="inlineStr">
        <is>
          <t>NFLX260116C01360000</t>
        </is>
      </c>
    </row>
    <row r="25">
      <c r="A25" t="n">
        <v>625</v>
      </c>
      <c r="B25" t="inlineStr">
        <is>
          <t>NFLX</t>
        </is>
      </c>
      <c r="C25" t="inlineStr">
        <is>
          <t>Aug 07, 2025</t>
        </is>
      </c>
      <c r="D25" t="inlineStr">
        <is>
          <t>$1360.00</t>
        </is>
      </c>
      <c r="E25" t="inlineStr">
        <is>
          <t>C</t>
        </is>
      </c>
      <c r="F25" t="inlineStr">
        <is>
          <t>Jan 16, 2026</t>
        </is>
      </c>
      <c r="G25" t="n">
        <v>-1</v>
      </c>
      <c r="H25" t="inlineStr">
        <is>
          <t>Aug 07, 2025</t>
        </is>
      </c>
      <c r="I25" t="n">
        <v/>
      </c>
      <c r="J25" t="n">
        <v>4159.88</v>
      </c>
      <c r="K25" t="inlineStr">
        <is>
          <t>NFLX260116C01360000</t>
        </is>
      </c>
    </row>
    <row r="26">
      <c r="A26" t="n">
        <v>578</v>
      </c>
      <c r="B26" t="inlineStr">
        <is>
          <t>NFLX</t>
        </is>
      </c>
      <c r="C26" t="inlineStr">
        <is>
          <t>Aug 08, 2025</t>
        </is>
      </c>
      <c r="D26" t="inlineStr">
        <is>
          <t>$1030.00</t>
        </is>
      </c>
      <c r="E26" t="inlineStr">
        <is>
          <t>P</t>
        </is>
      </c>
      <c r="F26" t="inlineStr">
        <is>
          <t>Oct 17, 2025</t>
        </is>
      </c>
      <c r="G26" t="n">
        <v>-1</v>
      </c>
      <c r="H26" t="inlineStr">
        <is>
          <t>Aug 08, 2025</t>
        </is>
      </c>
      <c r="I26" t="n">
        <v/>
      </c>
      <c r="J26" t="n">
        <v>1536.88</v>
      </c>
      <c r="K26" t="inlineStr">
        <is>
          <t>NFLX251017P01030000</t>
        </is>
      </c>
    </row>
    <row r="27">
      <c r="A27" t="n">
        <v>559</v>
      </c>
      <c r="B27" t="inlineStr">
        <is>
          <t>NFLX</t>
        </is>
      </c>
      <c r="C27" t="inlineStr">
        <is>
          <t>Aug 08, 2025</t>
        </is>
      </c>
      <c r="D27" t="inlineStr">
        <is>
          <t>$1030.00</t>
        </is>
      </c>
      <c r="E27" t="inlineStr">
        <is>
          <t>P</t>
        </is>
      </c>
      <c r="F27" t="inlineStr">
        <is>
          <t>Oct 17, 2025</t>
        </is>
      </c>
      <c r="G27" t="n">
        <v>-1</v>
      </c>
      <c r="H27" t="inlineStr">
        <is>
          <t>Aug 08, 2025</t>
        </is>
      </c>
      <c r="I27" t="n">
        <v/>
      </c>
      <c r="J27" t="n">
        <v>1509.88</v>
      </c>
      <c r="K27" t="inlineStr">
        <is>
          <t>NFLX251017P01030000</t>
        </is>
      </c>
    </row>
    <row r="28">
      <c r="A28" t="n">
        <v>558</v>
      </c>
      <c r="B28" t="inlineStr">
        <is>
          <t>NFLX</t>
        </is>
      </c>
      <c r="C28" t="inlineStr">
        <is>
          <t>Aug 08, 2025</t>
        </is>
      </c>
      <c r="D28" t="inlineStr">
        <is>
          <t>$1030.00</t>
        </is>
      </c>
      <c r="E28" t="inlineStr">
        <is>
          <t>P</t>
        </is>
      </c>
      <c r="F28" t="inlineStr">
        <is>
          <t>Oct 17, 2025</t>
        </is>
      </c>
      <c r="G28" t="n">
        <v>-1</v>
      </c>
      <c r="H28" t="inlineStr">
        <is>
          <t>Aug 08, 2025</t>
        </is>
      </c>
      <c r="I28" t="n">
        <v/>
      </c>
      <c r="J28" t="n">
        <v>1509.88</v>
      </c>
      <c r="K28" t="inlineStr">
        <is>
          <t>NFLX251017P01030000</t>
        </is>
      </c>
    </row>
    <row r="29">
      <c r="A29" t="n">
        <v>541</v>
      </c>
      <c r="B29" t="inlineStr">
        <is>
          <t>NFLX</t>
        </is>
      </c>
      <c r="C29" t="inlineStr">
        <is>
          <t>Aug 11, 2025</t>
        </is>
      </c>
      <c r="D29" t="inlineStr">
        <is>
          <t>$1135.00</t>
        </is>
      </c>
      <c r="E29" t="inlineStr">
        <is>
          <t>P</t>
        </is>
      </c>
      <c r="F29" t="inlineStr">
        <is>
          <t>Aug 29, 2025</t>
        </is>
      </c>
      <c r="G29" t="n">
        <v>1</v>
      </c>
      <c r="H29" t="inlineStr">
        <is>
          <t>NaN</t>
        </is>
      </c>
      <c r="I29" t="n">
        <v/>
      </c>
      <c r="J29" t="n">
        <v>-525.11</v>
      </c>
      <c r="K29" t="inlineStr">
        <is>
          <t>NFLX250829P01135000</t>
        </is>
      </c>
    </row>
    <row r="30">
      <c r="A30" t="n">
        <v>528</v>
      </c>
      <c r="B30" t="inlineStr">
        <is>
          <t>NFLX</t>
        </is>
      </c>
      <c r="C30" t="inlineStr">
        <is>
          <t>Aug 11, 2025</t>
        </is>
      </c>
      <c r="D30" t="inlineStr">
        <is>
          <t>$1135.00</t>
        </is>
      </c>
      <c r="E30" t="inlineStr">
        <is>
          <t>P</t>
        </is>
      </c>
      <c r="F30" t="inlineStr">
        <is>
          <t>Aug 29, 2025</t>
        </is>
      </c>
      <c r="G30" t="n">
        <v>1</v>
      </c>
      <c r="H30" t="inlineStr">
        <is>
          <t>NaN</t>
        </is>
      </c>
      <c r="I30" t="n">
        <v/>
      </c>
      <c r="J30" t="n">
        <v>-540.11</v>
      </c>
      <c r="K30" t="inlineStr">
        <is>
          <t>NFLX250829P01135000</t>
        </is>
      </c>
    </row>
    <row r="31">
      <c r="A31" t="n">
        <v>518</v>
      </c>
      <c r="B31" t="inlineStr">
        <is>
          <t>NFLX</t>
        </is>
      </c>
      <c r="C31" t="inlineStr">
        <is>
          <t>Aug 11, 2025</t>
        </is>
      </c>
      <c r="D31" t="inlineStr">
        <is>
          <t>$1135.00</t>
        </is>
      </c>
      <c r="E31" t="inlineStr">
        <is>
          <t>P</t>
        </is>
      </c>
      <c r="F31" t="inlineStr">
        <is>
          <t>Aug 29, 2025</t>
        </is>
      </c>
      <c r="G31" t="n">
        <v>1</v>
      </c>
      <c r="H31" t="inlineStr">
        <is>
          <t>NaN</t>
        </is>
      </c>
      <c r="I31" t="n">
        <v/>
      </c>
      <c r="J31" t="n">
        <v>-540.11</v>
      </c>
      <c r="K31" t="inlineStr">
        <is>
          <t>NFLX250829P01135000</t>
        </is>
      </c>
    </row>
    <row r="32">
      <c r="A32" t="n">
        <v>430</v>
      </c>
      <c r="B32" t="inlineStr">
        <is>
          <t>NFLX</t>
        </is>
      </c>
      <c r="C32" t="inlineStr">
        <is>
          <t>Aug 13, 2025</t>
        </is>
      </c>
      <c r="D32" t="inlineStr">
        <is>
          <t>$1135.00</t>
        </is>
      </c>
      <c r="E32" t="inlineStr">
        <is>
          <t>P</t>
        </is>
      </c>
      <c r="F32" t="inlineStr">
        <is>
          <t>Aug 29, 2025</t>
        </is>
      </c>
      <c r="G32" t="n">
        <v>-1</v>
      </c>
      <c r="H32" t="inlineStr">
        <is>
          <t>Aug 13, 2025</t>
        </is>
      </c>
      <c r="I32" t="n">
        <v/>
      </c>
      <c r="J32" t="n">
        <v>344.88</v>
      </c>
      <c r="K32" t="inlineStr">
        <is>
          <t>NFLX250829P01135000</t>
        </is>
      </c>
    </row>
    <row r="33">
      <c r="A33" t="n">
        <v>400</v>
      </c>
      <c r="B33" t="inlineStr">
        <is>
          <t>NFLX</t>
        </is>
      </c>
      <c r="C33" t="inlineStr">
        <is>
          <t>Aug 13, 2025</t>
        </is>
      </c>
      <c r="D33" t="inlineStr">
        <is>
          <t>$1360.00</t>
        </is>
      </c>
      <c r="E33" t="inlineStr">
        <is>
          <t>C</t>
        </is>
      </c>
      <c r="F33" t="inlineStr">
        <is>
          <t>Jan 16, 2026</t>
        </is>
      </c>
      <c r="G33" t="n">
        <v>-1</v>
      </c>
      <c r="H33" t="inlineStr">
        <is>
          <t>Aug 13, 2025</t>
        </is>
      </c>
      <c r="I33" t="n">
        <v/>
      </c>
      <c r="J33" t="n">
        <v>5239.88</v>
      </c>
      <c r="K33" t="inlineStr">
        <is>
          <t>NFLX260116C01360000</t>
        </is>
      </c>
    </row>
    <row r="34">
      <c r="A34" t="n">
        <v>396</v>
      </c>
      <c r="B34" t="inlineStr">
        <is>
          <t>NFLX</t>
        </is>
      </c>
      <c r="C34" t="inlineStr">
        <is>
          <t>Aug 13, 2025</t>
        </is>
      </c>
      <c r="D34" t="inlineStr">
        <is>
          <t>$1360.00</t>
        </is>
      </c>
      <c r="E34" t="inlineStr">
        <is>
          <t>C</t>
        </is>
      </c>
      <c r="F34" t="inlineStr">
        <is>
          <t>Jan 16, 2026</t>
        </is>
      </c>
      <c r="G34" t="n">
        <v>-1</v>
      </c>
      <c r="H34" t="inlineStr">
        <is>
          <t>Aug 13, 2025</t>
        </is>
      </c>
      <c r="I34" t="n">
        <v/>
      </c>
      <c r="J34" t="n">
        <v>5204.88</v>
      </c>
      <c r="K34" t="inlineStr">
        <is>
          <t>NFLX260116C01360000</t>
        </is>
      </c>
    </row>
    <row r="35">
      <c r="A35" t="n">
        <v>394</v>
      </c>
      <c r="B35" t="inlineStr">
        <is>
          <t>NFLX</t>
        </is>
      </c>
      <c r="C35" t="inlineStr">
        <is>
          <t>Aug 13, 2025</t>
        </is>
      </c>
      <c r="D35" t="inlineStr">
        <is>
          <t>$1360.00</t>
        </is>
      </c>
      <c r="E35" t="inlineStr">
        <is>
          <t>C</t>
        </is>
      </c>
      <c r="F35" t="inlineStr">
        <is>
          <t>Jan 16, 2026</t>
        </is>
      </c>
      <c r="G35" t="n">
        <v>-1</v>
      </c>
      <c r="H35" t="inlineStr">
        <is>
          <t>Aug 13, 2025</t>
        </is>
      </c>
      <c r="I35" t="n">
        <v/>
      </c>
      <c r="J35" t="n">
        <v>5244.88</v>
      </c>
      <c r="K35" t="inlineStr">
        <is>
          <t>NFLX260116C01360000</t>
        </is>
      </c>
    </row>
    <row r="36">
      <c r="A36" t="n">
        <v>376</v>
      </c>
      <c r="B36" t="inlineStr">
        <is>
          <t>NFLX</t>
        </is>
      </c>
      <c r="C36" t="inlineStr">
        <is>
          <t>Aug 13, 2025</t>
        </is>
      </c>
      <c r="D36" t="inlineStr">
        <is>
          <t>$1135.00</t>
        </is>
      </c>
      <c r="E36" t="inlineStr">
        <is>
          <t>P</t>
        </is>
      </c>
      <c r="F36" t="inlineStr">
        <is>
          <t>Aug 29, 2025</t>
        </is>
      </c>
      <c r="G36" t="n">
        <v>-1</v>
      </c>
      <c r="H36" t="inlineStr">
        <is>
          <t>Aug 13, 2025</t>
        </is>
      </c>
      <c r="I36" t="n">
        <v/>
      </c>
      <c r="J36" t="n">
        <v>346.88</v>
      </c>
      <c r="K36" t="inlineStr">
        <is>
          <t>NFLX250829P01135000</t>
        </is>
      </c>
    </row>
    <row r="37">
      <c r="A37" t="n">
        <v>375</v>
      </c>
      <c r="B37" t="inlineStr">
        <is>
          <t>NFLX</t>
        </is>
      </c>
      <c r="C37" t="inlineStr">
        <is>
          <t>Aug 13, 2025</t>
        </is>
      </c>
      <c r="D37" t="inlineStr">
        <is>
          <t>$1135.00</t>
        </is>
      </c>
      <c r="E37" t="inlineStr">
        <is>
          <t>P</t>
        </is>
      </c>
      <c r="F37" t="inlineStr">
        <is>
          <t>Aug 29, 2025</t>
        </is>
      </c>
      <c r="G37" t="n">
        <v>-1</v>
      </c>
      <c r="H37" t="inlineStr">
        <is>
          <t>Aug 13, 2025</t>
        </is>
      </c>
      <c r="I37" t="n">
        <v/>
      </c>
      <c r="J37" t="n">
        <v>347.88</v>
      </c>
      <c r="K37" t="inlineStr">
        <is>
          <t>NFLX250829P01135000</t>
        </is>
      </c>
    </row>
    <row r="38">
      <c r="A38" t="n">
        <v>101</v>
      </c>
      <c r="B38" t="inlineStr">
        <is>
          <t>NFLX</t>
        </is>
      </c>
      <c r="C38" t="inlineStr">
        <is>
          <t>Aug 20, 2025</t>
        </is>
      </c>
      <c r="D38" t="inlineStr">
        <is>
          <t>$1160.00</t>
        </is>
      </c>
      <c r="E38" t="inlineStr">
        <is>
          <t>P</t>
        </is>
      </c>
      <c r="F38" t="inlineStr">
        <is>
          <t>Sep 05, 2025</t>
        </is>
      </c>
      <c r="G38" t="n">
        <v>1</v>
      </c>
      <c r="H38" t="inlineStr">
        <is>
          <t>NaN</t>
        </is>
      </c>
      <c r="I38" t="n">
        <v/>
      </c>
      <c r="J38" t="n">
        <v>-1441.11</v>
      </c>
      <c r="K38" t="inlineStr">
        <is>
          <t>NFLX250905P01160000</t>
        </is>
      </c>
    </row>
    <row r="39">
      <c r="A39" t="n">
        <v>111</v>
      </c>
      <c r="B39" t="inlineStr">
        <is>
          <t>NFLX</t>
        </is>
      </c>
      <c r="C39" t="inlineStr">
        <is>
          <t>Aug 20, 2025</t>
        </is>
      </c>
      <c r="D39" t="inlineStr">
        <is>
          <t>$1240.00</t>
        </is>
      </c>
      <c r="E39" t="inlineStr">
        <is>
          <t>C</t>
        </is>
      </c>
      <c r="F39" t="inlineStr">
        <is>
          <t>Oct 17, 2025</t>
        </is>
      </c>
      <c r="G39" t="n">
        <v>2</v>
      </c>
      <c r="H39" t="inlineStr">
        <is>
          <t>NaN</t>
        </is>
      </c>
      <c r="I39" t="n">
        <v/>
      </c>
      <c r="J39" t="n">
        <v>-9896.23</v>
      </c>
      <c r="K39" t="inlineStr">
        <is>
          <t>NFLX251017C01240000</t>
        </is>
      </c>
    </row>
    <row r="40">
      <c r="A40" t="n">
        <v>113</v>
      </c>
      <c r="B40" t="inlineStr">
        <is>
          <t>NFLX</t>
        </is>
      </c>
      <c r="C40" t="inlineStr">
        <is>
          <t>Aug 20, 2025</t>
        </is>
      </c>
      <c r="D40" t="inlineStr">
        <is>
          <t>$1240.00</t>
        </is>
      </c>
      <c r="E40" t="inlineStr">
        <is>
          <t>C</t>
        </is>
      </c>
      <c r="F40" t="inlineStr">
        <is>
          <t>Oct 17, 2025</t>
        </is>
      </c>
      <c r="G40" t="n">
        <v>2</v>
      </c>
      <c r="H40" t="inlineStr">
        <is>
          <t>NaN</t>
        </is>
      </c>
      <c r="I40" t="n">
        <v/>
      </c>
      <c r="J40" t="n">
        <v>-9912.23</v>
      </c>
      <c r="K40" t="inlineStr">
        <is>
          <t>NFLX251017C01240000</t>
        </is>
      </c>
    </row>
    <row r="41">
      <c r="A41" t="n">
        <v>132</v>
      </c>
      <c r="B41" t="inlineStr">
        <is>
          <t>NFLX</t>
        </is>
      </c>
      <c r="C41" t="inlineStr">
        <is>
          <t>Aug 20, 2025</t>
        </is>
      </c>
      <c r="D41" t="inlineStr">
        <is>
          <t>$1160.00</t>
        </is>
      </c>
      <c r="E41" t="inlineStr">
        <is>
          <t>P</t>
        </is>
      </c>
      <c r="F41" t="inlineStr">
        <is>
          <t>Sep 05, 2025</t>
        </is>
      </c>
      <c r="G41" t="n">
        <v>1</v>
      </c>
      <c r="H41" t="inlineStr">
        <is>
          <t>NaN</t>
        </is>
      </c>
      <c r="I41" t="n">
        <v/>
      </c>
      <c r="J41" t="n">
        <v>-1460.11</v>
      </c>
      <c r="K41" t="inlineStr">
        <is>
          <t>NFLX250905P01160000</t>
        </is>
      </c>
    </row>
    <row r="42">
      <c r="A42" t="n">
        <v>134</v>
      </c>
      <c r="B42" t="inlineStr">
        <is>
          <t>NFLX</t>
        </is>
      </c>
      <c r="C42" t="inlineStr">
        <is>
          <t>Aug 20, 2025</t>
        </is>
      </c>
      <c r="D42" t="inlineStr">
        <is>
          <t>$1240.00</t>
        </is>
      </c>
      <c r="E42" t="inlineStr">
        <is>
          <t>C</t>
        </is>
      </c>
      <c r="F42" t="inlineStr">
        <is>
          <t>Oct 17, 2025</t>
        </is>
      </c>
      <c r="G42" t="n">
        <v>2</v>
      </c>
      <c r="H42" t="inlineStr">
        <is>
          <t>NaN</t>
        </is>
      </c>
      <c r="I42" t="n">
        <v/>
      </c>
      <c r="J42" t="n">
        <v>-9990.23</v>
      </c>
      <c r="K42" t="inlineStr">
        <is>
          <t>NFLX251017C01240000</t>
        </is>
      </c>
    </row>
    <row r="43">
      <c r="A43" t="n">
        <v>120</v>
      </c>
      <c r="B43" t="inlineStr">
        <is>
          <t>NFLX</t>
        </is>
      </c>
      <c r="C43" t="inlineStr">
        <is>
          <t>Aug 20, 2025</t>
        </is>
      </c>
      <c r="D43" t="inlineStr">
        <is>
          <t>$1160.00</t>
        </is>
      </c>
      <c r="E43" t="inlineStr">
        <is>
          <t>P</t>
        </is>
      </c>
      <c r="F43" t="inlineStr">
        <is>
          <t>Sep 05, 2025</t>
        </is>
      </c>
      <c r="G43" t="n">
        <v>1</v>
      </c>
      <c r="H43" t="inlineStr">
        <is>
          <t>NaN</t>
        </is>
      </c>
      <c r="I43" t="n">
        <v/>
      </c>
      <c r="J43" t="n">
        <v>-1458.11</v>
      </c>
      <c r="K43" t="inlineStr">
        <is>
          <t>NFLX250905P01160000</t>
        </is>
      </c>
    </row>
    <row r="44">
      <c r="A44" t="n">
        <v>60</v>
      </c>
      <c r="B44" t="inlineStr">
        <is>
          <t>NFLX</t>
        </is>
      </c>
      <c r="C44" t="inlineStr">
        <is>
          <t>Aug 21, 2025</t>
        </is>
      </c>
      <c r="D44" t="inlineStr">
        <is>
          <t>$1160.00</t>
        </is>
      </c>
      <c r="E44" t="inlineStr">
        <is>
          <t>P</t>
        </is>
      </c>
      <c r="F44" t="inlineStr">
        <is>
          <t>Sep 05, 2025</t>
        </is>
      </c>
      <c r="G44" t="n">
        <v>-1</v>
      </c>
      <c r="H44" t="inlineStr">
        <is>
          <t>Aug 21, 2025</t>
        </is>
      </c>
      <c r="I44" t="n">
        <v/>
      </c>
      <c r="J44" t="n">
        <v>984.88</v>
      </c>
      <c r="K44" t="inlineStr">
        <is>
          <t>NFLX250905P01160000</t>
        </is>
      </c>
    </row>
    <row r="45">
      <c r="A45" t="n">
        <v>58</v>
      </c>
      <c r="B45" t="inlineStr">
        <is>
          <t>NFLX</t>
        </is>
      </c>
      <c r="C45" t="inlineStr">
        <is>
          <t>Aug 21, 2025</t>
        </is>
      </c>
      <c r="D45" t="inlineStr">
        <is>
          <t>$1160.00</t>
        </is>
      </c>
      <c r="E45" t="inlineStr">
        <is>
          <t>P</t>
        </is>
      </c>
      <c r="F45" t="inlineStr">
        <is>
          <t>Sep 05, 2025</t>
        </is>
      </c>
      <c r="G45" t="n">
        <v>-1</v>
      </c>
      <c r="H45" t="inlineStr">
        <is>
          <t>Aug 21, 2025</t>
        </is>
      </c>
      <c r="I45" t="n">
        <v/>
      </c>
      <c r="J45" t="n">
        <v>984.88</v>
      </c>
      <c r="K45" t="inlineStr">
        <is>
          <t>NFLX250905P01160000</t>
        </is>
      </c>
    </row>
    <row r="46">
      <c r="A46" t="n">
        <v>53</v>
      </c>
      <c r="B46" t="inlineStr">
        <is>
          <t>NFLX</t>
        </is>
      </c>
      <c r="C46" t="inlineStr">
        <is>
          <t>Aug 21, 2025</t>
        </is>
      </c>
      <c r="D46" t="inlineStr">
        <is>
          <t>$1160.00</t>
        </is>
      </c>
      <c r="E46" t="inlineStr">
        <is>
          <t>P</t>
        </is>
      </c>
      <c r="F46" t="inlineStr">
        <is>
          <t>Sep 05, 2025</t>
        </is>
      </c>
      <c r="G46" t="n">
        <v>-1</v>
      </c>
      <c r="H46" t="inlineStr">
        <is>
          <t>Aug 21, 2025</t>
        </is>
      </c>
      <c r="I46" t="n">
        <v/>
      </c>
      <c r="J46" t="n">
        <v>984.88</v>
      </c>
      <c r="K46" t="inlineStr">
        <is>
          <t>NFLX250905P01160000</t>
        </is>
      </c>
    </row>
    <row r="47">
      <c r="A47" t="n">
        <v>51</v>
      </c>
      <c r="B47" t="inlineStr">
        <is>
          <t>NFLX</t>
        </is>
      </c>
      <c r="C47" t="inlineStr">
        <is>
          <t>Aug 22, 2025</t>
        </is>
      </c>
      <c r="D47" t="inlineStr">
        <is>
          <t>$1240.00</t>
        </is>
      </c>
      <c r="E47" t="inlineStr">
        <is>
          <t>C</t>
        </is>
      </c>
      <c r="F47" t="inlineStr">
        <is>
          <t>Oct 17, 2025</t>
        </is>
      </c>
      <c r="G47" t="n">
        <v>-1</v>
      </c>
      <c r="H47" t="inlineStr">
        <is>
          <t>Aug 22, 2025</t>
        </is>
      </c>
      <c r="I47" t="n">
        <v/>
      </c>
      <c r="J47" t="n">
        <v>5049.88</v>
      </c>
      <c r="K47" t="inlineStr">
        <is>
          <t>NFLX251017C01240000</t>
        </is>
      </c>
    </row>
    <row r="48">
      <c r="A48" t="n">
        <v>40</v>
      </c>
      <c r="B48" t="inlineStr">
        <is>
          <t>NFLX</t>
        </is>
      </c>
      <c r="C48" t="inlineStr">
        <is>
          <t>Aug 22, 2025</t>
        </is>
      </c>
      <c r="D48" t="inlineStr">
        <is>
          <t>$1240.00</t>
        </is>
      </c>
      <c r="E48" t="inlineStr">
        <is>
          <t>C</t>
        </is>
      </c>
      <c r="F48" t="inlineStr">
        <is>
          <t>Oct 17, 2025</t>
        </is>
      </c>
      <c r="G48" t="n">
        <v>-1</v>
      </c>
      <c r="H48" t="inlineStr">
        <is>
          <t>Aug 22, 2025</t>
        </is>
      </c>
      <c r="I48" t="n">
        <v/>
      </c>
      <c r="J48" t="n">
        <v>4834.88</v>
      </c>
      <c r="K48" t="inlineStr">
        <is>
          <t>NFLX251017C01240000</t>
        </is>
      </c>
    </row>
    <row r="49">
      <c r="A49" t="n">
        <v>24</v>
      </c>
      <c r="B49" t="inlineStr">
        <is>
          <t>NFLX</t>
        </is>
      </c>
      <c r="C49" t="inlineStr">
        <is>
          <t>Aug 22, 2025</t>
        </is>
      </c>
      <c r="D49" t="inlineStr">
        <is>
          <t>$1240.00</t>
        </is>
      </c>
      <c r="E49" t="inlineStr">
        <is>
          <t>C</t>
        </is>
      </c>
      <c r="F49" t="inlineStr">
        <is>
          <t>Oct 17, 2025</t>
        </is>
      </c>
      <c r="G49" t="n">
        <v>-1</v>
      </c>
      <c r="H49" t="inlineStr">
        <is>
          <t>Aug 22, 2025</t>
        </is>
      </c>
      <c r="I49" t="n">
        <v/>
      </c>
      <c r="J49" t="n">
        <v>5194.88</v>
      </c>
      <c r="K49" t="inlineStr">
        <is>
          <t>NFLX251017C01240000</t>
        </is>
      </c>
    </row>
    <row r="50">
      <c r="A50" t="n">
        <v>15</v>
      </c>
      <c r="B50" t="inlineStr">
        <is>
          <t>NFLX</t>
        </is>
      </c>
      <c r="C50" t="inlineStr">
        <is>
          <t>Aug 22, 2025</t>
        </is>
      </c>
      <c r="D50" t="inlineStr">
        <is>
          <t>$1240.00</t>
        </is>
      </c>
      <c r="E50" t="inlineStr">
        <is>
          <t>C</t>
        </is>
      </c>
      <c r="F50" t="inlineStr">
        <is>
          <t>Oct 17, 2025</t>
        </is>
      </c>
      <c r="G50" t="n">
        <v>-1</v>
      </c>
      <c r="H50" t="inlineStr">
        <is>
          <t>Aug 22, 2025</t>
        </is>
      </c>
      <c r="I50" t="n">
        <v/>
      </c>
      <c r="J50" t="n">
        <v>4896.88</v>
      </c>
      <c r="K50" t="inlineStr">
        <is>
          <t>NFLX251017C01240000</t>
        </is>
      </c>
    </row>
    <row r="51">
      <c r="A51" t="n">
        <v>14</v>
      </c>
      <c r="B51" t="inlineStr">
        <is>
          <t>NFLX</t>
        </is>
      </c>
      <c r="C51" t="inlineStr">
        <is>
          <t>Aug 22, 2025</t>
        </is>
      </c>
      <c r="D51" t="inlineStr">
        <is>
          <t>$1240.00</t>
        </is>
      </c>
      <c r="E51" t="inlineStr">
        <is>
          <t>C</t>
        </is>
      </c>
      <c r="F51" t="inlineStr">
        <is>
          <t>Oct 17, 2025</t>
        </is>
      </c>
      <c r="G51" t="n">
        <v>-1</v>
      </c>
      <c r="H51" t="inlineStr">
        <is>
          <t>Aug 22, 2025</t>
        </is>
      </c>
      <c r="I51" t="n">
        <v/>
      </c>
      <c r="J51" t="n">
        <v>5099.88</v>
      </c>
      <c r="K51" t="inlineStr">
        <is>
          <t>NFLX251017C01240000</t>
        </is>
      </c>
    </row>
    <row r="52">
      <c r="A52" t="n">
        <v>13</v>
      </c>
      <c r="B52" t="inlineStr">
        <is>
          <t>NFLX</t>
        </is>
      </c>
      <c r="C52" t="inlineStr">
        <is>
          <t>Aug 22, 2025</t>
        </is>
      </c>
      <c r="D52" t="inlineStr">
        <is>
          <t>$1240.00</t>
        </is>
      </c>
      <c r="E52" t="inlineStr">
        <is>
          <t>C</t>
        </is>
      </c>
      <c r="F52" t="inlineStr">
        <is>
          <t>Oct 17, 2025</t>
        </is>
      </c>
      <c r="G52" t="n">
        <v>-1</v>
      </c>
      <c r="H52" t="inlineStr">
        <is>
          <t>Aug 22, 2025</t>
        </is>
      </c>
      <c r="I52" t="n">
        <v/>
      </c>
      <c r="J52" t="n">
        <v>4891.88</v>
      </c>
      <c r="K52" t="inlineStr">
        <is>
          <t>NFLX251017C01240000</t>
        </is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>
        <is>
          <t>Index</t>
        </is>
      </c>
      <c r="B55" t="inlineStr">
        <is>
          <t>Ticker</t>
        </is>
      </c>
      <c r="C55" t="inlineStr">
        <is>
          <t>Trade Enter</t>
        </is>
      </c>
      <c r="D55" t="inlineStr">
        <is>
          <t>Strike</t>
        </is>
      </c>
      <c r="E55" t="inlineStr">
        <is>
          <t>C/P</t>
        </is>
      </c>
      <c r="F55" t="inlineStr">
        <is>
          <t>Exp Date</t>
        </is>
      </c>
      <c r="G55" t="inlineStr">
        <is>
          <t>Initial Contracts</t>
        </is>
      </c>
      <c r="H55" t="inlineStr">
        <is>
          <t>Trade Exit</t>
        </is>
      </c>
      <c r="I55" t="inlineStr">
        <is>
          <t>$ Gain</t>
        </is>
      </c>
      <c r="J55" t="inlineStr">
        <is>
          <t>Total Gain</t>
        </is>
      </c>
      <c r="K55" t="inlineStr">
        <is>
          <t>Calculated $ Gain/25k share</t>
        </is>
      </c>
    </row>
    <row r="56">
      <c r="A56" t="n">
        <v>130</v>
      </c>
      <c r="B56" t="inlineStr">
        <is>
          <t>NFLX</t>
        </is>
      </c>
      <c r="C56" t="inlineStr">
        <is>
          <t>Jul 15, 2025</t>
        </is>
      </c>
      <c r="D56" t="inlineStr">
        <is>
          <t>$1520.00</t>
        </is>
      </c>
      <c r="E56" t="inlineStr">
        <is>
          <t>C</t>
        </is>
      </c>
      <c r="F56" t="inlineStr">
        <is>
          <t>Jan 16, 2026</t>
        </is>
      </c>
      <c r="G56" t="inlineStr">
        <is>
          <t>1</t>
        </is>
      </c>
      <c r="H56" t="inlineStr">
        <is>
          <t>Jul 18, 2025</t>
        </is>
      </c>
      <c r="I56" t="inlineStr">
        <is>
          <t>($2,480.00)</t>
        </is>
      </c>
      <c r="J56">
        <f>SUM(J70:J76)</f>
        <v/>
      </c>
      <c r="K56">
        <f>L69*1</f>
        <v/>
      </c>
    </row>
    <row r="57">
      <c r="A57" t="n">
        <v>214</v>
      </c>
      <c r="B57" t="inlineStr">
        <is>
          <t>NFLX</t>
        </is>
      </c>
      <c r="C57" t="inlineStr">
        <is>
          <t>Jul 31, 2025</t>
        </is>
      </c>
      <c r="D57" t="inlineStr">
        <is>
          <t>$860.00</t>
        </is>
      </c>
      <c r="E57" t="inlineStr">
        <is>
          <t>P</t>
        </is>
      </c>
      <c r="F57" t="inlineStr">
        <is>
          <t>Jan 16, 2026</t>
        </is>
      </c>
      <c r="G57" t="inlineStr">
        <is>
          <t>1</t>
        </is>
      </c>
      <c r="H57" t="inlineStr">
        <is>
          <t>Aug 04, 2025</t>
        </is>
      </c>
      <c r="I57" t="inlineStr">
        <is>
          <t xml:space="preserve">$5.00 </t>
        </is>
      </c>
      <c r="J57">
        <f>SUM(J85:J91)</f>
        <v/>
      </c>
      <c r="K57">
        <f>L84*1</f>
        <v/>
      </c>
    </row>
    <row r="58">
      <c r="A58" t="n">
        <v>233</v>
      </c>
      <c r="B58" t="inlineStr">
        <is>
          <t>NFLX</t>
        </is>
      </c>
      <c r="C58" t="inlineStr">
        <is>
          <t>Aug 04, 2025</t>
        </is>
      </c>
      <c r="D58" t="inlineStr">
        <is>
          <t>$1030.00</t>
        </is>
      </c>
      <c r="E58" t="inlineStr">
        <is>
          <t>P</t>
        </is>
      </c>
      <c r="F58" t="inlineStr">
        <is>
          <t>Oct 17, 2025</t>
        </is>
      </c>
      <c r="G58" t="inlineStr">
        <is>
          <t>1</t>
        </is>
      </c>
      <c r="H58" t="inlineStr">
        <is>
          <t>Aug 08, 2025</t>
        </is>
      </c>
      <c r="I58" t="inlineStr">
        <is>
          <t>($350.00)</t>
        </is>
      </c>
      <c r="J58">
        <f>SUM(J100:J106)</f>
        <v/>
      </c>
      <c r="K58">
        <f>L99*1</f>
        <v/>
      </c>
    </row>
    <row r="59">
      <c r="A59" t="n">
        <v>262</v>
      </c>
      <c r="B59" t="inlineStr">
        <is>
          <t>NFLX</t>
        </is>
      </c>
      <c r="C59" t="inlineStr">
        <is>
          <t>Jul 29, 2025</t>
        </is>
      </c>
      <c r="D59" t="inlineStr">
        <is>
          <t>$1360.00</t>
        </is>
      </c>
      <c r="E59" t="inlineStr">
        <is>
          <t>C</t>
        </is>
      </c>
      <c r="F59" t="inlineStr">
        <is>
          <t>Jan 16, 2026</t>
        </is>
      </c>
      <c r="G59" t="inlineStr">
        <is>
          <t>1</t>
        </is>
      </c>
      <c r="H59" t="inlineStr">
        <is>
          <t>Aug 13, 2025</t>
        </is>
      </c>
      <c r="I59" t="inlineStr">
        <is>
          <t xml:space="preserve">$1,287.50 </t>
        </is>
      </c>
      <c r="J59">
        <f>SUM(J115:J121)</f>
        <v/>
      </c>
      <c r="K59">
        <f>L114*1</f>
        <v/>
      </c>
    </row>
    <row r="60">
      <c r="A60" t="n">
        <v>264</v>
      </c>
      <c r="B60" t="inlineStr">
        <is>
          <t>NFLX</t>
        </is>
      </c>
      <c r="C60" t="inlineStr">
        <is>
          <t>Aug 11, 2025</t>
        </is>
      </c>
      <c r="D60" t="inlineStr">
        <is>
          <t>$1135.00</t>
        </is>
      </c>
      <c r="E60" t="inlineStr">
        <is>
          <t>P</t>
        </is>
      </c>
      <c r="F60" t="inlineStr">
        <is>
          <t>Aug 29, 2025</t>
        </is>
      </c>
      <c r="G60" t="inlineStr">
        <is>
          <t>1</t>
        </is>
      </c>
      <c r="H60" t="inlineStr">
        <is>
          <t>Aug 13, 2025</t>
        </is>
      </c>
      <c r="I60" t="inlineStr">
        <is>
          <t>($175.00)</t>
        </is>
      </c>
      <c r="J60">
        <f>SUM(J130:J136)</f>
        <v/>
      </c>
      <c r="K60">
        <f>L129*1</f>
        <v/>
      </c>
    </row>
    <row r="61">
      <c r="A61" t="n">
        <v>35</v>
      </c>
      <c r="B61" t="inlineStr">
        <is>
          <t>NFLX</t>
        </is>
      </c>
      <c r="C61" t="inlineStr">
        <is>
          <t>Aug 20, 2025</t>
        </is>
      </c>
      <c r="D61" t="inlineStr">
        <is>
          <t>$1240.00</t>
        </is>
      </c>
      <c r="E61" t="inlineStr">
        <is>
          <t>C</t>
        </is>
      </c>
      <c r="F61" t="inlineStr">
        <is>
          <t>Oct 17, 2025</t>
        </is>
      </c>
      <c r="G61" t="n">
        <v>2</v>
      </c>
      <c r="H61" t="inlineStr">
        <is>
          <t>Aug 22, 2025</t>
        </is>
      </c>
      <c r="I61" t="inlineStr">
        <is>
          <t>$90.00</t>
        </is>
      </c>
      <c r="J61">
        <f>SUM(J145:J154)</f>
        <v/>
      </c>
      <c r="K61">
        <f>L144*2</f>
        <v/>
      </c>
    </row>
    <row r="62">
      <c r="A62" t="n">
        <v>36</v>
      </c>
      <c r="B62" t="inlineStr">
        <is>
          <t>NFLX</t>
        </is>
      </c>
      <c r="C62" t="inlineStr">
        <is>
          <t>Aug 20, 2025</t>
        </is>
      </c>
      <c r="D62" t="inlineStr">
        <is>
          <t>$1160.00</t>
        </is>
      </c>
      <c r="E62" t="inlineStr">
        <is>
          <t>P</t>
        </is>
      </c>
      <c r="F62" t="inlineStr">
        <is>
          <t>Sep 05, 2025</t>
        </is>
      </c>
      <c r="G62" t="n">
        <v>1</v>
      </c>
      <c r="H62" t="inlineStr">
        <is>
          <t>Aug 21, 2025</t>
        </is>
      </c>
      <c r="I62" t="inlineStr">
        <is>
          <t>($465.00)</t>
        </is>
      </c>
      <c r="J62">
        <f>SUM(J163:J169)</f>
        <v/>
      </c>
      <c r="K62">
        <f>L162*1</f>
        <v/>
      </c>
    </row>
    <row r="63">
      <c r="I63" s="2" t="n">
        <v>-2087.5</v>
      </c>
      <c r="J63" s="2">
        <f>ROUND(SUM(J56:J62),2)</f>
        <v/>
      </c>
      <c r="K63" s="2">
        <f>ROUND(SUM(K56:K62),2)</f>
        <v/>
      </c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</row>
    <row r="66">
      <c r="A66" t="inlineStr">
        <is>
          <t>Index</t>
        </is>
      </c>
      <c r="B66" t="inlineStr">
        <is>
          <t>Ticker</t>
        </is>
      </c>
      <c r="C66" t="inlineStr">
        <is>
          <t>Trade Enter</t>
        </is>
      </c>
      <c r="D66" t="inlineStr">
        <is>
          <t>Strike</t>
        </is>
      </c>
      <c r="E66" t="inlineStr">
        <is>
          <t>C/P</t>
        </is>
      </c>
      <c r="F66" t="inlineStr">
        <is>
          <t>Exp Date</t>
        </is>
      </c>
      <c r="G66" t="inlineStr">
        <is>
          <t>Initial Contracts</t>
        </is>
      </c>
      <c r="H66" t="inlineStr">
        <is>
          <t>Trade Exit</t>
        </is>
      </c>
      <c r="I66" t="inlineStr">
        <is>
          <t>$ Gain</t>
        </is>
      </c>
    </row>
    <row r="67">
      <c r="A67" t="n">
        <v>130</v>
      </c>
      <c r="B67" t="inlineStr">
        <is>
          <t>NFLX</t>
        </is>
      </c>
      <c r="C67" t="inlineStr">
        <is>
          <t>Jul 15, 2025</t>
        </is>
      </c>
      <c r="D67" t="inlineStr">
        <is>
          <t>$1520.00</t>
        </is>
      </c>
      <c r="E67" t="inlineStr">
        <is>
          <t>C</t>
        </is>
      </c>
      <c r="F67" t="inlineStr">
        <is>
          <t>Jan 16, 2026</t>
        </is>
      </c>
      <c r="G67" t="inlineStr">
        <is>
          <t>1</t>
        </is>
      </c>
      <c r="H67" t="inlineStr">
        <is>
          <t>Jul 18, 2025</t>
        </is>
      </c>
      <c r="I67" t="inlineStr">
        <is>
          <t>($2,480.00)</t>
        </is>
      </c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s="1">
        <f>IF(G77=0, ROUND(SUM(J70:J76)/3, 2), )</f>
        <v/>
      </c>
    </row>
    <row r="70">
      <c r="A70" t="inlineStr">
        <is>
          <t>Index</t>
        </is>
      </c>
      <c r="B70" t="inlineStr">
        <is>
          <t>Ticker</t>
        </is>
      </c>
      <c r="C70" t="inlineStr">
        <is>
          <t>Trade Enter</t>
        </is>
      </c>
      <c r="D70" t="inlineStr">
        <is>
          <t>Strike</t>
        </is>
      </c>
      <c r="E70" t="inlineStr">
        <is>
          <t>C/P</t>
        </is>
      </c>
      <c r="F70" t="inlineStr">
        <is>
          <t>Exp Date</t>
        </is>
      </c>
      <c r="G70" t="inlineStr">
        <is>
          <t>Initial Contracts</t>
        </is>
      </c>
      <c r="H70" t="inlineStr">
        <is>
          <t>Trade Exit</t>
        </is>
      </c>
      <c r="I70" t="inlineStr">
        <is>
          <t>$ Gain</t>
        </is>
      </c>
      <c r="J70" t="inlineStr">
        <is>
          <t>Amount</t>
        </is>
      </c>
      <c r="K70" t="inlineStr">
        <is>
          <t>Symbol</t>
        </is>
      </c>
    </row>
    <row r="71">
      <c r="A71" t="n">
        <v>1552</v>
      </c>
      <c r="B71" t="inlineStr">
        <is>
          <t>NFLX</t>
        </is>
      </c>
      <c r="C71" t="inlineStr">
        <is>
          <t>Jul 15, 2025</t>
        </is>
      </c>
      <c r="D71" t="inlineStr">
        <is>
          <t>$1520.00</t>
        </is>
      </c>
      <c r="E71" t="inlineStr">
        <is>
          <t>C</t>
        </is>
      </c>
      <c r="F71" t="inlineStr">
        <is>
          <t>Jan 16, 2026</t>
        </is>
      </c>
      <c r="G71" t="n">
        <v>1</v>
      </c>
      <c r="H71" t="inlineStr">
        <is>
          <t>NaN</t>
        </is>
      </c>
      <c r="I71" t="n">
        <v/>
      </c>
      <c r="J71" t="n">
        <v>-5075.12</v>
      </c>
      <c r="K71" t="inlineStr">
        <is>
          <t>NFLX260116C01520000</t>
        </is>
      </c>
    </row>
    <row r="72">
      <c r="A72" t="n">
        <v>1551</v>
      </c>
      <c r="B72" t="inlineStr">
        <is>
          <t>NFLX</t>
        </is>
      </c>
      <c r="C72" t="inlineStr">
        <is>
          <t>Jul 15, 2025</t>
        </is>
      </c>
      <c r="D72" t="inlineStr">
        <is>
          <t>$1520.00</t>
        </is>
      </c>
      <c r="E72" t="inlineStr">
        <is>
          <t>C</t>
        </is>
      </c>
      <c r="F72" t="inlineStr">
        <is>
          <t>Jan 16, 2026</t>
        </is>
      </c>
      <c r="G72" t="n">
        <v>1</v>
      </c>
      <c r="H72" t="inlineStr">
        <is>
          <t>NaN</t>
        </is>
      </c>
      <c r="I72" t="n">
        <v/>
      </c>
      <c r="J72" t="n">
        <v>-5021.12</v>
      </c>
      <c r="K72" t="inlineStr">
        <is>
          <t>NFLX260116C01520000</t>
        </is>
      </c>
    </row>
    <row r="73">
      <c r="A73" t="n">
        <v>1534</v>
      </c>
      <c r="B73" t="inlineStr">
        <is>
          <t>NFLX</t>
        </is>
      </c>
      <c r="C73" t="inlineStr">
        <is>
          <t>Jul 15, 2025</t>
        </is>
      </c>
      <c r="D73" t="inlineStr">
        <is>
          <t>$1520.00</t>
        </is>
      </c>
      <c r="E73" t="inlineStr">
        <is>
          <t>C</t>
        </is>
      </c>
      <c r="F73" t="inlineStr">
        <is>
          <t>Jan 16, 2026</t>
        </is>
      </c>
      <c r="G73" t="n">
        <v>1</v>
      </c>
      <c r="H73" t="inlineStr">
        <is>
          <t>NaN</t>
        </is>
      </c>
      <c r="I73" t="n">
        <v/>
      </c>
      <c r="J73" t="n">
        <v>-5011.12</v>
      </c>
      <c r="K73" t="inlineStr">
        <is>
          <t>NFLX260116C01520000</t>
        </is>
      </c>
    </row>
    <row r="74">
      <c r="A74" t="n">
        <v>1317</v>
      </c>
      <c r="B74" t="inlineStr">
        <is>
          <t>NFLX</t>
        </is>
      </c>
      <c r="C74" t="inlineStr">
        <is>
          <t>Jul 18, 2025</t>
        </is>
      </c>
      <c r="D74" t="inlineStr">
        <is>
          <t>$1520.00</t>
        </is>
      </c>
      <c r="E74" t="inlineStr">
        <is>
          <t>C</t>
        </is>
      </c>
      <c r="F74" t="inlineStr">
        <is>
          <t>Jan 16, 2026</t>
        </is>
      </c>
      <c r="G74" t="n">
        <v>-1</v>
      </c>
      <c r="H74" t="inlineStr">
        <is>
          <t>Jul 18, 2025</t>
        </is>
      </c>
      <c r="I74" t="n">
        <v/>
      </c>
      <c r="J74" t="n">
        <v>2669.87</v>
      </c>
      <c r="K74" t="inlineStr">
        <is>
          <t>NFLX260116C01520000</t>
        </is>
      </c>
    </row>
    <row r="75">
      <c r="A75" t="n">
        <v>1281</v>
      </c>
      <c r="B75" t="inlineStr">
        <is>
          <t>NFLX</t>
        </is>
      </c>
      <c r="C75" t="inlineStr">
        <is>
          <t>Jul 18, 2025</t>
        </is>
      </c>
      <c r="D75" t="inlineStr">
        <is>
          <t>$1520.00</t>
        </is>
      </c>
      <c r="E75" t="inlineStr">
        <is>
          <t>C</t>
        </is>
      </c>
      <c r="F75" t="inlineStr">
        <is>
          <t>Jan 16, 2026</t>
        </is>
      </c>
      <c r="G75" t="n">
        <v>-1</v>
      </c>
      <c r="H75" t="inlineStr">
        <is>
          <t>Jul 18, 2025</t>
        </is>
      </c>
      <c r="I75" t="n">
        <v/>
      </c>
      <c r="J75" t="n">
        <v>2612.87</v>
      </c>
      <c r="K75" t="inlineStr">
        <is>
          <t>NFLX260116C01520000</t>
        </is>
      </c>
    </row>
    <row r="76">
      <c r="A76" t="n">
        <v>1270</v>
      </c>
      <c r="B76" t="inlineStr">
        <is>
          <t>NFLX</t>
        </is>
      </c>
      <c r="C76" t="inlineStr">
        <is>
          <t>Jul 18, 2025</t>
        </is>
      </c>
      <c r="D76" t="inlineStr">
        <is>
          <t>$1520.00</t>
        </is>
      </c>
      <c r="E76" t="inlineStr">
        <is>
          <t>C</t>
        </is>
      </c>
      <c r="F76" t="inlineStr">
        <is>
          <t>Jan 16, 2026</t>
        </is>
      </c>
      <c r="G76" t="n">
        <v>-1</v>
      </c>
      <c r="H76" t="inlineStr">
        <is>
          <t>Jul 18, 2025</t>
        </is>
      </c>
      <c r="I76" t="n">
        <v/>
      </c>
      <c r="J76" t="n">
        <v>2613.87</v>
      </c>
      <c r="K76" t="inlineStr">
        <is>
          <t>NFLX260116C01520000</t>
        </is>
      </c>
    </row>
    <row r="77">
      <c r="A77" t="inlineStr"/>
      <c r="B77" t="inlineStr"/>
      <c r="C77" t="inlineStr"/>
      <c r="D77" t="inlineStr"/>
      <c r="E77" t="inlineStr"/>
      <c r="F77" t="inlineStr"/>
      <c r="G77" s="2">
        <f>SUM(G70:G76)</f>
        <v/>
      </c>
      <c r="H77" t="inlineStr"/>
      <c r="I77" t="inlineStr"/>
      <c r="J77" s="2">
        <f>SUM(J70:J76)</f>
        <v/>
      </c>
      <c r="K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</row>
    <row r="81">
      <c r="A81" t="inlineStr">
        <is>
          <t>Index</t>
        </is>
      </c>
      <c r="B81" t="inlineStr">
        <is>
          <t>Ticker</t>
        </is>
      </c>
      <c r="C81" t="inlineStr">
        <is>
          <t>Trade Enter</t>
        </is>
      </c>
      <c r="D81" t="inlineStr">
        <is>
          <t>Strike</t>
        </is>
      </c>
      <c r="E81" t="inlineStr">
        <is>
          <t>C/P</t>
        </is>
      </c>
      <c r="F81" t="inlineStr">
        <is>
          <t>Exp Date</t>
        </is>
      </c>
      <c r="G81" t="inlineStr">
        <is>
          <t>Initial Contracts</t>
        </is>
      </c>
      <c r="H81" t="inlineStr">
        <is>
          <t>Trade Exit</t>
        </is>
      </c>
      <c r="I81" t="inlineStr">
        <is>
          <t>$ Gain</t>
        </is>
      </c>
    </row>
    <row r="82">
      <c r="A82" t="n">
        <v>214</v>
      </c>
      <c r="B82" t="inlineStr">
        <is>
          <t>NFLX</t>
        </is>
      </c>
      <c r="C82" t="inlineStr">
        <is>
          <t>Jul 31, 2025</t>
        </is>
      </c>
      <c r="D82" t="inlineStr">
        <is>
          <t>$860.00</t>
        </is>
      </c>
      <c r="E82" t="inlineStr">
        <is>
          <t>P</t>
        </is>
      </c>
      <c r="F82" t="inlineStr">
        <is>
          <t>Jan 16, 2026</t>
        </is>
      </c>
      <c r="G82" t="inlineStr">
        <is>
          <t>1</t>
        </is>
      </c>
      <c r="H82" t="inlineStr">
        <is>
          <t>Aug 04, 2025</t>
        </is>
      </c>
      <c r="I82" t="inlineStr">
        <is>
          <t xml:space="preserve">$5.00 </t>
        </is>
      </c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s="1">
        <f>IF(G92=0, ROUND(SUM(J85:J91)/3, 2), )</f>
        <v/>
      </c>
    </row>
    <row r="85">
      <c r="A85" t="inlineStr">
        <is>
          <t>Index</t>
        </is>
      </c>
      <c r="B85" t="inlineStr">
        <is>
          <t>Ticker</t>
        </is>
      </c>
      <c r="C85" t="inlineStr">
        <is>
          <t>Trade Enter</t>
        </is>
      </c>
      <c r="D85" t="inlineStr">
        <is>
          <t>Strike</t>
        </is>
      </c>
      <c r="E85" t="inlineStr">
        <is>
          <t>C/P</t>
        </is>
      </c>
      <c r="F85" t="inlineStr">
        <is>
          <t>Exp Date</t>
        </is>
      </c>
      <c r="G85" t="inlineStr">
        <is>
          <t>Initial Contracts</t>
        </is>
      </c>
      <c r="H85" t="inlineStr">
        <is>
          <t>Trade Exit</t>
        </is>
      </c>
      <c r="I85" t="inlineStr">
        <is>
          <t>$ Gain</t>
        </is>
      </c>
      <c r="J85" t="inlineStr">
        <is>
          <t>Amount</t>
        </is>
      </c>
      <c r="K85" t="inlineStr">
        <is>
          <t>Symbol</t>
        </is>
      </c>
    </row>
    <row r="86">
      <c r="A86" t="n">
        <v>949</v>
      </c>
      <c r="B86" t="inlineStr">
        <is>
          <t>NFLX</t>
        </is>
      </c>
      <c r="C86" t="inlineStr">
        <is>
          <t>Jul 31, 2025</t>
        </is>
      </c>
      <c r="D86" t="inlineStr">
        <is>
          <t>$860.00</t>
        </is>
      </c>
      <c r="E86" t="inlineStr">
        <is>
          <t>P</t>
        </is>
      </c>
      <c r="F86" t="inlineStr">
        <is>
          <t>Jan 16, 2026</t>
        </is>
      </c>
      <c r="G86" t="n">
        <v>1</v>
      </c>
      <c r="H86" t="inlineStr">
        <is>
          <t>NaN</t>
        </is>
      </c>
      <c r="I86" t="n">
        <v/>
      </c>
      <c r="J86" t="n">
        <v>-1040.12</v>
      </c>
      <c r="K86" t="inlineStr">
        <is>
          <t>NFLX260116P00860000</t>
        </is>
      </c>
    </row>
    <row r="87">
      <c r="A87" t="n">
        <v>948</v>
      </c>
      <c r="B87" t="inlineStr">
        <is>
          <t>NFLX</t>
        </is>
      </c>
      <c r="C87" t="inlineStr">
        <is>
          <t>Jul 31, 2025</t>
        </is>
      </c>
      <c r="D87" t="inlineStr">
        <is>
          <t>$860.00</t>
        </is>
      </c>
      <c r="E87" t="inlineStr">
        <is>
          <t>P</t>
        </is>
      </c>
      <c r="F87" t="inlineStr">
        <is>
          <t>Jan 16, 2026</t>
        </is>
      </c>
      <c r="G87" t="n">
        <v>1</v>
      </c>
      <c r="H87" t="inlineStr">
        <is>
          <t>NaN</t>
        </is>
      </c>
      <c r="I87" t="n">
        <v/>
      </c>
      <c r="J87" t="n">
        <v>-1055.12</v>
      </c>
      <c r="K87" t="inlineStr">
        <is>
          <t>NFLX260116P00860000</t>
        </is>
      </c>
    </row>
    <row r="88">
      <c r="A88" t="n">
        <v>910</v>
      </c>
      <c r="B88" t="inlineStr">
        <is>
          <t>NFLX</t>
        </is>
      </c>
      <c r="C88" t="inlineStr">
        <is>
          <t>Jul 31, 2025</t>
        </is>
      </c>
      <c r="D88" t="inlineStr">
        <is>
          <t>$860.00</t>
        </is>
      </c>
      <c r="E88" t="inlineStr">
        <is>
          <t>P</t>
        </is>
      </c>
      <c r="F88" t="inlineStr">
        <is>
          <t>Jan 16, 2026</t>
        </is>
      </c>
      <c r="G88" t="n">
        <v>1</v>
      </c>
      <c r="H88" t="inlineStr">
        <is>
          <t>NaN</t>
        </is>
      </c>
      <c r="I88" t="n">
        <v/>
      </c>
      <c r="J88" t="n">
        <v>-1070.12</v>
      </c>
      <c r="K88" t="inlineStr">
        <is>
          <t>NFLX260116P00860000</t>
        </is>
      </c>
    </row>
    <row r="89">
      <c r="A89" t="n">
        <v>756</v>
      </c>
      <c r="B89" t="inlineStr">
        <is>
          <t>NFLX</t>
        </is>
      </c>
      <c r="C89" t="inlineStr">
        <is>
          <t>Aug 04, 2025</t>
        </is>
      </c>
      <c r="D89" t="inlineStr">
        <is>
          <t>$860.00</t>
        </is>
      </c>
      <c r="E89" t="inlineStr">
        <is>
          <t>P</t>
        </is>
      </c>
      <c r="F89" t="inlineStr">
        <is>
          <t>Jan 16, 2026</t>
        </is>
      </c>
      <c r="G89" t="n">
        <v>-1</v>
      </c>
      <c r="H89" t="inlineStr">
        <is>
          <t>Aug 04, 2025</t>
        </is>
      </c>
      <c r="I89" t="n">
        <v/>
      </c>
      <c r="J89" t="n">
        <v>1044.88</v>
      </c>
      <c r="K89" t="inlineStr">
        <is>
          <t>NFLX260116P00860000</t>
        </is>
      </c>
    </row>
    <row r="90">
      <c r="A90" t="n">
        <v>761</v>
      </c>
      <c r="B90" t="inlineStr">
        <is>
          <t>NFLX</t>
        </is>
      </c>
      <c r="C90" t="inlineStr">
        <is>
          <t>Aug 04, 2025</t>
        </is>
      </c>
      <c r="D90" t="inlineStr">
        <is>
          <t>$860.00</t>
        </is>
      </c>
      <c r="E90" t="inlineStr">
        <is>
          <t>P</t>
        </is>
      </c>
      <c r="F90" t="inlineStr">
        <is>
          <t>Jan 16, 2026</t>
        </is>
      </c>
      <c r="G90" t="n">
        <v>-1</v>
      </c>
      <c r="H90" t="inlineStr">
        <is>
          <t>Aug 04, 2025</t>
        </is>
      </c>
      <c r="I90" t="n">
        <v/>
      </c>
      <c r="J90" t="n">
        <v>1024.88</v>
      </c>
      <c r="K90" t="inlineStr">
        <is>
          <t>NFLX260116P00860000</t>
        </is>
      </c>
    </row>
    <row r="91">
      <c r="A91" t="n">
        <v>758</v>
      </c>
      <c r="B91" t="inlineStr">
        <is>
          <t>NFLX</t>
        </is>
      </c>
      <c r="C91" t="inlineStr">
        <is>
          <t>Aug 04, 2025</t>
        </is>
      </c>
      <c r="D91" t="inlineStr">
        <is>
          <t>$860.00</t>
        </is>
      </c>
      <c r="E91" t="inlineStr">
        <is>
          <t>P</t>
        </is>
      </c>
      <c r="F91" t="inlineStr">
        <is>
          <t>Jan 16, 2026</t>
        </is>
      </c>
      <c r="G91" t="n">
        <v>-1</v>
      </c>
      <c r="H91" t="inlineStr">
        <is>
          <t>Aug 04, 2025</t>
        </is>
      </c>
      <c r="I91" t="n">
        <v/>
      </c>
      <c r="J91" t="n">
        <v>1019.88</v>
      </c>
      <c r="K91" t="inlineStr">
        <is>
          <t>NFLX260116P00860000</t>
        </is>
      </c>
    </row>
    <row r="92">
      <c r="A92" t="inlineStr"/>
      <c r="B92" t="inlineStr"/>
      <c r="C92" t="inlineStr"/>
      <c r="D92" t="inlineStr"/>
      <c r="E92" t="inlineStr"/>
      <c r="F92" t="inlineStr"/>
      <c r="G92" s="2">
        <f>SUM(G85:G91)</f>
        <v/>
      </c>
      <c r="H92" t="inlineStr"/>
      <c r="I92" t="inlineStr"/>
      <c r="J92" s="2">
        <f>SUM(J85:J91)</f>
        <v/>
      </c>
      <c r="K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</row>
    <row r="96">
      <c r="A96" t="inlineStr">
        <is>
          <t>Index</t>
        </is>
      </c>
      <c r="B96" t="inlineStr">
        <is>
          <t>Ticker</t>
        </is>
      </c>
      <c r="C96" t="inlineStr">
        <is>
          <t>Trade Enter</t>
        </is>
      </c>
      <c r="D96" t="inlineStr">
        <is>
          <t>Strike</t>
        </is>
      </c>
      <c r="E96" t="inlineStr">
        <is>
          <t>C/P</t>
        </is>
      </c>
      <c r="F96" t="inlineStr">
        <is>
          <t>Exp Date</t>
        </is>
      </c>
      <c r="G96" t="inlineStr">
        <is>
          <t>Initial Contracts</t>
        </is>
      </c>
      <c r="H96" t="inlineStr">
        <is>
          <t>Trade Exit</t>
        </is>
      </c>
      <c r="I96" t="inlineStr">
        <is>
          <t>$ Gain</t>
        </is>
      </c>
    </row>
    <row r="97">
      <c r="A97" t="n">
        <v>233</v>
      </c>
      <c r="B97" t="inlineStr">
        <is>
          <t>NFLX</t>
        </is>
      </c>
      <c r="C97" t="inlineStr">
        <is>
          <t>Aug 04, 2025</t>
        </is>
      </c>
      <c r="D97" t="inlineStr">
        <is>
          <t>$1030.00</t>
        </is>
      </c>
      <c r="E97" t="inlineStr">
        <is>
          <t>P</t>
        </is>
      </c>
      <c r="F97" t="inlineStr">
        <is>
          <t>Oct 17, 2025</t>
        </is>
      </c>
      <c r="G97" t="inlineStr">
        <is>
          <t>1</t>
        </is>
      </c>
      <c r="H97" t="inlineStr">
        <is>
          <t>Aug 08, 2025</t>
        </is>
      </c>
      <c r="I97" t="inlineStr">
        <is>
          <t>($350.00)</t>
        </is>
      </c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s="1">
        <f>IF(G107=0, ROUND(SUM(J100:J106)/3, 2), )</f>
        <v/>
      </c>
    </row>
    <row r="100">
      <c r="A100" t="inlineStr">
        <is>
          <t>Index</t>
        </is>
      </c>
      <c r="B100" t="inlineStr">
        <is>
          <t>Ticker</t>
        </is>
      </c>
      <c r="C100" t="inlineStr">
        <is>
          <t>Trade Enter</t>
        </is>
      </c>
      <c r="D100" t="inlineStr">
        <is>
          <t>Strike</t>
        </is>
      </c>
      <c r="E100" t="inlineStr">
        <is>
          <t>C/P</t>
        </is>
      </c>
      <c r="F100" t="inlineStr">
        <is>
          <t>Exp Date</t>
        </is>
      </c>
      <c r="G100" t="inlineStr">
        <is>
          <t>Initial Contracts</t>
        </is>
      </c>
      <c r="H100" t="inlineStr">
        <is>
          <t>Trade Exit</t>
        </is>
      </c>
      <c r="I100" t="inlineStr">
        <is>
          <t>$ Gain</t>
        </is>
      </c>
      <c r="J100" t="inlineStr">
        <is>
          <t>Amount</t>
        </is>
      </c>
      <c r="K100" t="inlineStr">
        <is>
          <t>Symbol</t>
        </is>
      </c>
    </row>
    <row r="101">
      <c r="A101" t="n">
        <v>742</v>
      </c>
      <c r="B101" t="inlineStr">
        <is>
          <t>NFLX</t>
        </is>
      </c>
      <c r="C101" t="inlineStr">
        <is>
          <t>Aug 04, 2025</t>
        </is>
      </c>
      <c r="D101" t="inlineStr">
        <is>
          <t>$1030.00</t>
        </is>
      </c>
      <c r="E101" t="inlineStr">
        <is>
          <t>P</t>
        </is>
      </c>
      <c r="F101" t="inlineStr">
        <is>
          <t>Oct 17, 2025</t>
        </is>
      </c>
      <c r="G101" t="n">
        <v>1</v>
      </c>
      <c r="H101" t="inlineStr">
        <is>
          <t>NaN</t>
        </is>
      </c>
      <c r="I101" t="n">
        <v/>
      </c>
      <c r="J101" t="n">
        <v>-1883.11</v>
      </c>
      <c r="K101" t="inlineStr">
        <is>
          <t>NFLX251017P01030000</t>
        </is>
      </c>
    </row>
    <row r="102">
      <c r="A102" t="n">
        <v>744</v>
      </c>
      <c r="B102" t="inlineStr">
        <is>
          <t>NFLX</t>
        </is>
      </c>
      <c r="C102" t="inlineStr">
        <is>
          <t>Aug 04, 2025</t>
        </is>
      </c>
      <c r="D102" t="inlineStr">
        <is>
          <t>$1030.00</t>
        </is>
      </c>
      <c r="E102" t="inlineStr">
        <is>
          <t>P</t>
        </is>
      </c>
      <c r="F102" t="inlineStr">
        <is>
          <t>Oct 17, 2025</t>
        </is>
      </c>
      <c r="G102" t="n">
        <v>1</v>
      </c>
      <c r="H102" t="inlineStr">
        <is>
          <t>NaN</t>
        </is>
      </c>
      <c r="I102" t="n">
        <v/>
      </c>
      <c r="J102" t="n">
        <v>-1910.11</v>
      </c>
      <c r="K102" t="inlineStr">
        <is>
          <t>NFLX251017P01030000</t>
        </is>
      </c>
    </row>
    <row r="103">
      <c r="A103" t="n">
        <v>757</v>
      </c>
      <c r="B103" t="inlineStr">
        <is>
          <t>NFLX</t>
        </is>
      </c>
      <c r="C103" t="inlineStr">
        <is>
          <t>Aug 04, 2025</t>
        </is>
      </c>
      <c r="D103" t="inlineStr">
        <is>
          <t>$1030.00</t>
        </is>
      </c>
      <c r="E103" t="inlineStr">
        <is>
          <t>P</t>
        </is>
      </c>
      <c r="F103" t="inlineStr">
        <is>
          <t>Oct 17, 2025</t>
        </is>
      </c>
      <c r="G103" t="n">
        <v>1</v>
      </c>
      <c r="H103" t="inlineStr">
        <is>
          <t>NaN</t>
        </is>
      </c>
      <c r="I103" t="n">
        <v/>
      </c>
      <c r="J103" t="n">
        <v>-1915.11</v>
      </c>
      <c r="K103" t="inlineStr">
        <is>
          <t>NFLX251017P01030000</t>
        </is>
      </c>
    </row>
    <row r="104">
      <c r="A104" t="n">
        <v>578</v>
      </c>
      <c r="B104" t="inlineStr">
        <is>
          <t>NFLX</t>
        </is>
      </c>
      <c r="C104" t="inlineStr">
        <is>
          <t>Aug 08, 2025</t>
        </is>
      </c>
      <c r="D104" t="inlineStr">
        <is>
          <t>$1030.00</t>
        </is>
      </c>
      <c r="E104" t="inlineStr">
        <is>
          <t>P</t>
        </is>
      </c>
      <c r="F104" t="inlineStr">
        <is>
          <t>Oct 17, 2025</t>
        </is>
      </c>
      <c r="G104" t="n">
        <v>-1</v>
      </c>
      <c r="H104" t="inlineStr">
        <is>
          <t>Aug 08, 2025</t>
        </is>
      </c>
      <c r="I104" t="n">
        <v/>
      </c>
      <c r="J104" t="n">
        <v>1536.88</v>
      </c>
      <c r="K104" t="inlineStr">
        <is>
          <t>NFLX251017P01030000</t>
        </is>
      </c>
    </row>
    <row r="105">
      <c r="A105" t="n">
        <v>559</v>
      </c>
      <c r="B105" t="inlineStr">
        <is>
          <t>NFLX</t>
        </is>
      </c>
      <c r="C105" t="inlineStr">
        <is>
          <t>Aug 08, 2025</t>
        </is>
      </c>
      <c r="D105" t="inlineStr">
        <is>
          <t>$1030.00</t>
        </is>
      </c>
      <c r="E105" t="inlineStr">
        <is>
          <t>P</t>
        </is>
      </c>
      <c r="F105" t="inlineStr">
        <is>
          <t>Oct 17, 2025</t>
        </is>
      </c>
      <c r="G105" t="n">
        <v>-1</v>
      </c>
      <c r="H105" t="inlineStr">
        <is>
          <t>Aug 08, 2025</t>
        </is>
      </c>
      <c r="I105" t="n">
        <v/>
      </c>
      <c r="J105" t="n">
        <v>1509.88</v>
      </c>
      <c r="K105" t="inlineStr">
        <is>
          <t>NFLX251017P01030000</t>
        </is>
      </c>
    </row>
    <row r="106">
      <c r="A106" t="n">
        <v>558</v>
      </c>
      <c r="B106" t="inlineStr">
        <is>
          <t>NFLX</t>
        </is>
      </c>
      <c r="C106" t="inlineStr">
        <is>
          <t>Aug 08, 2025</t>
        </is>
      </c>
      <c r="D106" t="inlineStr">
        <is>
          <t>$1030.00</t>
        </is>
      </c>
      <c r="E106" t="inlineStr">
        <is>
          <t>P</t>
        </is>
      </c>
      <c r="F106" t="inlineStr">
        <is>
          <t>Oct 17, 2025</t>
        </is>
      </c>
      <c r="G106" t="n">
        <v>-1</v>
      </c>
      <c r="H106" t="inlineStr">
        <is>
          <t>Aug 08, 2025</t>
        </is>
      </c>
      <c r="I106" t="n">
        <v/>
      </c>
      <c r="J106" t="n">
        <v>1509.88</v>
      </c>
      <c r="K106" t="inlineStr">
        <is>
          <t>NFLX251017P01030000</t>
        </is>
      </c>
    </row>
    <row r="107">
      <c r="A107" t="inlineStr"/>
      <c r="B107" t="inlineStr"/>
      <c r="C107" t="inlineStr"/>
      <c r="D107" t="inlineStr"/>
      <c r="E107" t="inlineStr"/>
      <c r="F107" t="inlineStr"/>
      <c r="G107" s="2">
        <f>SUM(G100:G106)</f>
        <v/>
      </c>
      <c r="H107" t="inlineStr"/>
      <c r="I107" t="inlineStr"/>
      <c r="J107" s="2">
        <f>SUM(J100:J106)</f>
        <v/>
      </c>
      <c r="K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</row>
    <row r="111">
      <c r="A111" t="inlineStr">
        <is>
          <t>Index</t>
        </is>
      </c>
      <c r="B111" t="inlineStr">
        <is>
          <t>Ticker</t>
        </is>
      </c>
      <c r="C111" t="inlineStr">
        <is>
          <t>Trade Enter</t>
        </is>
      </c>
      <c r="D111" t="inlineStr">
        <is>
          <t>Strike</t>
        </is>
      </c>
      <c r="E111" t="inlineStr">
        <is>
          <t>C/P</t>
        </is>
      </c>
      <c r="F111" t="inlineStr">
        <is>
          <t>Exp Date</t>
        </is>
      </c>
      <c r="G111" t="inlineStr">
        <is>
          <t>Initial Contracts</t>
        </is>
      </c>
      <c r="H111" t="inlineStr">
        <is>
          <t>Trade Exit</t>
        </is>
      </c>
      <c r="I111" t="inlineStr">
        <is>
          <t>$ Gain</t>
        </is>
      </c>
    </row>
    <row r="112">
      <c r="A112" t="n">
        <v>262</v>
      </c>
      <c r="B112" t="inlineStr">
        <is>
          <t>NFLX</t>
        </is>
      </c>
      <c r="C112" t="inlineStr">
        <is>
          <t>Jul 29, 2025</t>
        </is>
      </c>
      <c r="D112" t="inlineStr">
        <is>
          <t>$1360.00</t>
        </is>
      </c>
      <c r="E112" t="inlineStr">
        <is>
          <t>C</t>
        </is>
      </c>
      <c r="F112" t="inlineStr">
        <is>
          <t>Jan 16, 2026</t>
        </is>
      </c>
      <c r="G112" t="inlineStr">
        <is>
          <t>1</t>
        </is>
      </c>
      <c r="H112" t="inlineStr">
        <is>
          <t>Aug 13, 2025</t>
        </is>
      </c>
      <c r="I112" t="inlineStr">
        <is>
          <t xml:space="preserve">$1,287.50 </t>
        </is>
      </c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s="1">
        <f>IF(G122=0, ROUND(SUM(J115:J121)/3, 2), )</f>
        <v/>
      </c>
    </row>
    <row r="115">
      <c r="A115" t="inlineStr">
        <is>
          <t>Index</t>
        </is>
      </c>
      <c r="B115" t="inlineStr">
        <is>
          <t>Ticker</t>
        </is>
      </c>
      <c r="C115" t="inlineStr">
        <is>
          <t>Trade Enter</t>
        </is>
      </c>
      <c r="D115" t="inlineStr">
        <is>
          <t>Strike</t>
        </is>
      </c>
      <c r="E115" t="inlineStr">
        <is>
          <t>C/P</t>
        </is>
      </c>
      <c r="F115" t="inlineStr">
        <is>
          <t>Exp Date</t>
        </is>
      </c>
      <c r="G115" t="inlineStr">
        <is>
          <t>Initial Contracts</t>
        </is>
      </c>
      <c r="H115" t="inlineStr">
        <is>
          <t>Trade Exit</t>
        </is>
      </c>
      <c r="I115" t="inlineStr">
        <is>
          <t>$ Gain</t>
        </is>
      </c>
      <c r="J115" t="inlineStr">
        <is>
          <t>Amount</t>
        </is>
      </c>
      <c r="K115" t="inlineStr">
        <is>
          <t>Symbol</t>
        </is>
      </c>
    </row>
    <row r="116">
      <c r="A116" t="n">
        <v>1011</v>
      </c>
      <c r="B116" t="inlineStr">
        <is>
          <t>NFLX</t>
        </is>
      </c>
      <c r="C116" t="inlineStr">
        <is>
          <t>Jul 29, 2025</t>
        </is>
      </c>
      <c r="D116" t="inlineStr">
        <is>
          <t>$1360.00</t>
        </is>
      </c>
      <c r="E116" t="inlineStr">
        <is>
          <t>C</t>
        </is>
      </c>
      <c r="F116" t="inlineStr">
        <is>
          <t>Jan 16, 2026</t>
        </is>
      </c>
      <c r="G116" t="n">
        <v>1</v>
      </c>
      <c r="H116" t="inlineStr">
        <is>
          <t>NaN</t>
        </is>
      </c>
      <c r="I116" t="n">
        <v/>
      </c>
      <c r="J116" t="n">
        <v>-4142.12</v>
      </c>
      <c r="K116" t="inlineStr">
        <is>
          <t>NFLX260116C01360000</t>
        </is>
      </c>
    </row>
    <row r="117">
      <c r="A117" t="n">
        <v>997</v>
      </c>
      <c r="B117" t="inlineStr">
        <is>
          <t>NFLX</t>
        </is>
      </c>
      <c r="C117" t="inlineStr">
        <is>
          <t>Jul 29, 2025</t>
        </is>
      </c>
      <c r="D117" t="inlineStr">
        <is>
          <t>$1360.00</t>
        </is>
      </c>
      <c r="E117" t="inlineStr">
        <is>
          <t>C</t>
        </is>
      </c>
      <c r="F117" t="inlineStr">
        <is>
          <t>Jan 16, 2026</t>
        </is>
      </c>
      <c r="G117" t="n">
        <v>1</v>
      </c>
      <c r="H117" t="inlineStr">
        <is>
          <t>NaN</t>
        </is>
      </c>
      <c r="I117" t="n">
        <v/>
      </c>
      <c r="J117" t="n">
        <v>-4150.12</v>
      </c>
      <c r="K117" t="inlineStr">
        <is>
          <t>NFLX260116C01360000</t>
        </is>
      </c>
    </row>
    <row r="118">
      <c r="A118" t="n">
        <v>994</v>
      </c>
      <c r="B118" t="inlineStr">
        <is>
          <t>NFLX</t>
        </is>
      </c>
      <c r="C118" t="inlineStr">
        <is>
          <t>Jul 29, 2025</t>
        </is>
      </c>
      <c r="D118" t="inlineStr">
        <is>
          <t>$1360.00</t>
        </is>
      </c>
      <c r="E118" t="inlineStr">
        <is>
          <t>C</t>
        </is>
      </c>
      <c r="F118" t="inlineStr">
        <is>
          <t>Jan 16, 2026</t>
        </is>
      </c>
      <c r="G118" t="n">
        <v>1</v>
      </c>
      <c r="H118" t="inlineStr">
        <is>
          <t>NaN</t>
        </is>
      </c>
      <c r="I118" t="n">
        <v/>
      </c>
      <c r="J118" t="n">
        <v>-4120.12</v>
      </c>
      <c r="K118" t="inlineStr">
        <is>
          <t>NFLX260116C01360000</t>
        </is>
      </c>
    </row>
    <row r="119">
      <c r="A119" t="n">
        <v>400</v>
      </c>
      <c r="B119" t="inlineStr">
        <is>
          <t>NFLX</t>
        </is>
      </c>
      <c r="C119" t="inlineStr">
        <is>
          <t>Aug 13, 2025</t>
        </is>
      </c>
      <c r="D119" t="inlineStr">
        <is>
          <t>$1360.00</t>
        </is>
      </c>
      <c r="E119" t="inlineStr">
        <is>
          <t>C</t>
        </is>
      </c>
      <c r="F119" t="inlineStr">
        <is>
          <t>Jan 16, 2026</t>
        </is>
      </c>
      <c r="G119" t="n">
        <v>-1</v>
      </c>
      <c r="H119" t="inlineStr">
        <is>
          <t>Aug 13, 2025</t>
        </is>
      </c>
      <c r="I119" t="n">
        <v/>
      </c>
      <c r="J119" t="n">
        <v>5239.88</v>
      </c>
      <c r="K119" t="inlineStr">
        <is>
          <t>NFLX260116C01360000</t>
        </is>
      </c>
    </row>
    <row r="120">
      <c r="A120" t="n">
        <v>396</v>
      </c>
      <c r="B120" t="inlineStr">
        <is>
          <t>NFLX</t>
        </is>
      </c>
      <c r="C120" t="inlineStr">
        <is>
          <t>Aug 13, 2025</t>
        </is>
      </c>
      <c r="D120" t="inlineStr">
        <is>
          <t>$1360.00</t>
        </is>
      </c>
      <c r="E120" t="inlineStr">
        <is>
          <t>C</t>
        </is>
      </c>
      <c r="F120" t="inlineStr">
        <is>
          <t>Jan 16, 2026</t>
        </is>
      </c>
      <c r="G120" t="n">
        <v>-1</v>
      </c>
      <c r="H120" t="inlineStr">
        <is>
          <t>Aug 13, 2025</t>
        </is>
      </c>
      <c r="I120" t="n">
        <v/>
      </c>
      <c r="J120" t="n">
        <v>5204.88</v>
      </c>
      <c r="K120" t="inlineStr">
        <is>
          <t>NFLX260116C01360000</t>
        </is>
      </c>
    </row>
    <row r="121">
      <c r="A121" t="n">
        <v>394</v>
      </c>
      <c r="B121" t="inlineStr">
        <is>
          <t>NFLX</t>
        </is>
      </c>
      <c r="C121" t="inlineStr">
        <is>
          <t>Aug 13, 2025</t>
        </is>
      </c>
      <c r="D121" t="inlineStr">
        <is>
          <t>$1360.00</t>
        </is>
      </c>
      <c r="E121" t="inlineStr">
        <is>
          <t>C</t>
        </is>
      </c>
      <c r="F121" t="inlineStr">
        <is>
          <t>Jan 16, 2026</t>
        </is>
      </c>
      <c r="G121" t="n">
        <v>-1</v>
      </c>
      <c r="H121" t="inlineStr">
        <is>
          <t>Aug 13, 2025</t>
        </is>
      </c>
      <c r="I121" t="n">
        <v/>
      </c>
      <c r="J121" t="n">
        <v>5244.88</v>
      </c>
      <c r="K121" t="inlineStr">
        <is>
          <t>NFLX260116C01360000</t>
        </is>
      </c>
    </row>
    <row r="122">
      <c r="A122" t="inlineStr"/>
      <c r="B122" t="inlineStr"/>
      <c r="C122" t="inlineStr"/>
      <c r="D122" t="inlineStr"/>
      <c r="E122" t="inlineStr"/>
      <c r="F122" t="inlineStr"/>
      <c r="G122" s="2">
        <f>SUM(G115:G121)</f>
        <v/>
      </c>
      <c r="H122" t="inlineStr"/>
      <c r="I122" t="inlineStr"/>
      <c r="J122" s="2">
        <f>SUM(J115:J121)</f>
        <v/>
      </c>
      <c r="K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</row>
    <row r="126">
      <c r="A126" t="inlineStr">
        <is>
          <t>Index</t>
        </is>
      </c>
      <c r="B126" t="inlineStr">
        <is>
          <t>Ticker</t>
        </is>
      </c>
      <c r="C126" t="inlineStr">
        <is>
          <t>Trade Enter</t>
        </is>
      </c>
      <c r="D126" t="inlineStr">
        <is>
          <t>Strike</t>
        </is>
      </c>
      <c r="E126" t="inlineStr">
        <is>
          <t>C/P</t>
        </is>
      </c>
      <c r="F126" t="inlineStr">
        <is>
          <t>Exp Date</t>
        </is>
      </c>
      <c r="G126" t="inlineStr">
        <is>
          <t>Initial Contracts</t>
        </is>
      </c>
      <c r="H126" t="inlineStr">
        <is>
          <t>Trade Exit</t>
        </is>
      </c>
      <c r="I126" t="inlineStr">
        <is>
          <t>$ Gain</t>
        </is>
      </c>
    </row>
    <row r="127">
      <c r="A127" t="n">
        <v>264</v>
      </c>
      <c r="B127" t="inlineStr">
        <is>
          <t>NFLX</t>
        </is>
      </c>
      <c r="C127" t="inlineStr">
        <is>
          <t>Aug 11, 2025</t>
        </is>
      </c>
      <c r="D127" t="inlineStr">
        <is>
          <t>$1135.00</t>
        </is>
      </c>
      <c r="E127" t="inlineStr">
        <is>
          <t>P</t>
        </is>
      </c>
      <c r="F127" t="inlineStr">
        <is>
          <t>Aug 29, 2025</t>
        </is>
      </c>
      <c r="G127" t="inlineStr">
        <is>
          <t>1</t>
        </is>
      </c>
      <c r="H127" t="inlineStr">
        <is>
          <t>Aug 13, 2025</t>
        </is>
      </c>
      <c r="I127" t="inlineStr">
        <is>
          <t>($175.00)</t>
        </is>
      </c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s="1">
        <f>IF(G137=0, ROUND(SUM(J130:J136)/3, 2), )</f>
        <v/>
      </c>
    </row>
    <row r="130">
      <c r="A130" t="inlineStr">
        <is>
          <t>Index</t>
        </is>
      </c>
      <c r="B130" t="inlineStr">
        <is>
          <t>Ticker</t>
        </is>
      </c>
      <c r="C130" t="inlineStr">
        <is>
          <t>Trade Enter</t>
        </is>
      </c>
      <c r="D130" t="inlineStr">
        <is>
          <t>Strike</t>
        </is>
      </c>
      <c r="E130" t="inlineStr">
        <is>
          <t>C/P</t>
        </is>
      </c>
      <c r="F130" t="inlineStr">
        <is>
          <t>Exp Date</t>
        </is>
      </c>
      <c r="G130" t="inlineStr">
        <is>
          <t>Initial Contracts</t>
        </is>
      </c>
      <c r="H130" t="inlineStr">
        <is>
          <t>Trade Exit</t>
        </is>
      </c>
      <c r="I130" t="inlineStr">
        <is>
          <t>$ Gain</t>
        </is>
      </c>
      <c r="J130" t="inlineStr">
        <is>
          <t>Amount</t>
        </is>
      </c>
      <c r="K130" t="inlineStr">
        <is>
          <t>Symbol</t>
        </is>
      </c>
    </row>
    <row r="131">
      <c r="A131" t="n">
        <v>541</v>
      </c>
      <c r="B131" t="inlineStr">
        <is>
          <t>NFLX</t>
        </is>
      </c>
      <c r="C131" t="inlineStr">
        <is>
          <t>Aug 11, 2025</t>
        </is>
      </c>
      <c r="D131" t="inlineStr">
        <is>
          <t>$1135.00</t>
        </is>
      </c>
      <c r="E131" t="inlineStr">
        <is>
          <t>P</t>
        </is>
      </c>
      <c r="F131" t="inlineStr">
        <is>
          <t>Aug 29, 2025</t>
        </is>
      </c>
      <c r="G131" t="n">
        <v>1</v>
      </c>
      <c r="H131" t="inlineStr">
        <is>
          <t>NaN</t>
        </is>
      </c>
      <c r="I131" t="n">
        <v/>
      </c>
      <c r="J131" t="n">
        <v>-525.11</v>
      </c>
      <c r="K131" t="inlineStr">
        <is>
          <t>NFLX250829P01135000</t>
        </is>
      </c>
    </row>
    <row r="132">
      <c r="A132" t="n">
        <v>528</v>
      </c>
      <c r="B132" t="inlineStr">
        <is>
          <t>NFLX</t>
        </is>
      </c>
      <c r="C132" t="inlineStr">
        <is>
          <t>Aug 11, 2025</t>
        </is>
      </c>
      <c r="D132" t="inlineStr">
        <is>
          <t>$1135.00</t>
        </is>
      </c>
      <c r="E132" t="inlineStr">
        <is>
          <t>P</t>
        </is>
      </c>
      <c r="F132" t="inlineStr">
        <is>
          <t>Aug 29, 2025</t>
        </is>
      </c>
      <c r="G132" t="n">
        <v>1</v>
      </c>
      <c r="H132" t="inlineStr">
        <is>
          <t>NaN</t>
        </is>
      </c>
      <c r="I132" t="n">
        <v/>
      </c>
      <c r="J132" t="n">
        <v>-540.11</v>
      </c>
      <c r="K132" t="inlineStr">
        <is>
          <t>NFLX250829P01135000</t>
        </is>
      </c>
    </row>
    <row r="133">
      <c r="A133" t="n">
        <v>518</v>
      </c>
      <c r="B133" t="inlineStr">
        <is>
          <t>NFLX</t>
        </is>
      </c>
      <c r="C133" t="inlineStr">
        <is>
          <t>Aug 11, 2025</t>
        </is>
      </c>
      <c r="D133" t="inlineStr">
        <is>
          <t>$1135.00</t>
        </is>
      </c>
      <c r="E133" t="inlineStr">
        <is>
          <t>P</t>
        </is>
      </c>
      <c r="F133" t="inlineStr">
        <is>
          <t>Aug 29, 2025</t>
        </is>
      </c>
      <c r="G133" t="n">
        <v>1</v>
      </c>
      <c r="H133" t="inlineStr">
        <is>
          <t>NaN</t>
        </is>
      </c>
      <c r="I133" t="n">
        <v/>
      </c>
      <c r="J133" t="n">
        <v>-540.11</v>
      </c>
      <c r="K133" t="inlineStr">
        <is>
          <t>NFLX250829P01135000</t>
        </is>
      </c>
    </row>
    <row r="134">
      <c r="A134" t="n">
        <v>430</v>
      </c>
      <c r="B134" t="inlineStr">
        <is>
          <t>NFLX</t>
        </is>
      </c>
      <c r="C134" t="inlineStr">
        <is>
          <t>Aug 13, 2025</t>
        </is>
      </c>
      <c r="D134" t="inlineStr">
        <is>
          <t>$1135.00</t>
        </is>
      </c>
      <c r="E134" t="inlineStr">
        <is>
          <t>P</t>
        </is>
      </c>
      <c r="F134" t="inlineStr">
        <is>
          <t>Aug 29, 2025</t>
        </is>
      </c>
      <c r="G134" t="n">
        <v>-1</v>
      </c>
      <c r="H134" t="inlineStr">
        <is>
          <t>Aug 13, 2025</t>
        </is>
      </c>
      <c r="I134" t="n">
        <v/>
      </c>
      <c r="J134" t="n">
        <v>344.88</v>
      </c>
      <c r="K134" t="inlineStr">
        <is>
          <t>NFLX250829P01135000</t>
        </is>
      </c>
    </row>
    <row r="135">
      <c r="A135" t="n">
        <v>376</v>
      </c>
      <c r="B135" t="inlineStr">
        <is>
          <t>NFLX</t>
        </is>
      </c>
      <c r="C135" t="inlineStr">
        <is>
          <t>Aug 13, 2025</t>
        </is>
      </c>
      <c r="D135" t="inlineStr">
        <is>
          <t>$1135.00</t>
        </is>
      </c>
      <c r="E135" t="inlineStr">
        <is>
          <t>P</t>
        </is>
      </c>
      <c r="F135" t="inlineStr">
        <is>
          <t>Aug 29, 2025</t>
        </is>
      </c>
      <c r="G135" t="n">
        <v>-1</v>
      </c>
      <c r="H135" t="inlineStr">
        <is>
          <t>Aug 13, 2025</t>
        </is>
      </c>
      <c r="I135" t="n">
        <v/>
      </c>
      <c r="J135" t="n">
        <v>346.88</v>
      </c>
      <c r="K135" t="inlineStr">
        <is>
          <t>NFLX250829P01135000</t>
        </is>
      </c>
    </row>
    <row r="136">
      <c r="A136" t="n">
        <v>375</v>
      </c>
      <c r="B136" t="inlineStr">
        <is>
          <t>NFLX</t>
        </is>
      </c>
      <c r="C136" t="inlineStr">
        <is>
          <t>Aug 13, 2025</t>
        </is>
      </c>
      <c r="D136" t="inlineStr">
        <is>
          <t>$1135.00</t>
        </is>
      </c>
      <c r="E136" t="inlineStr">
        <is>
          <t>P</t>
        </is>
      </c>
      <c r="F136" t="inlineStr">
        <is>
          <t>Aug 29, 2025</t>
        </is>
      </c>
      <c r="G136" t="n">
        <v>-1</v>
      </c>
      <c r="H136" t="inlineStr">
        <is>
          <t>Aug 13, 2025</t>
        </is>
      </c>
      <c r="I136" t="n">
        <v/>
      </c>
      <c r="J136" t="n">
        <v>347.88</v>
      </c>
      <c r="K136" t="inlineStr">
        <is>
          <t>NFLX250829P01135000</t>
        </is>
      </c>
    </row>
    <row r="137">
      <c r="A137" t="inlineStr"/>
      <c r="B137" t="inlineStr"/>
      <c r="C137" t="inlineStr"/>
      <c r="D137" t="inlineStr"/>
      <c r="E137" t="inlineStr"/>
      <c r="F137" t="inlineStr"/>
      <c r="G137" s="2">
        <f>SUM(G130:G136)</f>
        <v/>
      </c>
      <c r="H137" t="inlineStr"/>
      <c r="I137" t="inlineStr"/>
      <c r="J137" s="2">
        <f>SUM(J130:J136)</f>
        <v/>
      </c>
      <c r="K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</row>
    <row r="141">
      <c r="A141" t="inlineStr">
        <is>
          <t>Index</t>
        </is>
      </c>
      <c r="B141" t="inlineStr">
        <is>
          <t>Ticker</t>
        </is>
      </c>
      <c r="C141" t="inlineStr">
        <is>
          <t>Trade Enter</t>
        </is>
      </c>
      <c r="D141" t="inlineStr">
        <is>
          <t>Strike</t>
        </is>
      </c>
      <c r="E141" t="inlineStr">
        <is>
          <t>C/P</t>
        </is>
      </c>
      <c r="F141" t="inlineStr">
        <is>
          <t>Exp Date</t>
        </is>
      </c>
      <c r="G141" t="inlineStr">
        <is>
          <t>Initial Contracts</t>
        </is>
      </c>
      <c r="H141" t="inlineStr">
        <is>
          <t>Trade Exit</t>
        </is>
      </c>
      <c r="I141" t="inlineStr">
        <is>
          <t>$ Gain</t>
        </is>
      </c>
    </row>
    <row r="142">
      <c r="A142" t="n">
        <v>35</v>
      </c>
      <c r="B142" t="inlineStr">
        <is>
          <t>NFLX</t>
        </is>
      </c>
      <c r="C142" t="inlineStr">
        <is>
          <t>Aug 20, 2025</t>
        </is>
      </c>
      <c r="D142" t="inlineStr">
        <is>
          <t>$1240.00</t>
        </is>
      </c>
      <c r="E142" t="inlineStr">
        <is>
          <t>C</t>
        </is>
      </c>
      <c r="F142" t="inlineStr">
        <is>
          <t>Oct 17, 2025</t>
        </is>
      </c>
      <c r="G142" t="n">
        <v>2</v>
      </c>
      <c r="H142" t="inlineStr">
        <is>
          <t>Aug 22, 2025</t>
        </is>
      </c>
      <c r="I142" t="inlineStr">
        <is>
          <t>$90.00</t>
        </is>
      </c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s="1">
        <f>IF(G155=0, ROUND(SUM(J145:J154)/6, 2), )</f>
        <v/>
      </c>
    </row>
    <row r="145">
      <c r="A145" t="inlineStr">
        <is>
          <t>Index</t>
        </is>
      </c>
      <c r="B145" t="inlineStr">
        <is>
          <t>Ticker</t>
        </is>
      </c>
      <c r="C145" t="inlineStr">
        <is>
          <t>Trade Enter</t>
        </is>
      </c>
      <c r="D145" t="inlineStr">
        <is>
          <t>Strike</t>
        </is>
      </c>
      <c r="E145" t="inlineStr">
        <is>
          <t>C/P</t>
        </is>
      </c>
      <c r="F145" t="inlineStr">
        <is>
          <t>Exp Date</t>
        </is>
      </c>
      <c r="G145" t="inlineStr">
        <is>
          <t>Initial Contracts</t>
        </is>
      </c>
      <c r="H145" t="inlineStr">
        <is>
          <t>Trade Exit</t>
        </is>
      </c>
      <c r="I145" t="inlineStr">
        <is>
          <t>$ Gain</t>
        </is>
      </c>
      <c r="J145" t="inlineStr">
        <is>
          <t>Amount</t>
        </is>
      </c>
      <c r="K145" t="inlineStr">
        <is>
          <t>Symbol</t>
        </is>
      </c>
    </row>
    <row r="146">
      <c r="A146" t="n">
        <v>111</v>
      </c>
      <c r="B146" t="inlineStr">
        <is>
          <t>NFLX</t>
        </is>
      </c>
      <c r="C146" t="inlineStr">
        <is>
          <t>Aug 20, 2025</t>
        </is>
      </c>
      <c r="D146" t="inlineStr">
        <is>
          <t>$1240.00</t>
        </is>
      </c>
      <c r="E146" t="inlineStr">
        <is>
          <t>C</t>
        </is>
      </c>
      <c r="F146" t="inlineStr">
        <is>
          <t>Oct 17, 2025</t>
        </is>
      </c>
      <c r="G146" t="n">
        <v>2</v>
      </c>
      <c r="H146" t="inlineStr">
        <is>
          <t>NaN</t>
        </is>
      </c>
      <c r="I146" t="n">
        <v/>
      </c>
      <c r="J146" t="n">
        <v>-9896.23</v>
      </c>
      <c r="K146" t="inlineStr">
        <is>
          <t>NFLX251017C01240000</t>
        </is>
      </c>
    </row>
    <row r="147">
      <c r="A147" t="n">
        <v>113</v>
      </c>
      <c r="B147" t="inlineStr">
        <is>
          <t>NFLX</t>
        </is>
      </c>
      <c r="C147" t="inlineStr">
        <is>
          <t>Aug 20, 2025</t>
        </is>
      </c>
      <c r="D147" t="inlineStr">
        <is>
          <t>$1240.00</t>
        </is>
      </c>
      <c r="E147" t="inlineStr">
        <is>
          <t>C</t>
        </is>
      </c>
      <c r="F147" t="inlineStr">
        <is>
          <t>Oct 17, 2025</t>
        </is>
      </c>
      <c r="G147" t="n">
        <v>2</v>
      </c>
      <c r="H147" t="inlineStr">
        <is>
          <t>NaN</t>
        </is>
      </c>
      <c r="I147" t="n">
        <v/>
      </c>
      <c r="J147" t="n">
        <v>-9912.23</v>
      </c>
      <c r="K147" t="inlineStr">
        <is>
          <t>NFLX251017C01240000</t>
        </is>
      </c>
    </row>
    <row r="148">
      <c r="A148" t="n">
        <v>134</v>
      </c>
      <c r="B148" t="inlineStr">
        <is>
          <t>NFLX</t>
        </is>
      </c>
      <c r="C148" t="inlineStr">
        <is>
          <t>Aug 20, 2025</t>
        </is>
      </c>
      <c r="D148" t="inlineStr">
        <is>
          <t>$1240.00</t>
        </is>
      </c>
      <c r="E148" t="inlineStr">
        <is>
          <t>C</t>
        </is>
      </c>
      <c r="F148" t="inlineStr">
        <is>
          <t>Oct 17, 2025</t>
        </is>
      </c>
      <c r="G148" t="n">
        <v>2</v>
      </c>
      <c r="H148" t="inlineStr">
        <is>
          <t>NaN</t>
        </is>
      </c>
      <c r="I148" t="n">
        <v/>
      </c>
      <c r="J148" t="n">
        <v>-9990.23</v>
      </c>
      <c r="K148" t="inlineStr">
        <is>
          <t>NFLX251017C01240000</t>
        </is>
      </c>
    </row>
    <row r="149">
      <c r="A149" t="n">
        <v>51</v>
      </c>
      <c r="B149" t="inlineStr">
        <is>
          <t>NFLX</t>
        </is>
      </c>
      <c r="C149" t="inlineStr">
        <is>
          <t>Aug 22, 2025</t>
        </is>
      </c>
      <c r="D149" t="inlineStr">
        <is>
          <t>$1240.00</t>
        </is>
      </c>
      <c r="E149" t="inlineStr">
        <is>
          <t>C</t>
        </is>
      </c>
      <c r="F149" t="inlineStr">
        <is>
          <t>Oct 17, 2025</t>
        </is>
      </c>
      <c r="G149" t="n">
        <v>-1</v>
      </c>
      <c r="H149" t="inlineStr">
        <is>
          <t>Aug 22, 2025</t>
        </is>
      </c>
      <c r="I149" t="n">
        <v/>
      </c>
      <c r="J149" t="n">
        <v>5049.88</v>
      </c>
      <c r="K149" t="inlineStr">
        <is>
          <t>NFLX251017C01240000</t>
        </is>
      </c>
    </row>
    <row r="150">
      <c r="A150" t="n">
        <v>40</v>
      </c>
      <c r="B150" t="inlineStr">
        <is>
          <t>NFLX</t>
        </is>
      </c>
      <c r="C150" t="inlineStr">
        <is>
          <t>Aug 22, 2025</t>
        </is>
      </c>
      <c r="D150" t="inlineStr">
        <is>
          <t>$1240.00</t>
        </is>
      </c>
      <c r="E150" t="inlineStr">
        <is>
          <t>C</t>
        </is>
      </c>
      <c r="F150" t="inlineStr">
        <is>
          <t>Oct 17, 2025</t>
        </is>
      </c>
      <c r="G150" t="n">
        <v>-1</v>
      </c>
      <c r="H150" t="inlineStr">
        <is>
          <t>Aug 22, 2025</t>
        </is>
      </c>
      <c r="I150" t="n">
        <v/>
      </c>
      <c r="J150" t="n">
        <v>4834.88</v>
      </c>
      <c r="K150" t="inlineStr">
        <is>
          <t>NFLX251017C01240000</t>
        </is>
      </c>
    </row>
    <row r="151">
      <c r="A151" t="n">
        <v>24</v>
      </c>
      <c r="B151" t="inlineStr">
        <is>
          <t>NFLX</t>
        </is>
      </c>
      <c r="C151" t="inlineStr">
        <is>
          <t>Aug 22, 2025</t>
        </is>
      </c>
      <c r="D151" t="inlineStr">
        <is>
          <t>$1240.00</t>
        </is>
      </c>
      <c r="E151" t="inlineStr">
        <is>
          <t>C</t>
        </is>
      </c>
      <c r="F151" t="inlineStr">
        <is>
          <t>Oct 17, 2025</t>
        </is>
      </c>
      <c r="G151" t="n">
        <v>-1</v>
      </c>
      <c r="H151" t="inlineStr">
        <is>
          <t>Aug 22, 2025</t>
        </is>
      </c>
      <c r="I151" t="n">
        <v/>
      </c>
      <c r="J151" t="n">
        <v>5194.88</v>
      </c>
      <c r="K151" t="inlineStr">
        <is>
          <t>NFLX251017C01240000</t>
        </is>
      </c>
    </row>
    <row r="152">
      <c r="A152" t="n">
        <v>15</v>
      </c>
      <c r="B152" t="inlineStr">
        <is>
          <t>NFLX</t>
        </is>
      </c>
      <c r="C152" t="inlineStr">
        <is>
          <t>Aug 22, 2025</t>
        </is>
      </c>
      <c r="D152" t="inlineStr">
        <is>
          <t>$1240.00</t>
        </is>
      </c>
      <c r="E152" t="inlineStr">
        <is>
          <t>C</t>
        </is>
      </c>
      <c r="F152" t="inlineStr">
        <is>
          <t>Oct 17, 2025</t>
        </is>
      </c>
      <c r="G152" t="n">
        <v>-1</v>
      </c>
      <c r="H152" t="inlineStr">
        <is>
          <t>Aug 22, 2025</t>
        </is>
      </c>
      <c r="I152" t="n">
        <v/>
      </c>
      <c r="J152" t="n">
        <v>4896.88</v>
      </c>
      <c r="K152" t="inlineStr">
        <is>
          <t>NFLX251017C01240000</t>
        </is>
      </c>
    </row>
    <row r="153">
      <c r="A153" t="n">
        <v>14</v>
      </c>
      <c r="B153" t="inlineStr">
        <is>
          <t>NFLX</t>
        </is>
      </c>
      <c r="C153" t="inlineStr">
        <is>
          <t>Aug 22, 2025</t>
        </is>
      </c>
      <c r="D153" t="inlineStr">
        <is>
          <t>$1240.00</t>
        </is>
      </c>
      <c r="E153" t="inlineStr">
        <is>
          <t>C</t>
        </is>
      </c>
      <c r="F153" t="inlineStr">
        <is>
          <t>Oct 17, 2025</t>
        </is>
      </c>
      <c r="G153" t="n">
        <v>-1</v>
      </c>
      <c r="H153" t="inlineStr">
        <is>
          <t>Aug 22, 2025</t>
        </is>
      </c>
      <c r="I153" t="n">
        <v/>
      </c>
      <c r="J153" t="n">
        <v>5099.88</v>
      </c>
      <c r="K153" t="inlineStr">
        <is>
          <t>NFLX251017C01240000</t>
        </is>
      </c>
    </row>
    <row r="154">
      <c r="A154" t="n">
        <v>13</v>
      </c>
      <c r="B154" t="inlineStr">
        <is>
          <t>NFLX</t>
        </is>
      </c>
      <c r="C154" t="inlineStr">
        <is>
          <t>Aug 22, 2025</t>
        </is>
      </c>
      <c r="D154" t="inlineStr">
        <is>
          <t>$1240.00</t>
        </is>
      </c>
      <c r="E154" t="inlineStr">
        <is>
          <t>C</t>
        </is>
      </c>
      <c r="F154" t="inlineStr">
        <is>
          <t>Oct 17, 2025</t>
        </is>
      </c>
      <c r="G154" t="n">
        <v>-1</v>
      </c>
      <c r="H154" t="inlineStr">
        <is>
          <t>Aug 22, 2025</t>
        </is>
      </c>
      <c r="I154" t="n">
        <v/>
      </c>
      <c r="J154" t="n">
        <v>4891.88</v>
      </c>
      <c r="K154" t="inlineStr">
        <is>
          <t>NFLX251017C01240000</t>
        </is>
      </c>
    </row>
    <row r="155">
      <c r="A155" t="inlineStr"/>
      <c r="B155" t="inlineStr"/>
      <c r="C155" t="inlineStr"/>
      <c r="D155" t="inlineStr"/>
      <c r="E155" t="inlineStr"/>
      <c r="F155" t="inlineStr"/>
      <c r="G155" s="2">
        <f>SUM(G145:G154)</f>
        <v/>
      </c>
      <c r="H155" t="inlineStr"/>
      <c r="I155" t="inlineStr"/>
      <c r="J155" s="2">
        <f>SUM(J145:J154)</f>
        <v/>
      </c>
      <c r="K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</row>
    <row r="159">
      <c r="A159" t="inlineStr">
        <is>
          <t>Index</t>
        </is>
      </c>
      <c r="B159" t="inlineStr">
        <is>
          <t>Ticker</t>
        </is>
      </c>
      <c r="C159" t="inlineStr">
        <is>
          <t>Trade Enter</t>
        </is>
      </c>
      <c r="D159" t="inlineStr">
        <is>
          <t>Strike</t>
        </is>
      </c>
      <c r="E159" t="inlineStr">
        <is>
          <t>C/P</t>
        </is>
      </c>
      <c r="F159" t="inlineStr">
        <is>
          <t>Exp Date</t>
        </is>
      </c>
      <c r="G159" t="inlineStr">
        <is>
          <t>Initial Contracts</t>
        </is>
      </c>
      <c r="H159" t="inlineStr">
        <is>
          <t>Trade Exit</t>
        </is>
      </c>
      <c r="I159" t="inlineStr">
        <is>
          <t>$ Gain</t>
        </is>
      </c>
    </row>
    <row r="160">
      <c r="A160" t="n">
        <v>36</v>
      </c>
      <c r="B160" t="inlineStr">
        <is>
          <t>NFLX</t>
        </is>
      </c>
      <c r="C160" t="inlineStr">
        <is>
          <t>Aug 20, 2025</t>
        </is>
      </c>
      <c r="D160" t="inlineStr">
        <is>
          <t>$1160.00</t>
        </is>
      </c>
      <c r="E160" t="inlineStr">
        <is>
          <t>P</t>
        </is>
      </c>
      <c r="F160" t="inlineStr">
        <is>
          <t>Sep 05, 2025</t>
        </is>
      </c>
      <c r="G160" t="n">
        <v>1</v>
      </c>
      <c r="H160" t="inlineStr">
        <is>
          <t>Aug 21, 2025</t>
        </is>
      </c>
      <c r="I160" t="inlineStr">
        <is>
          <t>($465.00)</t>
        </is>
      </c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</row>
    <row r="162">
      <c r="A162" t="inlineStr"/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s="1">
        <f>IF(G170=0, ROUND(SUM(J163:J169)/3, 2), )</f>
        <v/>
      </c>
    </row>
    <row r="163">
      <c r="A163" t="inlineStr">
        <is>
          <t>Index</t>
        </is>
      </c>
      <c r="B163" t="inlineStr">
        <is>
          <t>Ticker</t>
        </is>
      </c>
      <c r="C163" t="inlineStr">
        <is>
          <t>Trade Enter</t>
        </is>
      </c>
      <c r="D163" t="inlineStr">
        <is>
          <t>Strike</t>
        </is>
      </c>
      <c r="E163" t="inlineStr">
        <is>
          <t>C/P</t>
        </is>
      </c>
      <c r="F163" t="inlineStr">
        <is>
          <t>Exp Date</t>
        </is>
      </c>
      <c r="G163" t="inlineStr">
        <is>
          <t>Initial Contracts</t>
        </is>
      </c>
      <c r="H163" t="inlineStr">
        <is>
          <t>Trade Exit</t>
        </is>
      </c>
      <c r="I163" t="inlineStr">
        <is>
          <t>$ Gain</t>
        </is>
      </c>
      <c r="J163" t="inlineStr">
        <is>
          <t>Amount</t>
        </is>
      </c>
      <c r="K163" t="inlineStr">
        <is>
          <t>Symbol</t>
        </is>
      </c>
    </row>
    <row r="164">
      <c r="A164" t="n">
        <v>101</v>
      </c>
      <c r="B164" t="inlineStr">
        <is>
          <t>NFLX</t>
        </is>
      </c>
      <c r="C164" t="inlineStr">
        <is>
          <t>Aug 20, 2025</t>
        </is>
      </c>
      <c r="D164" t="inlineStr">
        <is>
          <t>$1160.00</t>
        </is>
      </c>
      <c r="E164" t="inlineStr">
        <is>
          <t>P</t>
        </is>
      </c>
      <c r="F164" t="inlineStr">
        <is>
          <t>Sep 05, 2025</t>
        </is>
      </c>
      <c r="G164" t="n">
        <v>1</v>
      </c>
      <c r="H164" t="inlineStr">
        <is>
          <t>NaN</t>
        </is>
      </c>
      <c r="I164" t="n">
        <v/>
      </c>
      <c r="J164" t="n">
        <v>-1441.11</v>
      </c>
      <c r="K164" t="inlineStr">
        <is>
          <t>NFLX250905P01160000</t>
        </is>
      </c>
    </row>
    <row r="165">
      <c r="A165" t="n">
        <v>132</v>
      </c>
      <c r="B165" t="inlineStr">
        <is>
          <t>NFLX</t>
        </is>
      </c>
      <c r="C165" t="inlineStr">
        <is>
          <t>Aug 20, 2025</t>
        </is>
      </c>
      <c r="D165" t="inlineStr">
        <is>
          <t>$1160.00</t>
        </is>
      </c>
      <c r="E165" t="inlineStr">
        <is>
          <t>P</t>
        </is>
      </c>
      <c r="F165" t="inlineStr">
        <is>
          <t>Sep 05, 2025</t>
        </is>
      </c>
      <c r="G165" t="n">
        <v>1</v>
      </c>
      <c r="H165" t="inlineStr">
        <is>
          <t>NaN</t>
        </is>
      </c>
      <c r="I165" t="n">
        <v/>
      </c>
      <c r="J165" t="n">
        <v>-1460.11</v>
      </c>
      <c r="K165" t="inlineStr">
        <is>
          <t>NFLX250905P01160000</t>
        </is>
      </c>
    </row>
    <row r="166">
      <c r="A166" t="n">
        <v>120</v>
      </c>
      <c r="B166" t="inlineStr">
        <is>
          <t>NFLX</t>
        </is>
      </c>
      <c r="C166" t="inlineStr">
        <is>
          <t>Aug 20, 2025</t>
        </is>
      </c>
      <c r="D166" t="inlineStr">
        <is>
          <t>$1160.00</t>
        </is>
      </c>
      <c r="E166" t="inlineStr">
        <is>
          <t>P</t>
        </is>
      </c>
      <c r="F166" t="inlineStr">
        <is>
          <t>Sep 05, 2025</t>
        </is>
      </c>
      <c r="G166" t="n">
        <v>1</v>
      </c>
      <c r="H166" t="inlineStr">
        <is>
          <t>NaN</t>
        </is>
      </c>
      <c r="I166" t="n">
        <v/>
      </c>
      <c r="J166" t="n">
        <v>-1458.11</v>
      </c>
      <c r="K166" t="inlineStr">
        <is>
          <t>NFLX250905P01160000</t>
        </is>
      </c>
    </row>
    <row r="167">
      <c r="A167" t="n">
        <v>60</v>
      </c>
      <c r="B167" t="inlineStr">
        <is>
          <t>NFLX</t>
        </is>
      </c>
      <c r="C167" t="inlineStr">
        <is>
          <t>Aug 21, 2025</t>
        </is>
      </c>
      <c r="D167" t="inlineStr">
        <is>
          <t>$1160.00</t>
        </is>
      </c>
      <c r="E167" t="inlineStr">
        <is>
          <t>P</t>
        </is>
      </c>
      <c r="F167" t="inlineStr">
        <is>
          <t>Sep 05, 2025</t>
        </is>
      </c>
      <c r="G167" t="n">
        <v>-1</v>
      </c>
      <c r="H167" t="inlineStr">
        <is>
          <t>Aug 21, 2025</t>
        </is>
      </c>
      <c r="I167" t="n">
        <v/>
      </c>
      <c r="J167" t="n">
        <v>984.88</v>
      </c>
      <c r="K167" t="inlineStr">
        <is>
          <t>NFLX250905P01160000</t>
        </is>
      </c>
    </row>
    <row r="168">
      <c r="A168" t="n">
        <v>58</v>
      </c>
      <c r="B168" t="inlineStr">
        <is>
          <t>NFLX</t>
        </is>
      </c>
      <c r="C168" t="inlineStr">
        <is>
          <t>Aug 21, 2025</t>
        </is>
      </c>
      <c r="D168" t="inlineStr">
        <is>
          <t>$1160.00</t>
        </is>
      </c>
      <c r="E168" t="inlineStr">
        <is>
          <t>P</t>
        </is>
      </c>
      <c r="F168" t="inlineStr">
        <is>
          <t>Sep 05, 2025</t>
        </is>
      </c>
      <c r="G168" t="n">
        <v>-1</v>
      </c>
      <c r="H168" t="inlineStr">
        <is>
          <t>Aug 21, 2025</t>
        </is>
      </c>
      <c r="I168" t="n">
        <v/>
      </c>
      <c r="J168" t="n">
        <v>984.88</v>
      </c>
      <c r="K168" t="inlineStr">
        <is>
          <t>NFLX250905P01160000</t>
        </is>
      </c>
    </row>
    <row r="169">
      <c r="A169" t="n">
        <v>53</v>
      </c>
      <c r="B169" t="inlineStr">
        <is>
          <t>NFLX</t>
        </is>
      </c>
      <c r="C169" t="inlineStr">
        <is>
          <t>Aug 21, 2025</t>
        </is>
      </c>
      <c r="D169" t="inlineStr">
        <is>
          <t>$1160.00</t>
        </is>
      </c>
      <c r="E169" t="inlineStr">
        <is>
          <t>P</t>
        </is>
      </c>
      <c r="F169" t="inlineStr">
        <is>
          <t>Sep 05, 2025</t>
        </is>
      </c>
      <c r="G169" t="n">
        <v>-1</v>
      </c>
      <c r="H169" t="inlineStr">
        <is>
          <t>Aug 21, 2025</t>
        </is>
      </c>
      <c r="I169" t="n">
        <v/>
      </c>
      <c r="J169" t="n">
        <v>984.88</v>
      </c>
      <c r="K169" t="inlineStr">
        <is>
          <t>NFLX250905P01160000</t>
        </is>
      </c>
    </row>
    <row r="170">
      <c r="A170" t="inlineStr"/>
      <c r="B170" t="inlineStr"/>
      <c r="C170" t="inlineStr"/>
      <c r="D170" t="inlineStr"/>
      <c r="E170" t="inlineStr"/>
      <c r="F170" t="inlineStr"/>
      <c r="G170" s="2">
        <f>SUM(G163:G169)</f>
        <v/>
      </c>
      <c r="H170" t="inlineStr"/>
      <c r="I170" t="inlineStr"/>
      <c r="J170" s="2">
        <f>SUM(J163:J169)</f>
        <v/>
      </c>
      <c r="K170" t="inlineStr"/>
    </row>
    <row r="171">
      <c r="A171" t="inlineStr"/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>
        <is>
          <t>Total:</t>
        </is>
      </c>
      <c r="L173" s="1">
        <f>SUM(L1:L172)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1533</v>
      </c>
      <c r="B2" t="inlineStr">
        <is>
          <t>SE</t>
        </is>
      </c>
      <c r="C2" t="inlineStr">
        <is>
          <t>Jul 15, 2025</t>
        </is>
      </c>
      <c r="D2" t="inlineStr">
        <is>
          <t>$155.00</t>
        </is>
      </c>
      <c r="E2" t="inlineStr">
        <is>
          <t>C</t>
        </is>
      </c>
      <c r="F2" t="inlineStr">
        <is>
          <t>Aug 15, 2025</t>
        </is>
      </c>
      <c r="G2" t="n">
        <v>2</v>
      </c>
      <c r="H2" t="inlineStr">
        <is>
          <t>NaN</t>
        </is>
      </c>
      <c r="I2" t="n">
        <v/>
      </c>
      <c r="J2" t="n">
        <v>-2430.23</v>
      </c>
      <c r="K2" t="inlineStr">
        <is>
          <t>SE250815C00155000</t>
        </is>
      </c>
    </row>
    <row r="3">
      <c r="A3" t="n">
        <v>1542</v>
      </c>
      <c r="B3" t="inlineStr">
        <is>
          <t>SE</t>
        </is>
      </c>
      <c r="C3" t="inlineStr">
        <is>
          <t>Jul 15, 2025</t>
        </is>
      </c>
      <c r="D3" t="inlineStr">
        <is>
          <t>$155.00</t>
        </is>
      </c>
      <c r="E3" t="inlineStr">
        <is>
          <t>C</t>
        </is>
      </c>
      <c r="F3" t="inlineStr">
        <is>
          <t>Aug 15, 2025</t>
        </is>
      </c>
      <c r="G3" t="n">
        <v>2</v>
      </c>
      <c r="H3" t="inlineStr">
        <is>
          <t>NaN</t>
        </is>
      </c>
      <c r="I3" t="n">
        <v/>
      </c>
      <c r="J3" t="n">
        <v>-2332.24</v>
      </c>
      <c r="K3" t="inlineStr">
        <is>
          <t>SE250815C00155000</t>
        </is>
      </c>
    </row>
    <row r="4">
      <c r="A4" t="n">
        <v>1564</v>
      </c>
      <c r="B4" t="inlineStr">
        <is>
          <t>SE</t>
        </is>
      </c>
      <c r="C4" t="inlineStr">
        <is>
          <t>Jul 15, 2025</t>
        </is>
      </c>
      <c r="D4" t="inlineStr">
        <is>
          <t>$155.00</t>
        </is>
      </c>
      <c r="E4" t="inlineStr">
        <is>
          <t>C</t>
        </is>
      </c>
      <c r="F4" t="inlineStr">
        <is>
          <t>Aug 15, 2025</t>
        </is>
      </c>
      <c r="G4" t="n">
        <v>2</v>
      </c>
      <c r="H4" t="inlineStr">
        <is>
          <t>NaN</t>
        </is>
      </c>
      <c r="I4" t="n">
        <v/>
      </c>
      <c r="J4" t="n">
        <v>-2360.23</v>
      </c>
      <c r="K4" t="inlineStr">
        <is>
          <t>SE250815C00155000</t>
        </is>
      </c>
    </row>
    <row r="5">
      <c r="A5" t="n">
        <v>1461</v>
      </c>
      <c r="B5" t="inlineStr">
        <is>
          <t>SE</t>
        </is>
      </c>
      <c r="C5" t="inlineStr">
        <is>
          <t>Jul 16, 2025</t>
        </is>
      </c>
      <c r="D5" t="inlineStr">
        <is>
          <t>$165.00</t>
        </is>
      </c>
      <c r="E5" t="inlineStr">
        <is>
          <t>C</t>
        </is>
      </c>
      <c r="F5" t="inlineStr">
        <is>
          <t>Aug 15, 2025</t>
        </is>
      </c>
      <c r="G5" t="n">
        <v>2</v>
      </c>
      <c r="H5" t="inlineStr">
        <is>
          <t>NaN</t>
        </is>
      </c>
      <c r="I5" t="n">
        <v/>
      </c>
      <c r="J5" t="n">
        <v>-2280.23</v>
      </c>
      <c r="K5" t="inlineStr">
        <is>
          <t>SE250815C00165000</t>
        </is>
      </c>
    </row>
    <row r="6">
      <c r="A6" t="n">
        <v>1464</v>
      </c>
      <c r="B6" t="inlineStr">
        <is>
          <t>SE</t>
        </is>
      </c>
      <c r="C6" t="inlineStr">
        <is>
          <t>Jul 16, 2025</t>
        </is>
      </c>
      <c r="D6" t="inlineStr">
        <is>
          <t>$155.00</t>
        </is>
      </c>
      <c r="E6" t="inlineStr">
        <is>
          <t>C</t>
        </is>
      </c>
      <c r="F6" t="inlineStr">
        <is>
          <t>Aug 15, 2025</t>
        </is>
      </c>
      <c r="G6" t="n">
        <v>-2</v>
      </c>
      <c r="H6" t="inlineStr">
        <is>
          <t>Jul 16, 2025</t>
        </is>
      </c>
      <c r="I6" t="n">
        <v/>
      </c>
      <c r="J6" t="n">
        <v>3339.76</v>
      </c>
      <c r="K6" t="inlineStr">
        <is>
          <t>SE250815C00155000</t>
        </is>
      </c>
    </row>
    <row r="7">
      <c r="A7" t="n">
        <v>1474</v>
      </c>
      <c r="B7" t="inlineStr">
        <is>
          <t>SE</t>
        </is>
      </c>
      <c r="C7" t="inlineStr">
        <is>
          <t>Jul 16, 2025</t>
        </is>
      </c>
      <c r="D7" t="inlineStr">
        <is>
          <t>$155.00</t>
        </is>
      </c>
      <c r="E7" t="inlineStr">
        <is>
          <t>C</t>
        </is>
      </c>
      <c r="F7" t="inlineStr">
        <is>
          <t>Aug 15, 2025</t>
        </is>
      </c>
      <c r="G7" t="n">
        <v>-2</v>
      </c>
      <c r="H7" t="inlineStr">
        <is>
          <t>Jul 16, 2025</t>
        </is>
      </c>
      <c r="I7" t="n">
        <v/>
      </c>
      <c r="J7" t="n">
        <v>3339.76</v>
      </c>
      <c r="K7" t="inlineStr">
        <is>
          <t>SE250815C00155000</t>
        </is>
      </c>
    </row>
    <row r="8">
      <c r="A8" t="n">
        <v>1497</v>
      </c>
      <c r="B8" t="inlineStr">
        <is>
          <t>SE</t>
        </is>
      </c>
      <c r="C8" t="inlineStr">
        <is>
          <t>Jul 16, 2025</t>
        </is>
      </c>
      <c r="D8" t="inlineStr">
        <is>
          <t>$165.00</t>
        </is>
      </c>
      <c r="E8" t="inlineStr">
        <is>
          <t>C</t>
        </is>
      </c>
      <c r="F8" t="inlineStr">
        <is>
          <t>Aug 15, 2025</t>
        </is>
      </c>
      <c r="G8" t="n">
        <v>2</v>
      </c>
      <c r="H8" t="inlineStr">
        <is>
          <t>NaN</t>
        </is>
      </c>
      <c r="I8" t="n">
        <v/>
      </c>
      <c r="J8" t="n">
        <v>-2280.23</v>
      </c>
      <c r="K8" t="inlineStr">
        <is>
          <t>SE250815C00165000</t>
        </is>
      </c>
    </row>
    <row r="9">
      <c r="A9" t="n">
        <v>1280</v>
      </c>
      <c r="B9" t="inlineStr">
        <is>
          <t>SE</t>
        </is>
      </c>
      <c r="C9" t="inlineStr">
        <is>
          <t>Jul 18, 2025</t>
        </is>
      </c>
      <c r="D9" t="inlineStr">
        <is>
          <t>$155.00</t>
        </is>
      </c>
      <c r="E9" t="inlineStr">
        <is>
          <t>C</t>
        </is>
      </c>
      <c r="F9" t="inlineStr">
        <is>
          <t>Aug 15, 2025</t>
        </is>
      </c>
      <c r="G9" t="n">
        <v>-1</v>
      </c>
      <c r="H9" t="inlineStr">
        <is>
          <t>Jul 18, 2025</t>
        </is>
      </c>
      <c r="I9" t="n">
        <v/>
      </c>
      <c r="J9" t="n">
        <v>1959.87</v>
      </c>
      <c r="K9" t="inlineStr">
        <is>
          <t>SE250815C00155000</t>
        </is>
      </c>
    </row>
    <row r="10">
      <c r="A10" t="n">
        <v>1297</v>
      </c>
      <c r="B10" t="inlineStr">
        <is>
          <t>SE</t>
        </is>
      </c>
      <c r="C10" t="inlineStr">
        <is>
          <t>Jul 18, 2025</t>
        </is>
      </c>
      <c r="D10" t="inlineStr">
        <is>
          <t>$165.00</t>
        </is>
      </c>
      <c r="E10" t="inlineStr">
        <is>
          <t>C</t>
        </is>
      </c>
      <c r="F10" t="inlineStr">
        <is>
          <t>Aug 15, 2025</t>
        </is>
      </c>
      <c r="G10" t="n">
        <v>-2</v>
      </c>
      <c r="H10" t="inlineStr">
        <is>
          <t>Jul 18, 2025</t>
        </is>
      </c>
      <c r="I10" t="n">
        <v/>
      </c>
      <c r="J10" t="n">
        <v>2519.76</v>
      </c>
      <c r="K10" t="inlineStr">
        <is>
          <t>SE250815C00165000</t>
        </is>
      </c>
    </row>
    <row r="11">
      <c r="A11" t="n">
        <v>1328</v>
      </c>
      <c r="B11" t="inlineStr">
        <is>
          <t>SE</t>
        </is>
      </c>
      <c r="C11" t="inlineStr">
        <is>
          <t>Jul 18, 2025</t>
        </is>
      </c>
      <c r="D11" t="inlineStr">
        <is>
          <t>$165.00</t>
        </is>
      </c>
      <c r="E11" t="inlineStr">
        <is>
          <t>C</t>
        </is>
      </c>
      <c r="F11" t="inlineStr">
        <is>
          <t>Aug 15, 2025</t>
        </is>
      </c>
      <c r="G11" t="n">
        <v>-2</v>
      </c>
      <c r="H11" t="inlineStr">
        <is>
          <t>Jul 18, 2025</t>
        </is>
      </c>
      <c r="I11" t="n">
        <v/>
      </c>
      <c r="J11" t="n">
        <v>2519.76</v>
      </c>
      <c r="K11" t="inlineStr">
        <is>
          <t>SE250815C00165000</t>
        </is>
      </c>
    </row>
    <row r="12">
      <c r="A12" t="n">
        <v>1358</v>
      </c>
      <c r="B12" t="inlineStr">
        <is>
          <t>SE</t>
        </is>
      </c>
      <c r="C12" t="inlineStr">
        <is>
          <t>Jul 18, 2025</t>
        </is>
      </c>
      <c r="D12" t="inlineStr">
        <is>
          <t>$155.00</t>
        </is>
      </c>
      <c r="E12" t="inlineStr">
        <is>
          <t>C</t>
        </is>
      </c>
      <c r="F12" t="inlineStr">
        <is>
          <t>Aug 15, 2025</t>
        </is>
      </c>
      <c r="G12" t="n">
        <v>-1</v>
      </c>
      <c r="H12" t="inlineStr">
        <is>
          <t>Jul 18, 2025</t>
        </is>
      </c>
      <c r="I12" t="n">
        <v/>
      </c>
      <c r="J12" t="n">
        <v>1959.87</v>
      </c>
      <c r="K12" t="inlineStr">
        <is>
          <t>SE250815C00155000</t>
        </is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Index</t>
        </is>
      </c>
      <c r="B15" t="inlineStr">
        <is>
          <t>Ticker</t>
        </is>
      </c>
      <c r="C15" t="inlineStr">
        <is>
          <t>Trade Enter</t>
        </is>
      </c>
      <c r="D15" t="inlineStr">
        <is>
          <t>Strike</t>
        </is>
      </c>
      <c r="E15" t="inlineStr">
        <is>
          <t>C/P</t>
        </is>
      </c>
      <c r="F15" t="inlineStr">
        <is>
          <t>Exp Date</t>
        </is>
      </c>
      <c r="G15" t="inlineStr">
        <is>
          <t>Initial Contracts</t>
        </is>
      </c>
      <c r="H15" t="inlineStr">
        <is>
          <t>Trade Exit</t>
        </is>
      </c>
      <c r="I15" t="inlineStr">
        <is>
          <t>$ Gain</t>
        </is>
      </c>
      <c r="J15" t="inlineStr">
        <is>
          <t>Total Gain</t>
        </is>
      </c>
      <c r="K15" t="inlineStr">
        <is>
          <t>Calculated $ Gain/25k share</t>
        </is>
      </c>
    </row>
    <row r="16">
      <c r="A16" t="n">
        <v>131</v>
      </c>
      <c r="B16" t="inlineStr">
        <is>
          <t>SE</t>
        </is>
      </c>
      <c r="C16" t="inlineStr">
        <is>
          <t>Jul 15, 2025</t>
        </is>
      </c>
      <c r="D16" t="inlineStr">
        <is>
          <t>$155.00</t>
        </is>
      </c>
      <c r="E16" t="inlineStr">
        <is>
          <t>C</t>
        </is>
      </c>
      <c r="F16" t="inlineStr">
        <is>
          <t>Aug 15, 2025</t>
        </is>
      </c>
      <c r="G16" t="inlineStr">
        <is>
          <t>2</t>
        </is>
      </c>
      <c r="H16" t="inlineStr">
        <is>
          <t>Jul 16, 2025</t>
        </is>
      </c>
      <c r="I16" t="inlineStr">
        <is>
          <t xml:space="preserve">$1,040.00 </t>
        </is>
      </c>
      <c r="J16">
        <f>SUM(J25:J32)</f>
        <v/>
      </c>
      <c r="K16">
        <f>L24*2</f>
        <v/>
      </c>
    </row>
    <row r="17">
      <c r="A17" t="n">
        <v>142</v>
      </c>
      <c r="B17" t="inlineStr">
        <is>
          <t>SE</t>
        </is>
      </c>
      <c r="C17" t="inlineStr">
        <is>
          <t>Jul 16, 2025</t>
        </is>
      </c>
      <c r="D17" t="inlineStr">
        <is>
          <t>$165.00</t>
        </is>
      </c>
      <c r="E17" t="inlineStr">
        <is>
          <t>C</t>
        </is>
      </c>
      <c r="F17" t="inlineStr">
        <is>
          <t>Aug 15, 2025</t>
        </is>
      </c>
      <c r="G17" t="inlineStr">
        <is>
          <t>2</t>
        </is>
      </c>
      <c r="H17" t="inlineStr">
        <is>
          <t>Jul 18, 2025</t>
        </is>
      </c>
      <c r="I17" t="inlineStr">
        <is>
          <t xml:space="preserve">$300.00 </t>
        </is>
      </c>
      <c r="J17">
        <f>SUM(J41:J45)</f>
        <v/>
      </c>
      <c r="K17">
        <f>L40*2</f>
        <v/>
      </c>
    </row>
    <row r="18">
      <c r="I18" s="2" t="n">
        <v>1340</v>
      </c>
      <c r="J18" s="2">
        <f>ROUND(SUM(J16:J17),2)</f>
        <v/>
      </c>
      <c r="K18" s="2">
        <f>ROUND(SUM(K16:K17),2)</f>
        <v/>
      </c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t="inlineStr">
        <is>
          <t>Index</t>
        </is>
      </c>
      <c r="B21" t="inlineStr">
        <is>
          <t>Ticker</t>
        </is>
      </c>
      <c r="C21" t="inlineStr">
        <is>
          <t>Trade Enter</t>
        </is>
      </c>
      <c r="D21" t="inlineStr">
        <is>
          <t>Strike</t>
        </is>
      </c>
      <c r="E21" t="inlineStr">
        <is>
          <t>C/P</t>
        </is>
      </c>
      <c r="F21" t="inlineStr">
        <is>
          <t>Exp Date</t>
        </is>
      </c>
      <c r="G21" t="inlineStr">
        <is>
          <t>Initial Contracts</t>
        </is>
      </c>
      <c r="H21" t="inlineStr">
        <is>
          <t>Trade Exit</t>
        </is>
      </c>
      <c r="I21" t="inlineStr">
        <is>
          <t>$ Gain</t>
        </is>
      </c>
    </row>
    <row r="22">
      <c r="A22" t="n">
        <v>131</v>
      </c>
      <c r="B22" t="inlineStr">
        <is>
          <t>SE</t>
        </is>
      </c>
      <c r="C22" t="inlineStr">
        <is>
          <t>Jul 15, 2025</t>
        </is>
      </c>
      <c r="D22" t="inlineStr">
        <is>
          <t>$155.00</t>
        </is>
      </c>
      <c r="E22" t="inlineStr">
        <is>
          <t>C</t>
        </is>
      </c>
      <c r="F22" t="inlineStr">
        <is>
          <t>Aug 15, 2025</t>
        </is>
      </c>
      <c r="G22" t="inlineStr">
        <is>
          <t>2</t>
        </is>
      </c>
      <c r="H22" t="inlineStr">
        <is>
          <t>Jul 16, 2025</t>
        </is>
      </c>
      <c r="I22" t="inlineStr">
        <is>
          <t xml:space="preserve">$1,040.00 </t>
        </is>
      </c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1">
        <f>IF(G33=0, ROUND(SUM(J25:J32)/6, 2), )</f>
        <v/>
      </c>
    </row>
    <row r="25">
      <c r="A25" t="inlineStr">
        <is>
          <t>Index</t>
        </is>
      </c>
      <c r="B25" t="inlineStr">
        <is>
          <t>Ticker</t>
        </is>
      </c>
      <c r="C25" t="inlineStr">
        <is>
          <t>Trade Enter</t>
        </is>
      </c>
      <c r="D25" t="inlineStr">
        <is>
          <t>Strike</t>
        </is>
      </c>
      <c r="E25" t="inlineStr">
        <is>
          <t>C/P</t>
        </is>
      </c>
      <c r="F25" t="inlineStr">
        <is>
          <t>Exp Date</t>
        </is>
      </c>
      <c r="G25" t="inlineStr">
        <is>
          <t>Initial Contracts</t>
        </is>
      </c>
      <c r="H25" t="inlineStr">
        <is>
          <t>Trade Exit</t>
        </is>
      </c>
      <c r="I25" t="inlineStr">
        <is>
          <t>$ Gain</t>
        </is>
      </c>
      <c r="J25" t="inlineStr">
        <is>
          <t>Amount</t>
        </is>
      </c>
      <c r="K25" t="inlineStr">
        <is>
          <t>Symbol</t>
        </is>
      </c>
    </row>
    <row r="26">
      <c r="A26" t="n">
        <v>1533</v>
      </c>
      <c r="B26" t="inlineStr">
        <is>
          <t>SE</t>
        </is>
      </c>
      <c r="C26" t="inlineStr">
        <is>
          <t>Jul 15, 2025</t>
        </is>
      </c>
      <c r="D26" t="inlineStr">
        <is>
          <t>$155.00</t>
        </is>
      </c>
      <c r="E26" t="inlineStr">
        <is>
          <t>C</t>
        </is>
      </c>
      <c r="F26" t="inlineStr">
        <is>
          <t>Aug 15, 2025</t>
        </is>
      </c>
      <c r="G26" t="n">
        <v>2</v>
      </c>
      <c r="H26" t="inlineStr">
        <is>
          <t>NaN</t>
        </is>
      </c>
      <c r="I26" t="n">
        <v/>
      </c>
      <c r="J26" t="n">
        <v>-2430.23</v>
      </c>
      <c r="K26" t="inlineStr">
        <is>
          <t>SE250815C00155000</t>
        </is>
      </c>
    </row>
    <row r="27">
      <c r="A27" t="n">
        <v>1542</v>
      </c>
      <c r="B27" t="inlineStr">
        <is>
          <t>SE</t>
        </is>
      </c>
      <c r="C27" t="inlineStr">
        <is>
          <t>Jul 15, 2025</t>
        </is>
      </c>
      <c r="D27" t="inlineStr">
        <is>
          <t>$155.00</t>
        </is>
      </c>
      <c r="E27" t="inlineStr">
        <is>
          <t>C</t>
        </is>
      </c>
      <c r="F27" t="inlineStr">
        <is>
          <t>Aug 15, 2025</t>
        </is>
      </c>
      <c r="G27" t="n">
        <v>2</v>
      </c>
      <c r="H27" t="inlineStr">
        <is>
          <t>NaN</t>
        </is>
      </c>
      <c r="I27" t="n">
        <v/>
      </c>
      <c r="J27" t="n">
        <v>-2332.24</v>
      </c>
      <c r="K27" t="inlineStr">
        <is>
          <t>SE250815C00155000</t>
        </is>
      </c>
    </row>
    <row r="28">
      <c r="A28" t="n">
        <v>1564</v>
      </c>
      <c r="B28" t="inlineStr">
        <is>
          <t>SE</t>
        </is>
      </c>
      <c r="C28" t="inlineStr">
        <is>
          <t>Jul 15, 2025</t>
        </is>
      </c>
      <c r="D28" t="inlineStr">
        <is>
          <t>$155.00</t>
        </is>
      </c>
      <c r="E28" t="inlineStr">
        <is>
          <t>C</t>
        </is>
      </c>
      <c r="F28" t="inlineStr">
        <is>
          <t>Aug 15, 2025</t>
        </is>
      </c>
      <c r="G28" t="n">
        <v>2</v>
      </c>
      <c r="H28" t="inlineStr">
        <is>
          <t>NaN</t>
        </is>
      </c>
      <c r="I28" t="n">
        <v/>
      </c>
      <c r="J28" t="n">
        <v>-2360.23</v>
      </c>
      <c r="K28" t="inlineStr">
        <is>
          <t>SE250815C00155000</t>
        </is>
      </c>
    </row>
    <row r="29">
      <c r="A29" t="n">
        <v>1464</v>
      </c>
      <c r="B29" t="inlineStr">
        <is>
          <t>SE</t>
        </is>
      </c>
      <c r="C29" t="inlineStr">
        <is>
          <t>Jul 16, 2025</t>
        </is>
      </c>
      <c r="D29" t="inlineStr">
        <is>
          <t>$155.00</t>
        </is>
      </c>
      <c r="E29" t="inlineStr">
        <is>
          <t>C</t>
        </is>
      </c>
      <c r="F29" t="inlineStr">
        <is>
          <t>Aug 15, 2025</t>
        </is>
      </c>
      <c r="G29" t="n">
        <v>-2</v>
      </c>
      <c r="H29" t="inlineStr">
        <is>
          <t>Jul 16, 2025</t>
        </is>
      </c>
      <c r="I29" t="n">
        <v/>
      </c>
      <c r="J29" t="n">
        <v>3339.76</v>
      </c>
      <c r="K29" t="inlineStr">
        <is>
          <t>SE250815C00155000</t>
        </is>
      </c>
    </row>
    <row r="30">
      <c r="A30" t="n">
        <v>1474</v>
      </c>
      <c r="B30" t="inlineStr">
        <is>
          <t>SE</t>
        </is>
      </c>
      <c r="C30" t="inlineStr">
        <is>
          <t>Jul 16, 2025</t>
        </is>
      </c>
      <c r="D30" t="inlineStr">
        <is>
          <t>$155.00</t>
        </is>
      </c>
      <c r="E30" t="inlineStr">
        <is>
          <t>C</t>
        </is>
      </c>
      <c r="F30" t="inlineStr">
        <is>
          <t>Aug 15, 2025</t>
        </is>
      </c>
      <c r="G30" t="n">
        <v>-2</v>
      </c>
      <c r="H30" t="inlineStr">
        <is>
          <t>Jul 16, 2025</t>
        </is>
      </c>
      <c r="I30" t="n">
        <v/>
      </c>
      <c r="J30" t="n">
        <v>3339.76</v>
      </c>
      <c r="K30" t="inlineStr">
        <is>
          <t>SE250815C00155000</t>
        </is>
      </c>
    </row>
    <row r="31">
      <c r="A31" t="n">
        <v>1280</v>
      </c>
      <c r="B31" t="inlineStr">
        <is>
          <t>SE</t>
        </is>
      </c>
      <c r="C31" t="inlineStr">
        <is>
          <t>Jul 18, 2025</t>
        </is>
      </c>
      <c r="D31" t="inlineStr">
        <is>
          <t>$155.00</t>
        </is>
      </c>
      <c r="E31" t="inlineStr">
        <is>
          <t>C</t>
        </is>
      </c>
      <c r="F31" t="inlineStr">
        <is>
          <t>Aug 15, 2025</t>
        </is>
      </c>
      <c r="G31" t="n">
        <v>-1</v>
      </c>
      <c r="H31" t="inlineStr">
        <is>
          <t>Jul 18, 2025</t>
        </is>
      </c>
      <c r="I31" t="n">
        <v/>
      </c>
      <c r="J31" t="n">
        <v>1959.87</v>
      </c>
      <c r="K31" t="inlineStr">
        <is>
          <t>SE250815C00155000</t>
        </is>
      </c>
    </row>
    <row r="32">
      <c r="A32" t="n">
        <v>1358</v>
      </c>
      <c r="B32" t="inlineStr">
        <is>
          <t>SE</t>
        </is>
      </c>
      <c r="C32" t="inlineStr">
        <is>
          <t>Jul 18, 2025</t>
        </is>
      </c>
      <c r="D32" t="inlineStr">
        <is>
          <t>$155.00</t>
        </is>
      </c>
      <c r="E32" t="inlineStr">
        <is>
          <t>C</t>
        </is>
      </c>
      <c r="F32" t="inlineStr">
        <is>
          <t>Aug 15, 2025</t>
        </is>
      </c>
      <c r="G32" t="n">
        <v>-1</v>
      </c>
      <c r="H32" t="inlineStr">
        <is>
          <t>Jul 18, 2025</t>
        </is>
      </c>
      <c r="I32" t="n">
        <v/>
      </c>
      <c r="J32" t="n">
        <v>1959.87</v>
      </c>
      <c r="K32" t="inlineStr">
        <is>
          <t>SE250815C00155000</t>
        </is>
      </c>
    </row>
    <row r="33">
      <c r="A33" t="inlineStr"/>
      <c r="B33" t="inlineStr"/>
      <c r="C33" t="inlineStr"/>
      <c r="D33" t="inlineStr"/>
      <c r="E33" t="inlineStr"/>
      <c r="F33" t="inlineStr"/>
      <c r="G33" s="2">
        <f>SUM(G25:G32)</f>
        <v/>
      </c>
      <c r="H33" t="inlineStr"/>
      <c r="I33" t="inlineStr"/>
      <c r="J33" s="2">
        <f>SUM(J25:J32)</f>
        <v/>
      </c>
      <c r="K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</row>
    <row r="37">
      <c r="A37" t="inlineStr">
        <is>
          <t>Index</t>
        </is>
      </c>
      <c r="B37" t="inlineStr">
        <is>
          <t>Ticker</t>
        </is>
      </c>
      <c r="C37" t="inlineStr">
        <is>
          <t>Trade Enter</t>
        </is>
      </c>
      <c r="D37" t="inlineStr">
        <is>
          <t>Strike</t>
        </is>
      </c>
      <c r="E37" t="inlineStr">
        <is>
          <t>C/P</t>
        </is>
      </c>
      <c r="F37" t="inlineStr">
        <is>
          <t>Exp Date</t>
        </is>
      </c>
      <c r="G37" t="inlineStr">
        <is>
          <t>Initial Contracts</t>
        </is>
      </c>
      <c r="H37" t="inlineStr">
        <is>
          <t>Trade Exit</t>
        </is>
      </c>
      <c r="I37" t="inlineStr">
        <is>
          <t>$ Gain</t>
        </is>
      </c>
    </row>
    <row r="38">
      <c r="A38" t="n">
        <v>142</v>
      </c>
      <c r="B38" t="inlineStr">
        <is>
          <t>SE</t>
        </is>
      </c>
      <c r="C38" t="inlineStr">
        <is>
          <t>Jul 16, 2025</t>
        </is>
      </c>
      <c r="D38" t="inlineStr">
        <is>
          <t>$165.00</t>
        </is>
      </c>
      <c r="E38" t="inlineStr">
        <is>
          <t>C</t>
        </is>
      </c>
      <c r="F38" t="inlineStr">
        <is>
          <t>Aug 15, 2025</t>
        </is>
      </c>
      <c r="G38" t="inlineStr">
        <is>
          <t>2</t>
        </is>
      </c>
      <c r="H38" t="inlineStr">
        <is>
          <t>Jul 18, 2025</t>
        </is>
      </c>
      <c r="I38" t="inlineStr">
        <is>
          <t xml:space="preserve">$300.00 </t>
        </is>
      </c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1">
        <f>IF(G46=0, ROUND(SUM(J41:J45)/4, 2), )</f>
        <v/>
      </c>
    </row>
    <row r="41">
      <c r="A41" t="inlineStr">
        <is>
          <t>Index</t>
        </is>
      </c>
      <c r="B41" t="inlineStr">
        <is>
          <t>Ticker</t>
        </is>
      </c>
      <c r="C41" t="inlineStr">
        <is>
          <t>Trade Enter</t>
        </is>
      </c>
      <c r="D41" t="inlineStr">
        <is>
          <t>Strike</t>
        </is>
      </c>
      <c r="E41" t="inlineStr">
        <is>
          <t>C/P</t>
        </is>
      </c>
      <c r="F41" t="inlineStr">
        <is>
          <t>Exp Date</t>
        </is>
      </c>
      <c r="G41" t="inlineStr">
        <is>
          <t>Initial Contracts</t>
        </is>
      </c>
      <c r="H41" t="inlineStr">
        <is>
          <t>Trade Exit</t>
        </is>
      </c>
      <c r="I41" t="inlineStr">
        <is>
          <t>$ Gain</t>
        </is>
      </c>
      <c r="J41" t="inlineStr">
        <is>
          <t>Amount</t>
        </is>
      </c>
      <c r="K41" t="inlineStr">
        <is>
          <t>Symbol</t>
        </is>
      </c>
    </row>
    <row r="42">
      <c r="A42" t="n">
        <v>1461</v>
      </c>
      <c r="B42" t="inlineStr">
        <is>
          <t>SE</t>
        </is>
      </c>
      <c r="C42" t="inlineStr">
        <is>
          <t>Jul 16, 2025</t>
        </is>
      </c>
      <c r="D42" t="inlineStr">
        <is>
          <t>$165.00</t>
        </is>
      </c>
      <c r="E42" t="inlineStr">
        <is>
          <t>C</t>
        </is>
      </c>
      <c r="F42" t="inlineStr">
        <is>
          <t>Aug 15, 2025</t>
        </is>
      </c>
      <c r="G42" t="n">
        <v>2</v>
      </c>
      <c r="H42" t="inlineStr">
        <is>
          <t>NaN</t>
        </is>
      </c>
      <c r="I42" t="n">
        <v/>
      </c>
      <c r="J42" t="n">
        <v>-2280.23</v>
      </c>
      <c r="K42" t="inlineStr">
        <is>
          <t>SE250815C00165000</t>
        </is>
      </c>
    </row>
    <row r="43">
      <c r="A43" t="n">
        <v>1497</v>
      </c>
      <c r="B43" t="inlineStr">
        <is>
          <t>SE</t>
        </is>
      </c>
      <c r="C43" t="inlineStr">
        <is>
          <t>Jul 16, 2025</t>
        </is>
      </c>
      <c r="D43" t="inlineStr">
        <is>
          <t>$165.00</t>
        </is>
      </c>
      <c r="E43" t="inlineStr">
        <is>
          <t>C</t>
        </is>
      </c>
      <c r="F43" t="inlineStr">
        <is>
          <t>Aug 15, 2025</t>
        </is>
      </c>
      <c r="G43" t="n">
        <v>2</v>
      </c>
      <c r="H43" t="inlineStr">
        <is>
          <t>NaN</t>
        </is>
      </c>
      <c r="I43" t="n">
        <v/>
      </c>
      <c r="J43" t="n">
        <v>-2280.23</v>
      </c>
      <c r="K43" t="inlineStr">
        <is>
          <t>SE250815C00165000</t>
        </is>
      </c>
    </row>
    <row r="44">
      <c r="A44" t="n">
        <v>1297</v>
      </c>
      <c r="B44" t="inlineStr">
        <is>
          <t>SE</t>
        </is>
      </c>
      <c r="C44" t="inlineStr">
        <is>
          <t>Jul 18, 2025</t>
        </is>
      </c>
      <c r="D44" t="inlineStr">
        <is>
          <t>$165.00</t>
        </is>
      </c>
      <c r="E44" t="inlineStr">
        <is>
          <t>C</t>
        </is>
      </c>
      <c r="F44" t="inlineStr">
        <is>
          <t>Aug 15, 2025</t>
        </is>
      </c>
      <c r="G44" t="n">
        <v>-2</v>
      </c>
      <c r="H44" t="inlineStr">
        <is>
          <t>Jul 18, 2025</t>
        </is>
      </c>
      <c r="I44" t="n">
        <v/>
      </c>
      <c r="J44" t="n">
        <v>2519.76</v>
      </c>
      <c r="K44" t="inlineStr">
        <is>
          <t>SE250815C00165000</t>
        </is>
      </c>
    </row>
    <row r="45">
      <c r="A45" t="n">
        <v>1328</v>
      </c>
      <c r="B45" t="inlineStr">
        <is>
          <t>SE</t>
        </is>
      </c>
      <c r="C45" t="inlineStr">
        <is>
          <t>Jul 18, 2025</t>
        </is>
      </c>
      <c r="D45" t="inlineStr">
        <is>
          <t>$165.00</t>
        </is>
      </c>
      <c r="E45" t="inlineStr">
        <is>
          <t>C</t>
        </is>
      </c>
      <c r="F45" t="inlineStr">
        <is>
          <t>Aug 15, 2025</t>
        </is>
      </c>
      <c r="G45" t="n">
        <v>-2</v>
      </c>
      <c r="H45" t="inlineStr">
        <is>
          <t>Jul 18, 2025</t>
        </is>
      </c>
      <c r="I45" t="n">
        <v/>
      </c>
      <c r="J45" t="n">
        <v>2519.76</v>
      </c>
      <c r="K45" t="inlineStr">
        <is>
          <t>SE250815C00165000</t>
        </is>
      </c>
    </row>
    <row r="46">
      <c r="A46" t="inlineStr"/>
      <c r="B46" t="inlineStr"/>
      <c r="C46" t="inlineStr"/>
      <c r="D46" t="inlineStr"/>
      <c r="E46" t="inlineStr"/>
      <c r="F46" t="inlineStr"/>
      <c r="G46" s="2">
        <f>SUM(G41:G45)</f>
        <v/>
      </c>
      <c r="H46" t="inlineStr"/>
      <c r="I46" t="inlineStr"/>
      <c r="J46" s="2">
        <f>SUM(J41:J45)</f>
        <v/>
      </c>
      <c r="K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>
        <is>
          <t>Total:</t>
        </is>
      </c>
      <c r="L49" s="1">
        <f>SUM(L1:L48)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</row>
    <row r="2">
      <c r="A2" t="n">
        <v>132</v>
      </c>
      <c r="B2" t="inlineStr">
        <is>
          <t>PCOR</t>
        </is>
      </c>
      <c r="C2" t="inlineStr">
        <is>
          <t>Jul 15, 2025</t>
        </is>
      </c>
      <c r="D2" t="inlineStr">
        <is>
          <t>$70.00</t>
        </is>
      </c>
      <c r="E2" t="inlineStr">
        <is>
          <t>C</t>
        </is>
      </c>
      <c r="F2" t="inlineStr">
        <is>
          <t>Aug 15, 2025</t>
        </is>
      </c>
      <c r="G2" t="inlineStr">
        <is>
          <t>4</t>
        </is>
      </c>
      <c r="H2" t="inlineStr">
        <is>
          <t>Jul 18, 2025</t>
        </is>
      </c>
      <c r="I2" t="inlineStr">
        <is>
          <t xml:space="preserve">$260.00 </t>
        </is>
      </c>
    </row>
    <row r="3">
      <c r="I3" s="2" t="n">
        <v>260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1783</v>
      </c>
      <c r="B2" t="inlineStr">
        <is>
          <t>LLY</t>
        </is>
      </c>
      <c r="C2" t="inlineStr">
        <is>
          <t>Jul 08, 2025</t>
        </is>
      </c>
      <c r="D2" t="inlineStr">
        <is>
          <t>$780.00</t>
        </is>
      </c>
      <c r="E2" t="inlineStr">
        <is>
          <t>C</t>
        </is>
      </c>
      <c r="F2" t="inlineStr">
        <is>
          <t>Aug 15, 2025</t>
        </is>
      </c>
      <c r="G2" t="n">
        <v>1</v>
      </c>
      <c r="H2" t="inlineStr">
        <is>
          <t>NaN</t>
        </is>
      </c>
      <c r="I2" t="n">
        <v/>
      </c>
      <c r="J2" t="n">
        <v>-4750.12</v>
      </c>
      <c r="K2" t="inlineStr">
        <is>
          <t>LLY250815C00780000</t>
        </is>
      </c>
    </row>
    <row r="3">
      <c r="A3" t="n">
        <v>1518</v>
      </c>
      <c r="B3" t="inlineStr">
        <is>
          <t>LLY</t>
        </is>
      </c>
      <c r="C3" t="inlineStr">
        <is>
          <t>Jul 15, 2025</t>
        </is>
      </c>
      <c r="D3" t="inlineStr">
        <is>
          <t>$780.00</t>
        </is>
      </c>
      <c r="E3" t="inlineStr">
        <is>
          <t>C</t>
        </is>
      </c>
      <c r="F3" t="inlineStr">
        <is>
          <t>Aug 15, 2025</t>
        </is>
      </c>
      <c r="G3" t="n">
        <v>-1</v>
      </c>
      <c r="H3" t="inlineStr">
        <is>
          <t>Jul 15, 2025</t>
        </is>
      </c>
      <c r="I3" t="n">
        <v/>
      </c>
      <c r="J3" t="n">
        <v>3609.87</v>
      </c>
      <c r="K3" t="inlineStr">
        <is>
          <t>LLY250815C00780000</t>
        </is>
      </c>
    </row>
    <row r="4">
      <c r="A4" t="n">
        <v>1478</v>
      </c>
      <c r="B4" t="inlineStr">
        <is>
          <t>LLY</t>
        </is>
      </c>
      <c r="C4" t="inlineStr">
        <is>
          <t>Jul 16, 2025</t>
        </is>
      </c>
      <c r="D4" t="inlineStr">
        <is>
          <t>$900.00</t>
        </is>
      </c>
      <c r="E4" t="inlineStr">
        <is>
          <t>C</t>
        </is>
      </c>
      <c r="F4" t="inlineStr">
        <is>
          <t>Sep 19, 2025</t>
        </is>
      </c>
      <c r="G4" t="n">
        <v>1</v>
      </c>
      <c r="H4" t="inlineStr">
        <is>
          <t>NaN</t>
        </is>
      </c>
      <c r="I4" t="n">
        <v/>
      </c>
      <c r="J4" t="n">
        <v>-1845.12</v>
      </c>
      <c r="K4" t="inlineStr">
        <is>
          <t>LLY250919C00900000</t>
        </is>
      </c>
    </row>
    <row r="5">
      <c r="A5" t="n">
        <v>1487</v>
      </c>
      <c r="B5" t="inlineStr">
        <is>
          <t>LLY</t>
        </is>
      </c>
      <c r="C5" t="inlineStr">
        <is>
          <t>Jul 16, 2025</t>
        </is>
      </c>
      <c r="D5" t="inlineStr">
        <is>
          <t>$900.00</t>
        </is>
      </c>
      <c r="E5" t="inlineStr">
        <is>
          <t>C</t>
        </is>
      </c>
      <c r="F5" t="inlineStr">
        <is>
          <t>Sep 19, 2025</t>
        </is>
      </c>
      <c r="G5" t="n">
        <v>1</v>
      </c>
      <c r="H5" t="inlineStr">
        <is>
          <t>NaN</t>
        </is>
      </c>
      <c r="I5" t="n">
        <v/>
      </c>
      <c r="J5" t="n">
        <v>-1810.12</v>
      </c>
      <c r="K5" t="inlineStr">
        <is>
          <t>LLY250919C00900000</t>
        </is>
      </c>
    </row>
    <row r="6">
      <c r="A6" t="n">
        <v>1513</v>
      </c>
      <c r="B6" t="inlineStr">
        <is>
          <t>LLY</t>
        </is>
      </c>
      <c r="C6" t="inlineStr">
        <is>
          <t>Jul 16, 2025</t>
        </is>
      </c>
      <c r="D6" t="inlineStr">
        <is>
          <t>$900.00</t>
        </is>
      </c>
      <c r="E6" t="inlineStr">
        <is>
          <t>C</t>
        </is>
      </c>
      <c r="F6" t="inlineStr">
        <is>
          <t>Sep 19, 2025</t>
        </is>
      </c>
      <c r="G6" t="n">
        <v>1</v>
      </c>
      <c r="H6" t="inlineStr">
        <is>
          <t>NaN</t>
        </is>
      </c>
      <c r="I6" t="n">
        <v/>
      </c>
      <c r="J6" t="n">
        <v>-1768.12</v>
      </c>
      <c r="K6" t="inlineStr">
        <is>
          <t>LLY250919C00900000</t>
        </is>
      </c>
    </row>
    <row r="7">
      <c r="A7" t="n">
        <v>1392</v>
      </c>
      <c r="B7" t="inlineStr">
        <is>
          <t>LLY</t>
        </is>
      </c>
      <c r="C7" t="inlineStr">
        <is>
          <t>Jul 17, 2025</t>
        </is>
      </c>
      <c r="D7" t="inlineStr">
        <is>
          <t>$900.00</t>
        </is>
      </c>
      <c r="E7" t="inlineStr">
        <is>
          <t>C</t>
        </is>
      </c>
      <c r="F7" t="inlineStr">
        <is>
          <t>Sep 19, 2025</t>
        </is>
      </c>
      <c r="G7" t="n">
        <v>-1</v>
      </c>
      <c r="H7" t="inlineStr">
        <is>
          <t>Jul 17, 2025</t>
        </is>
      </c>
      <c r="I7" t="n">
        <v/>
      </c>
      <c r="J7" t="n">
        <v>1159.87</v>
      </c>
      <c r="K7" t="inlineStr">
        <is>
          <t>LLY250919C00900000</t>
        </is>
      </c>
    </row>
    <row r="8">
      <c r="A8" t="n">
        <v>1421</v>
      </c>
      <c r="B8" t="inlineStr">
        <is>
          <t>LLY</t>
        </is>
      </c>
      <c r="C8" t="inlineStr">
        <is>
          <t>Jul 17, 2025</t>
        </is>
      </c>
      <c r="D8" t="inlineStr">
        <is>
          <t>$900.00</t>
        </is>
      </c>
      <c r="E8" t="inlineStr">
        <is>
          <t>C</t>
        </is>
      </c>
      <c r="F8" t="inlineStr">
        <is>
          <t>Sep 19, 2025</t>
        </is>
      </c>
      <c r="G8" t="n">
        <v>-1</v>
      </c>
      <c r="H8" t="inlineStr">
        <is>
          <t>Jul 17, 2025</t>
        </is>
      </c>
      <c r="I8" t="n">
        <v/>
      </c>
      <c r="J8" t="n">
        <v>1159.87</v>
      </c>
      <c r="K8" t="inlineStr">
        <is>
          <t>LLY250919C00900000</t>
        </is>
      </c>
    </row>
    <row r="9">
      <c r="A9" t="n">
        <v>1456</v>
      </c>
      <c r="B9" t="inlineStr">
        <is>
          <t>LLY</t>
        </is>
      </c>
      <c r="C9" t="inlineStr">
        <is>
          <t>Jul 17, 2025</t>
        </is>
      </c>
      <c r="D9" t="inlineStr">
        <is>
          <t>$900.00</t>
        </is>
      </c>
      <c r="E9" t="inlineStr">
        <is>
          <t>C</t>
        </is>
      </c>
      <c r="F9" t="inlineStr">
        <is>
          <t>Sep 19, 2025</t>
        </is>
      </c>
      <c r="G9" t="n">
        <v>-1</v>
      </c>
      <c r="H9" t="inlineStr">
        <is>
          <t>Jul 17, 2025</t>
        </is>
      </c>
      <c r="I9" t="n">
        <v/>
      </c>
      <c r="J9" t="n">
        <v>1144.87</v>
      </c>
      <c r="K9" t="inlineStr">
        <is>
          <t>LLY250919C00900000</t>
        </is>
      </c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t="inlineStr">
        <is>
          <t>Index</t>
        </is>
      </c>
      <c r="B12" t="inlineStr">
        <is>
          <t>Ticker</t>
        </is>
      </c>
      <c r="C12" t="inlineStr">
        <is>
          <t>Trade Enter</t>
        </is>
      </c>
      <c r="D12" t="inlineStr">
        <is>
          <t>Strike</t>
        </is>
      </c>
      <c r="E12" t="inlineStr">
        <is>
          <t>C/P</t>
        </is>
      </c>
      <c r="F12" t="inlineStr">
        <is>
          <t>Exp Date</t>
        </is>
      </c>
      <c r="G12" t="inlineStr">
        <is>
          <t>Initial Contracts</t>
        </is>
      </c>
      <c r="H12" t="inlineStr">
        <is>
          <t>Trade Exit</t>
        </is>
      </c>
      <c r="I12" t="inlineStr">
        <is>
          <t>$ Gain</t>
        </is>
      </c>
      <c r="J12" t="inlineStr">
        <is>
          <t>Total Gain</t>
        </is>
      </c>
      <c r="K12" t="inlineStr">
        <is>
          <t>Calculated $ Gain/25k share</t>
        </is>
      </c>
    </row>
    <row r="13">
      <c r="A13" t="n">
        <v>136</v>
      </c>
      <c r="B13" t="inlineStr">
        <is>
          <t>LLY</t>
        </is>
      </c>
      <c r="C13" t="inlineStr">
        <is>
          <t>Jul 16, 2025</t>
        </is>
      </c>
      <c r="D13" t="inlineStr">
        <is>
          <t>$900.00</t>
        </is>
      </c>
      <c r="E13" t="inlineStr">
        <is>
          <t>C</t>
        </is>
      </c>
      <c r="F13" t="inlineStr">
        <is>
          <t>Sep 19, 2025</t>
        </is>
      </c>
      <c r="G13" t="inlineStr">
        <is>
          <t>1</t>
        </is>
      </c>
      <c r="H13" t="inlineStr">
        <is>
          <t>NaN</t>
        </is>
      </c>
      <c r="I13" t="inlineStr">
        <is>
          <t>($585.00)</t>
        </is>
      </c>
      <c r="J13">
        <f>SUM(J21:J27)</f>
        <v/>
      </c>
      <c r="K13">
        <f>L20*1</f>
        <v/>
      </c>
    </row>
    <row r="14">
      <c r="I14" s="2" t="n">
        <v>-585</v>
      </c>
      <c r="J14" s="2">
        <f>ROUND(SUM(J13:J13),2)</f>
        <v/>
      </c>
      <c r="K14" s="2">
        <f>ROUND(SUM(K13:K13),2)</f>
        <v/>
      </c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t="inlineStr">
        <is>
          <t>Index</t>
        </is>
      </c>
      <c r="B17" t="inlineStr">
        <is>
          <t>Ticker</t>
        </is>
      </c>
      <c r="C17" t="inlineStr">
        <is>
          <t>Trade Enter</t>
        </is>
      </c>
      <c r="D17" t="inlineStr">
        <is>
          <t>Strike</t>
        </is>
      </c>
      <c r="E17" t="inlineStr">
        <is>
          <t>C/P</t>
        </is>
      </c>
      <c r="F17" t="inlineStr">
        <is>
          <t>Exp Date</t>
        </is>
      </c>
      <c r="G17" t="inlineStr">
        <is>
          <t>Initial Contracts</t>
        </is>
      </c>
      <c r="H17" t="inlineStr">
        <is>
          <t>Trade Exit</t>
        </is>
      </c>
      <c r="I17" t="inlineStr">
        <is>
          <t>$ Gain</t>
        </is>
      </c>
    </row>
    <row r="18">
      <c r="A18" t="n">
        <v>136</v>
      </c>
      <c r="B18" t="inlineStr">
        <is>
          <t>LLY</t>
        </is>
      </c>
      <c r="C18" t="inlineStr">
        <is>
          <t>Jul 16, 2025</t>
        </is>
      </c>
      <c r="D18" t="inlineStr">
        <is>
          <t>$900.00</t>
        </is>
      </c>
      <c r="E18" t="inlineStr">
        <is>
          <t>C</t>
        </is>
      </c>
      <c r="F18" t="inlineStr">
        <is>
          <t>Sep 19, 2025</t>
        </is>
      </c>
      <c r="G18" t="inlineStr">
        <is>
          <t>1</t>
        </is>
      </c>
      <c r="H18" t="inlineStr">
        <is>
          <t>NaN</t>
        </is>
      </c>
      <c r="I18" t="inlineStr">
        <is>
          <t>($585.00)</t>
        </is>
      </c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1">
        <f>IF(G28=0, ROUND(SUM(J21:J27)/3, 2), )</f>
        <v/>
      </c>
    </row>
    <row r="21">
      <c r="A21" t="inlineStr">
        <is>
          <t>Index</t>
        </is>
      </c>
      <c r="B21" t="inlineStr">
        <is>
          <t>Ticker</t>
        </is>
      </c>
      <c r="C21" t="inlineStr">
        <is>
          <t>Trade Enter</t>
        </is>
      </c>
      <c r="D21" t="inlineStr">
        <is>
          <t>Strike</t>
        </is>
      </c>
      <c r="E21" t="inlineStr">
        <is>
          <t>C/P</t>
        </is>
      </c>
      <c r="F21" t="inlineStr">
        <is>
          <t>Exp Date</t>
        </is>
      </c>
      <c r="G21" t="inlineStr">
        <is>
          <t>Initial Contracts</t>
        </is>
      </c>
      <c r="H21" t="inlineStr">
        <is>
          <t>Trade Exit</t>
        </is>
      </c>
      <c r="I21" t="inlineStr">
        <is>
          <t>$ Gain</t>
        </is>
      </c>
      <c r="J21" t="inlineStr">
        <is>
          <t>Amount</t>
        </is>
      </c>
      <c r="K21" t="inlineStr">
        <is>
          <t>Symbol</t>
        </is>
      </c>
    </row>
    <row r="22">
      <c r="A22" t="n">
        <v>1478</v>
      </c>
      <c r="B22" t="inlineStr">
        <is>
          <t>LLY</t>
        </is>
      </c>
      <c r="C22" t="inlineStr">
        <is>
          <t>Jul 16, 2025</t>
        </is>
      </c>
      <c r="D22" t="inlineStr">
        <is>
          <t>$900.00</t>
        </is>
      </c>
      <c r="E22" t="inlineStr">
        <is>
          <t>C</t>
        </is>
      </c>
      <c r="F22" t="inlineStr">
        <is>
          <t>Sep 19, 2025</t>
        </is>
      </c>
      <c r="G22" t="n">
        <v>1</v>
      </c>
      <c r="H22" t="inlineStr">
        <is>
          <t>NaN</t>
        </is>
      </c>
      <c r="I22" t="n">
        <v/>
      </c>
      <c r="J22" t="n">
        <v>-1845.12</v>
      </c>
      <c r="K22" t="inlineStr">
        <is>
          <t>LLY250919C00900000</t>
        </is>
      </c>
    </row>
    <row r="23">
      <c r="A23" t="n">
        <v>1487</v>
      </c>
      <c r="B23" t="inlineStr">
        <is>
          <t>LLY</t>
        </is>
      </c>
      <c r="C23" t="inlineStr">
        <is>
          <t>Jul 16, 2025</t>
        </is>
      </c>
      <c r="D23" t="inlineStr">
        <is>
          <t>$900.00</t>
        </is>
      </c>
      <c r="E23" t="inlineStr">
        <is>
          <t>C</t>
        </is>
      </c>
      <c r="F23" t="inlineStr">
        <is>
          <t>Sep 19, 2025</t>
        </is>
      </c>
      <c r="G23" t="n">
        <v>1</v>
      </c>
      <c r="H23" t="inlineStr">
        <is>
          <t>NaN</t>
        </is>
      </c>
      <c r="I23" t="n">
        <v/>
      </c>
      <c r="J23" t="n">
        <v>-1810.12</v>
      </c>
      <c r="K23" t="inlineStr">
        <is>
          <t>LLY250919C00900000</t>
        </is>
      </c>
    </row>
    <row r="24">
      <c r="A24" t="n">
        <v>1513</v>
      </c>
      <c r="B24" t="inlineStr">
        <is>
          <t>LLY</t>
        </is>
      </c>
      <c r="C24" t="inlineStr">
        <is>
          <t>Jul 16, 2025</t>
        </is>
      </c>
      <c r="D24" t="inlineStr">
        <is>
          <t>$900.00</t>
        </is>
      </c>
      <c r="E24" t="inlineStr">
        <is>
          <t>C</t>
        </is>
      </c>
      <c r="F24" t="inlineStr">
        <is>
          <t>Sep 19, 2025</t>
        </is>
      </c>
      <c r="G24" t="n">
        <v>1</v>
      </c>
      <c r="H24" t="inlineStr">
        <is>
          <t>NaN</t>
        </is>
      </c>
      <c r="I24" t="n">
        <v/>
      </c>
      <c r="J24" t="n">
        <v>-1768.12</v>
      </c>
      <c r="K24" t="inlineStr">
        <is>
          <t>LLY250919C00900000</t>
        </is>
      </c>
    </row>
    <row r="25">
      <c r="A25" t="n">
        <v>1392</v>
      </c>
      <c r="B25" t="inlineStr">
        <is>
          <t>LLY</t>
        </is>
      </c>
      <c r="C25" t="inlineStr">
        <is>
          <t>Jul 17, 2025</t>
        </is>
      </c>
      <c r="D25" t="inlineStr">
        <is>
          <t>$900.00</t>
        </is>
      </c>
      <c r="E25" t="inlineStr">
        <is>
          <t>C</t>
        </is>
      </c>
      <c r="F25" t="inlineStr">
        <is>
          <t>Sep 19, 2025</t>
        </is>
      </c>
      <c r="G25" t="n">
        <v>-1</v>
      </c>
      <c r="H25" t="inlineStr">
        <is>
          <t>Jul 17, 2025</t>
        </is>
      </c>
      <c r="I25" t="n">
        <v/>
      </c>
      <c r="J25" t="n">
        <v>1159.87</v>
      </c>
      <c r="K25" t="inlineStr">
        <is>
          <t>LLY250919C00900000</t>
        </is>
      </c>
    </row>
    <row r="26">
      <c r="A26" t="n">
        <v>1421</v>
      </c>
      <c r="B26" t="inlineStr">
        <is>
          <t>LLY</t>
        </is>
      </c>
      <c r="C26" t="inlineStr">
        <is>
          <t>Jul 17, 2025</t>
        </is>
      </c>
      <c r="D26" t="inlineStr">
        <is>
          <t>$900.00</t>
        </is>
      </c>
      <c r="E26" t="inlineStr">
        <is>
          <t>C</t>
        </is>
      </c>
      <c r="F26" t="inlineStr">
        <is>
          <t>Sep 19, 2025</t>
        </is>
      </c>
      <c r="G26" t="n">
        <v>-1</v>
      </c>
      <c r="H26" t="inlineStr">
        <is>
          <t>Jul 17, 2025</t>
        </is>
      </c>
      <c r="I26" t="n">
        <v/>
      </c>
      <c r="J26" t="n">
        <v>1159.87</v>
      </c>
      <c r="K26" t="inlineStr">
        <is>
          <t>LLY250919C00900000</t>
        </is>
      </c>
    </row>
    <row r="27">
      <c r="A27" t="n">
        <v>1456</v>
      </c>
      <c r="B27" t="inlineStr">
        <is>
          <t>LLY</t>
        </is>
      </c>
      <c r="C27" t="inlineStr">
        <is>
          <t>Jul 17, 2025</t>
        </is>
      </c>
      <c r="D27" t="inlineStr">
        <is>
          <t>$900.00</t>
        </is>
      </c>
      <c r="E27" t="inlineStr">
        <is>
          <t>C</t>
        </is>
      </c>
      <c r="F27" t="inlineStr">
        <is>
          <t>Sep 19, 2025</t>
        </is>
      </c>
      <c r="G27" t="n">
        <v>-1</v>
      </c>
      <c r="H27" t="inlineStr">
        <is>
          <t>Jul 17, 2025</t>
        </is>
      </c>
      <c r="I27" t="n">
        <v/>
      </c>
      <c r="J27" t="n">
        <v>1144.87</v>
      </c>
      <c r="K27" t="inlineStr">
        <is>
          <t>LLY250919C00900000</t>
        </is>
      </c>
    </row>
    <row r="28">
      <c r="A28" t="inlineStr"/>
      <c r="B28" t="inlineStr"/>
      <c r="C28" t="inlineStr"/>
      <c r="D28" t="inlineStr"/>
      <c r="E28" t="inlineStr"/>
      <c r="F28" t="inlineStr"/>
      <c r="G28" s="2">
        <f>SUM(G21:G27)</f>
        <v/>
      </c>
      <c r="H28" t="inlineStr"/>
      <c r="I28" t="inlineStr"/>
      <c r="J28" s="2">
        <f>SUM(J21:J27)</f>
        <v/>
      </c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>
        <is>
          <t>Total:</t>
        </is>
      </c>
      <c r="L31" s="1">
        <f>SUM(L1:L30)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1481</v>
      </c>
      <c r="B2" t="inlineStr">
        <is>
          <t>QBTS</t>
        </is>
      </c>
      <c r="C2" t="inlineStr">
        <is>
          <t>Jul 16, 2025</t>
        </is>
      </c>
      <c r="D2" t="inlineStr">
        <is>
          <t>$16.00</t>
        </is>
      </c>
      <c r="E2" t="inlineStr">
        <is>
          <t>C</t>
        </is>
      </c>
      <c r="F2" t="inlineStr">
        <is>
          <t>Aug 15, 2025</t>
        </is>
      </c>
      <c r="G2" t="n">
        <v>6</v>
      </c>
      <c r="H2" t="inlineStr">
        <is>
          <t>NaN</t>
        </is>
      </c>
      <c r="I2" t="n">
        <v/>
      </c>
      <c r="J2" t="n">
        <v>-1572.68</v>
      </c>
      <c r="K2" t="inlineStr">
        <is>
          <t>QBTS250815C00016000</t>
        </is>
      </c>
    </row>
    <row r="3">
      <c r="A3" t="n">
        <v>1462</v>
      </c>
      <c r="B3" t="inlineStr">
        <is>
          <t>QBTS</t>
        </is>
      </c>
      <c r="C3" t="inlineStr">
        <is>
          <t>Jul 16, 2025</t>
        </is>
      </c>
      <c r="D3" t="inlineStr">
        <is>
          <t>$16.00</t>
        </is>
      </c>
      <c r="E3" t="inlineStr">
        <is>
          <t>C</t>
        </is>
      </c>
      <c r="F3" t="inlineStr">
        <is>
          <t>Aug 15, 2025</t>
        </is>
      </c>
      <c r="G3" t="n">
        <v>8</v>
      </c>
      <c r="H3" t="inlineStr">
        <is>
          <t>NaN</t>
        </is>
      </c>
      <c r="I3" t="n">
        <v/>
      </c>
      <c r="J3" t="n">
        <v>-1952.89</v>
      </c>
      <c r="K3" t="inlineStr">
        <is>
          <t>QBTS250815C00016000</t>
        </is>
      </c>
    </row>
    <row r="4">
      <c r="A4" t="n">
        <v>1471</v>
      </c>
      <c r="B4" t="inlineStr">
        <is>
          <t>QBTS</t>
        </is>
      </c>
      <c r="C4" t="inlineStr">
        <is>
          <t>Jul 16, 2025</t>
        </is>
      </c>
      <c r="D4" t="inlineStr">
        <is>
          <t>$16.00</t>
        </is>
      </c>
      <c r="E4" t="inlineStr">
        <is>
          <t>C</t>
        </is>
      </c>
      <c r="F4" t="inlineStr">
        <is>
          <t>Aug 15, 2025</t>
        </is>
      </c>
      <c r="G4" t="n">
        <v>8</v>
      </c>
      <c r="H4" t="inlineStr">
        <is>
          <t>NaN</t>
        </is>
      </c>
      <c r="I4" t="n">
        <v/>
      </c>
      <c r="J4" t="n">
        <v>-1952.9</v>
      </c>
      <c r="K4" t="inlineStr">
        <is>
          <t>QBTS250815C00016000</t>
        </is>
      </c>
    </row>
    <row r="5">
      <c r="A5" t="n">
        <v>1455</v>
      </c>
      <c r="B5" t="inlineStr">
        <is>
          <t>QBTS</t>
        </is>
      </c>
      <c r="C5" t="inlineStr">
        <is>
          <t>Jul 17, 2025</t>
        </is>
      </c>
      <c r="D5" t="inlineStr">
        <is>
          <t>$16.00</t>
        </is>
      </c>
      <c r="E5" t="inlineStr">
        <is>
          <t>C</t>
        </is>
      </c>
      <c r="F5" t="inlineStr">
        <is>
          <t>Aug 15, 2025</t>
        </is>
      </c>
      <c r="G5" t="n">
        <v>-2</v>
      </c>
      <c r="H5" t="inlineStr">
        <is>
          <t>Jul 17, 2025</t>
        </is>
      </c>
      <c r="I5" t="n">
        <v/>
      </c>
      <c r="J5" t="n">
        <v>739.74</v>
      </c>
      <c r="K5" t="inlineStr">
        <is>
          <t>QBTS250815C00016000</t>
        </is>
      </c>
    </row>
    <row r="6">
      <c r="A6" t="n">
        <v>1447</v>
      </c>
      <c r="B6" t="inlineStr">
        <is>
          <t>QBTS</t>
        </is>
      </c>
      <c r="C6" t="inlineStr">
        <is>
          <t>Jul 17, 2025</t>
        </is>
      </c>
      <c r="D6" t="inlineStr">
        <is>
          <t>$16.00</t>
        </is>
      </c>
      <c r="E6" t="inlineStr">
        <is>
          <t>C</t>
        </is>
      </c>
      <c r="F6" t="inlineStr">
        <is>
          <t>Aug 15, 2025</t>
        </is>
      </c>
      <c r="G6" t="n">
        <v>-2</v>
      </c>
      <c r="H6" t="inlineStr">
        <is>
          <t>Jul 17, 2025</t>
        </is>
      </c>
      <c r="I6" t="n">
        <v/>
      </c>
      <c r="J6" t="n">
        <v>899.76</v>
      </c>
      <c r="K6" t="inlineStr">
        <is>
          <t>QBTS250815C00016000</t>
        </is>
      </c>
    </row>
    <row r="7">
      <c r="A7" t="n">
        <v>1446</v>
      </c>
      <c r="B7" t="inlineStr">
        <is>
          <t>QBTS</t>
        </is>
      </c>
      <c r="C7" t="inlineStr">
        <is>
          <t>Jul 17, 2025</t>
        </is>
      </c>
      <c r="D7" t="inlineStr">
        <is>
          <t>$16.00</t>
        </is>
      </c>
      <c r="E7" t="inlineStr">
        <is>
          <t>C</t>
        </is>
      </c>
      <c r="F7" t="inlineStr">
        <is>
          <t>Aug 15, 2025</t>
        </is>
      </c>
      <c r="G7" t="n">
        <v>-2</v>
      </c>
      <c r="H7" t="inlineStr">
        <is>
          <t>Jul 17, 2025</t>
        </is>
      </c>
      <c r="I7" t="n">
        <v/>
      </c>
      <c r="J7" t="n">
        <v>733.76</v>
      </c>
      <c r="K7" t="inlineStr">
        <is>
          <t>QBTS250815C00016000</t>
        </is>
      </c>
    </row>
    <row r="8">
      <c r="A8" t="n">
        <v>1443</v>
      </c>
      <c r="B8" t="inlineStr">
        <is>
          <t>QBTS</t>
        </is>
      </c>
      <c r="C8" t="inlineStr">
        <is>
          <t>Jul 17, 2025</t>
        </is>
      </c>
      <c r="D8" t="inlineStr">
        <is>
          <t>$16.00</t>
        </is>
      </c>
      <c r="E8" t="inlineStr">
        <is>
          <t>C</t>
        </is>
      </c>
      <c r="F8" t="inlineStr">
        <is>
          <t>Aug 15, 2025</t>
        </is>
      </c>
      <c r="G8" t="n">
        <v>-1</v>
      </c>
      <c r="H8" t="inlineStr">
        <is>
          <t>Jul 17, 2025</t>
        </is>
      </c>
      <c r="I8" t="n">
        <v/>
      </c>
      <c r="J8" t="n">
        <v>449.87</v>
      </c>
      <c r="K8" t="inlineStr">
        <is>
          <t>QBTS250815C00016000</t>
        </is>
      </c>
    </row>
    <row r="9">
      <c r="A9" t="n">
        <v>1430</v>
      </c>
      <c r="B9" t="inlineStr">
        <is>
          <t>QBTS</t>
        </is>
      </c>
      <c r="C9" t="inlineStr">
        <is>
          <t>Jul 17, 2025</t>
        </is>
      </c>
      <c r="D9" t="inlineStr">
        <is>
          <t>$16.00</t>
        </is>
      </c>
      <c r="E9" t="inlineStr">
        <is>
          <t>C</t>
        </is>
      </c>
      <c r="F9" t="inlineStr">
        <is>
          <t>Aug 15, 2025</t>
        </is>
      </c>
      <c r="G9" t="n">
        <v>-2</v>
      </c>
      <c r="H9" t="inlineStr">
        <is>
          <t>Jul 17, 2025</t>
        </is>
      </c>
      <c r="I9" t="n">
        <v/>
      </c>
      <c r="J9" t="n">
        <v>731.74</v>
      </c>
      <c r="K9" t="inlineStr">
        <is>
          <t>QBTS250815C00016000</t>
        </is>
      </c>
    </row>
    <row r="10">
      <c r="A10" t="n">
        <v>1420</v>
      </c>
      <c r="B10" t="inlineStr">
        <is>
          <t>QBTS</t>
        </is>
      </c>
      <c r="C10" t="inlineStr">
        <is>
          <t>Jul 17, 2025</t>
        </is>
      </c>
      <c r="D10" t="inlineStr">
        <is>
          <t>$16.00</t>
        </is>
      </c>
      <c r="E10" t="inlineStr">
        <is>
          <t>C</t>
        </is>
      </c>
      <c r="F10" t="inlineStr">
        <is>
          <t>Aug 15, 2025</t>
        </is>
      </c>
      <c r="G10" t="n">
        <v>-2</v>
      </c>
      <c r="H10" t="inlineStr">
        <is>
          <t>Jul 17, 2025</t>
        </is>
      </c>
      <c r="I10" t="n">
        <v/>
      </c>
      <c r="J10" t="n">
        <v>879.76</v>
      </c>
      <c r="K10" t="inlineStr">
        <is>
          <t>QBTS250815C00016000</t>
        </is>
      </c>
    </row>
    <row r="11">
      <c r="A11" t="n">
        <v>1364</v>
      </c>
      <c r="B11" t="inlineStr">
        <is>
          <t>QBTS</t>
        </is>
      </c>
      <c r="C11" t="inlineStr">
        <is>
          <t>Jul 18, 2025</t>
        </is>
      </c>
      <c r="D11" t="inlineStr">
        <is>
          <t>$16.00</t>
        </is>
      </c>
      <c r="E11" t="inlineStr">
        <is>
          <t>C</t>
        </is>
      </c>
      <c r="F11" t="inlineStr">
        <is>
          <t>Aug 15, 2025</t>
        </is>
      </c>
      <c r="G11" t="n">
        <v>-4</v>
      </c>
      <c r="H11" t="inlineStr">
        <is>
          <t>Jul 18, 2025</t>
        </is>
      </c>
      <c r="I11" t="n">
        <v/>
      </c>
      <c r="J11" t="n">
        <v>1399.54</v>
      </c>
      <c r="K11" t="inlineStr">
        <is>
          <t>QBTS250815C00016000</t>
        </is>
      </c>
    </row>
    <row r="12">
      <c r="A12" t="n">
        <v>1323</v>
      </c>
      <c r="B12" t="inlineStr">
        <is>
          <t>QBTS</t>
        </is>
      </c>
      <c r="C12" t="inlineStr">
        <is>
          <t>Jul 18, 2025</t>
        </is>
      </c>
      <c r="D12" t="inlineStr">
        <is>
          <t>$16.00</t>
        </is>
      </c>
      <c r="E12" t="inlineStr">
        <is>
          <t>C</t>
        </is>
      </c>
      <c r="F12" t="inlineStr">
        <is>
          <t>Aug 15, 2025</t>
        </is>
      </c>
      <c r="G12" t="n">
        <v>-3</v>
      </c>
      <c r="H12" t="inlineStr">
        <is>
          <t>Jul 18, 2025</t>
        </is>
      </c>
      <c r="I12" t="n">
        <v/>
      </c>
      <c r="J12" t="n">
        <v>1064.61</v>
      </c>
      <c r="K12" t="inlineStr">
        <is>
          <t>QBTS250815C00016000</t>
        </is>
      </c>
    </row>
    <row r="13">
      <c r="A13" t="n">
        <v>1316</v>
      </c>
      <c r="B13" t="inlineStr">
        <is>
          <t>QBTS</t>
        </is>
      </c>
      <c r="C13" t="inlineStr">
        <is>
          <t>Jul 18, 2025</t>
        </is>
      </c>
      <c r="D13" t="inlineStr">
        <is>
          <t>$16.00</t>
        </is>
      </c>
      <c r="E13" t="inlineStr">
        <is>
          <t>C</t>
        </is>
      </c>
      <c r="F13" t="inlineStr">
        <is>
          <t>Aug 15, 2025</t>
        </is>
      </c>
      <c r="G13" t="n">
        <v>-4</v>
      </c>
      <c r="H13" t="inlineStr">
        <is>
          <t>Jul 18, 2025</t>
        </is>
      </c>
      <c r="I13" t="n">
        <v/>
      </c>
      <c r="J13" t="n">
        <v>1399.54</v>
      </c>
      <c r="K13" t="inlineStr">
        <is>
          <t>QBTS250815C00016000</t>
        </is>
      </c>
    </row>
    <row r="14">
      <c r="A14" t="n">
        <v>1206</v>
      </c>
      <c r="B14" t="inlineStr">
        <is>
          <t>QBTS</t>
        </is>
      </c>
      <c r="C14" t="inlineStr">
        <is>
          <t>Jul 22, 2025</t>
        </is>
      </c>
      <c r="D14" t="inlineStr">
        <is>
          <t>$15.00</t>
        </is>
      </c>
      <c r="E14" t="inlineStr">
        <is>
          <t>C</t>
        </is>
      </c>
      <c r="F14" t="inlineStr">
        <is>
          <t>Sep 19, 2025</t>
        </is>
      </c>
      <c r="G14" t="n">
        <v>5</v>
      </c>
      <c r="H14" t="inlineStr">
        <is>
          <t>NaN</t>
        </is>
      </c>
      <c r="I14" t="n">
        <v/>
      </c>
      <c r="J14" t="n">
        <v>-2050.56</v>
      </c>
      <c r="K14" t="inlineStr">
        <is>
          <t>QBTS250919C00015000</t>
        </is>
      </c>
    </row>
    <row r="15">
      <c r="A15" t="n">
        <v>1193</v>
      </c>
      <c r="B15" t="inlineStr">
        <is>
          <t>QBTS</t>
        </is>
      </c>
      <c r="C15" t="inlineStr">
        <is>
          <t>Jul 22, 2025</t>
        </is>
      </c>
      <c r="D15" t="inlineStr">
        <is>
          <t>$15.00</t>
        </is>
      </c>
      <c r="E15" t="inlineStr">
        <is>
          <t>C</t>
        </is>
      </c>
      <c r="F15" t="inlineStr">
        <is>
          <t>Sep 19, 2025</t>
        </is>
      </c>
      <c r="G15" t="n">
        <v>5</v>
      </c>
      <c r="H15" t="inlineStr">
        <is>
          <t>NaN</t>
        </is>
      </c>
      <c r="I15" t="n">
        <v/>
      </c>
      <c r="J15" t="n">
        <v>-2050.56</v>
      </c>
      <c r="K15" t="inlineStr">
        <is>
          <t>QBTS250919C00015000</t>
        </is>
      </c>
    </row>
    <row r="16">
      <c r="A16" t="n">
        <v>1195</v>
      </c>
      <c r="B16" t="inlineStr">
        <is>
          <t>QBTS</t>
        </is>
      </c>
      <c r="C16" t="inlineStr">
        <is>
          <t>Jul 22, 2025</t>
        </is>
      </c>
      <c r="D16" t="inlineStr">
        <is>
          <t>$15.00</t>
        </is>
      </c>
      <c r="E16" t="inlineStr">
        <is>
          <t>C</t>
        </is>
      </c>
      <c r="F16" t="inlineStr">
        <is>
          <t>Sep 19, 2025</t>
        </is>
      </c>
      <c r="G16" t="n">
        <v>5</v>
      </c>
      <c r="H16" t="inlineStr">
        <is>
          <t>NaN</t>
        </is>
      </c>
      <c r="I16" t="n">
        <v/>
      </c>
      <c r="J16" t="n">
        <v>-2038.58</v>
      </c>
      <c r="K16" t="inlineStr">
        <is>
          <t>QBTS250919C00015000</t>
        </is>
      </c>
    </row>
    <row r="17">
      <c r="A17" t="n">
        <v>1183</v>
      </c>
      <c r="B17" t="inlineStr">
        <is>
          <t>QBTS</t>
        </is>
      </c>
      <c r="C17" t="inlineStr">
        <is>
          <t>Jul 23, 2025</t>
        </is>
      </c>
      <c r="D17" t="inlineStr">
        <is>
          <t>$15.00</t>
        </is>
      </c>
      <c r="E17" t="inlineStr">
        <is>
          <t>C</t>
        </is>
      </c>
      <c r="F17" t="inlineStr">
        <is>
          <t>Sep 19, 2025</t>
        </is>
      </c>
      <c r="G17" t="n">
        <v>-2</v>
      </c>
      <c r="H17" t="inlineStr">
        <is>
          <t>Jul 23, 2025</t>
        </is>
      </c>
      <c r="I17" t="n">
        <v/>
      </c>
      <c r="J17" t="n">
        <v>1009.76</v>
      </c>
      <c r="K17" t="inlineStr">
        <is>
          <t>QBTS250919C00015000</t>
        </is>
      </c>
    </row>
    <row r="18">
      <c r="A18" t="n">
        <v>1179</v>
      </c>
      <c r="B18" t="inlineStr">
        <is>
          <t>QBTS</t>
        </is>
      </c>
      <c r="C18" t="inlineStr">
        <is>
          <t>Jul 23, 2025</t>
        </is>
      </c>
      <c r="D18" t="inlineStr">
        <is>
          <t>$15.00</t>
        </is>
      </c>
      <c r="E18" t="inlineStr">
        <is>
          <t>C</t>
        </is>
      </c>
      <c r="F18" t="inlineStr">
        <is>
          <t>Sep 19, 2025</t>
        </is>
      </c>
      <c r="G18" t="n">
        <v>-2</v>
      </c>
      <c r="H18" t="inlineStr">
        <is>
          <t>Jul 23, 2025</t>
        </is>
      </c>
      <c r="I18" t="n">
        <v/>
      </c>
      <c r="J18" t="n">
        <v>1059.76</v>
      </c>
      <c r="K18" t="inlineStr">
        <is>
          <t>QBTS250919C00015000</t>
        </is>
      </c>
    </row>
    <row r="19">
      <c r="A19" t="n">
        <v>1173</v>
      </c>
      <c r="B19" t="inlineStr">
        <is>
          <t>QBTS</t>
        </is>
      </c>
      <c r="C19" t="inlineStr">
        <is>
          <t>Jul 23, 2025</t>
        </is>
      </c>
      <c r="D19" t="inlineStr">
        <is>
          <t>$15.00</t>
        </is>
      </c>
      <c r="E19" t="inlineStr">
        <is>
          <t>C</t>
        </is>
      </c>
      <c r="F19" t="inlineStr">
        <is>
          <t>Sep 19, 2025</t>
        </is>
      </c>
      <c r="G19" t="n">
        <v>-2</v>
      </c>
      <c r="H19" t="inlineStr">
        <is>
          <t>Jul 23, 2025</t>
        </is>
      </c>
      <c r="I19" t="n">
        <v/>
      </c>
      <c r="J19" t="n">
        <v>1054.74</v>
      </c>
      <c r="K19" t="inlineStr">
        <is>
          <t>QBTS250919C00015000</t>
        </is>
      </c>
    </row>
    <row r="20">
      <c r="A20" t="n">
        <v>1152</v>
      </c>
      <c r="B20" t="inlineStr">
        <is>
          <t>QBTS</t>
        </is>
      </c>
      <c r="C20" t="inlineStr">
        <is>
          <t>Jul 24, 2025</t>
        </is>
      </c>
      <c r="D20" t="inlineStr">
        <is>
          <t>$15.00</t>
        </is>
      </c>
      <c r="E20" t="inlineStr">
        <is>
          <t>C</t>
        </is>
      </c>
      <c r="F20" t="inlineStr">
        <is>
          <t>Sep 19, 2025</t>
        </is>
      </c>
      <c r="G20" t="n">
        <v>-1</v>
      </c>
      <c r="H20" t="inlineStr">
        <is>
          <t>Jul 24, 2025</t>
        </is>
      </c>
      <c r="I20" t="n">
        <v/>
      </c>
      <c r="J20" t="n">
        <v>599.87</v>
      </c>
      <c r="K20" t="inlineStr">
        <is>
          <t>QBTS250919C00015000</t>
        </is>
      </c>
    </row>
    <row r="21">
      <c r="A21" t="n">
        <v>1140</v>
      </c>
      <c r="B21" t="inlineStr">
        <is>
          <t>QBTS</t>
        </is>
      </c>
      <c r="C21" t="inlineStr">
        <is>
          <t>Jul 24, 2025</t>
        </is>
      </c>
      <c r="D21" t="inlineStr">
        <is>
          <t>$15.00</t>
        </is>
      </c>
      <c r="E21" t="inlineStr">
        <is>
          <t>C</t>
        </is>
      </c>
      <c r="F21" t="inlineStr">
        <is>
          <t>Sep 19, 2025</t>
        </is>
      </c>
      <c r="G21" t="n">
        <v>-1</v>
      </c>
      <c r="H21" t="inlineStr">
        <is>
          <t>Jul 24, 2025</t>
        </is>
      </c>
      <c r="I21" t="n">
        <v/>
      </c>
      <c r="J21" t="n">
        <v>594.87</v>
      </c>
      <c r="K21" t="inlineStr">
        <is>
          <t>QBTS250919C00015000</t>
        </is>
      </c>
    </row>
    <row r="22">
      <c r="A22" t="n">
        <v>1132</v>
      </c>
      <c r="B22" t="inlineStr">
        <is>
          <t>QBTS</t>
        </is>
      </c>
      <c r="C22" t="inlineStr">
        <is>
          <t>Jul 24, 2025</t>
        </is>
      </c>
      <c r="D22" t="inlineStr">
        <is>
          <t>$15.00</t>
        </is>
      </c>
      <c r="E22" t="inlineStr">
        <is>
          <t>C</t>
        </is>
      </c>
      <c r="F22" t="inlineStr">
        <is>
          <t>Sep 19, 2025</t>
        </is>
      </c>
      <c r="G22" t="n">
        <v>-1</v>
      </c>
      <c r="H22" t="inlineStr">
        <is>
          <t>Jul 24, 2025</t>
        </is>
      </c>
      <c r="I22" t="n">
        <v/>
      </c>
      <c r="J22" t="n">
        <v>599.87</v>
      </c>
      <c r="K22" t="inlineStr">
        <is>
          <t>QBTS250919C00015000</t>
        </is>
      </c>
    </row>
    <row r="23">
      <c r="A23" t="n">
        <v>999</v>
      </c>
      <c r="B23" t="inlineStr">
        <is>
          <t>QBTS</t>
        </is>
      </c>
      <c r="C23" t="inlineStr">
        <is>
          <t>Jul 29, 2025</t>
        </is>
      </c>
      <c r="D23" t="inlineStr">
        <is>
          <t>$15.00</t>
        </is>
      </c>
      <c r="E23" t="inlineStr">
        <is>
          <t>C</t>
        </is>
      </c>
      <c r="F23" t="inlineStr">
        <is>
          <t>Sep 19, 2025</t>
        </is>
      </c>
      <c r="G23" t="n">
        <v>-2</v>
      </c>
      <c r="H23" t="inlineStr">
        <is>
          <t>Jul 29, 2025</t>
        </is>
      </c>
      <c r="I23" t="n">
        <v/>
      </c>
      <c r="J23" t="n">
        <v>859.74</v>
      </c>
      <c r="K23" t="inlineStr">
        <is>
          <t>QBTS250919C00015000</t>
        </is>
      </c>
    </row>
    <row r="24">
      <c r="A24" t="n">
        <v>993</v>
      </c>
      <c r="B24" t="inlineStr">
        <is>
          <t>QBTS</t>
        </is>
      </c>
      <c r="C24" t="inlineStr">
        <is>
          <t>Jul 29, 2025</t>
        </is>
      </c>
      <c r="D24" t="inlineStr">
        <is>
          <t>$15.00</t>
        </is>
      </c>
      <c r="E24" t="inlineStr">
        <is>
          <t>C</t>
        </is>
      </c>
      <c r="F24" t="inlineStr">
        <is>
          <t>Sep 19, 2025</t>
        </is>
      </c>
      <c r="G24" t="n">
        <v>-2</v>
      </c>
      <c r="H24" t="inlineStr">
        <is>
          <t>Jul 29, 2025</t>
        </is>
      </c>
      <c r="I24" t="n">
        <v/>
      </c>
      <c r="J24" t="n">
        <v>871.74</v>
      </c>
      <c r="K24" t="inlineStr">
        <is>
          <t>QBTS250919C00015000</t>
        </is>
      </c>
    </row>
    <row r="25">
      <c r="A25" t="n">
        <v>983</v>
      </c>
      <c r="B25" t="inlineStr">
        <is>
          <t>QBTS</t>
        </is>
      </c>
      <c r="C25" t="inlineStr">
        <is>
          <t>Jul 29, 2025</t>
        </is>
      </c>
      <c r="D25" t="inlineStr">
        <is>
          <t>$15.00</t>
        </is>
      </c>
      <c r="E25" t="inlineStr">
        <is>
          <t>C</t>
        </is>
      </c>
      <c r="F25" t="inlineStr">
        <is>
          <t>Sep 19, 2025</t>
        </is>
      </c>
      <c r="G25" t="n">
        <v>-2</v>
      </c>
      <c r="H25" t="inlineStr">
        <is>
          <t>Jul 29, 2025</t>
        </is>
      </c>
      <c r="I25" t="n">
        <v/>
      </c>
      <c r="J25" t="n">
        <v>865.76</v>
      </c>
      <c r="K25" t="inlineStr">
        <is>
          <t>QBTS250919C00015000</t>
        </is>
      </c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>
        <is>
          <t>Index</t>
        </is>
      </c>
      <c r="B28" t="inlineStr">
        <is>
          <t>Ticker</t>
        </is>
      </c>
      <c r="C28" t="inlineStr">
        <is>
          <t>Trade Enter</t>
        </is>
      </c>
      <c r="D28" t="inlineStr">
        <is>
          <t>Strike</t>
        </is>
      </c>
      <c r="E28" t="inlineStr">
        <is>
          <t>C/P</t>
        </is>
      </c>
      <c r="F28" t="inlineStr">
        <is>
          <t>Exp Date</t>
        </is>
      </c>
      <c r="G28" t="inlineStr">
        <is>
          <t>Initial Contracts</t>
        </is>
      </c>
      <c r="H28" t="inlineStr">
        <is>
          <t>Trade Exit</t>
        </is>
      </c>
      <c r="I28" t="inlineStr">
        <is>
          <t>$ Gain</t>
        </is>
      </c>
      <c r="J28" t="inlineStr">
        <is>
          <t>Total Gain</t>
        </is>
      </c>
      <c r="K28" t="inlineStr">
        <is>
          <t>Calculated $ Gain/25k share</t>
        </is>
      </c>
    </row>
    <row r="29">
      <c r="A29" t="n">
        <v>144</v>
      </c>
      <c r="B29" t="inlineStr">
        <is>
          <t>QBTS</t>
        </is>
      </c>
      <c r="C29" t="inlineStr">
        <is>
          <t>Jul 16, 2025</t>
        </is>
      </c>
      <c r="D29" t="inlineStr">
        <is>
          <t>$16.00</t>
        </is>
      </c>
      <c r="E29" t="inlineStr">
        <is>
          <t>C</t>
        </is>
      </c>
      <c r="F29" t="inlineStr">
        <is>
          <t>Aug 15, 2025</t>
        </is>
      </c>
      <c r="G29" t="inlineStr">
        <is>
          <t>8</t>
        </is>
      </c>
      <c r="H29" t="inlineStr">
        <is>
          <t>Jul 18, 2025</t>
        </is>
      </c>
      <c r="I29" t="inlineStr">
        <is>
          <t xml:space="preserve">$464.00 </t>
        </is>
      </c>
      <c r="J29">
        <f>SUM(J38:J50)</f>
        <v/>
      </c>
      <c r="K29">
        <f>L37*8</f>
        <v/>
      </c>
    </row>
    <row r="30">
      <c r="A30" t="n">
        <v>174</v>
      </c>
      <c r="B30" t="inlineStr">
        <is>
          <t>QBTS</t>
        </is>
      </c>
      <c r="C30" t="inlineStr">
        <is>
          <t>Jul 22, 2025</t>
        </is>
      </c>
      <c r="D30" t="inlineStr">
        <is>
          <t>$15.00</t>
        </is>
      </c>
      <c r="E30" t="inlineStr">
        <is>
          <t>C</t>
        </is>
      </c>
      <c r="F30" t="inlineStr">
        <is>
          <t>Sep 19, 2025</t>
        </is>
      </c>
      <c r="G30" t="inlineStr">
        <is>
          <t>5</t>
        </is>
      </c>
      <c r="H30" t="inlineStr">
        <is>
          <t>Jul 29, 2025</t>
        </is>
      </c>
      <c r="I30" t="inlineStr">
        <is>
          <t xml:space="preserve">$40.00 </t>
        </is>
      </c>
      <c r="J30">
        <f>SUM(J59:J71)</f>
        <v/>
      </c>
      <c r="K30">
        <f>L58*5</f>
        <v/>
      </c>
    </row>
    <row r="31">
      <c r="I31" s="2" t="n">
        <v>504</v>
      </c>
      <c r="J31" s="2">
        <f>ROUND(SUM(J29:J30),2)</f>
        <v/>
      </c>
      <c r="K31" s="2">
        <f>ROUND(SUM(K29:K30),2)</f>
        <v/>
      </c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</row>
    <row r="34">
      <c r="A34" t="inlineStr">
        <is>
          <t>Index</t>
        </is>
      </c>
      <c r="B34" t="inlineStr">
        <is>
          <t>Ticker</t>
        </is>
      </c>
      <c r="C34" t="inlineStr">
        <is>
          <t>Trade Enter</t>
        </is>
      </c>
      <c r="D34" t="inlineStr">
        <is>
          <t>Strike</t>
        </is>
      </c>
      <c r="E34" t="inlineStr">
        <is>
          <t>C/P</t>
        </is>
      </c>
      <c r="F34" t="inlineStr">
        <is>
          <t>Exp Date</t>
        </is>
      </c>
      <c r="G34" t="inlineStr">
        <is>
          <t>Initial Contracts</t>
        </is>
      </c>
      <c r="H34" t="inlineStr">
        <is>
          <t>Trade Exit</t>
        </is>
      </c>
      <c r="I34" t="inlineStr">
        <is>
          <t>$ Gain</t>
        </is>
      </c>
    </row>
    <row r="35">
      <c r="A35" t="n">
        <v>144</v>
      </c>
      <c r="B35" t="inlineStr">
        <is>
          <t>QBTS</t>
        </is>
      </c>
      <c r="C35" t="inlineStr">
        <is>
          <t>Jul 16, 2025</t>
        </is>
      </c>
      <c r="D35" t="inlineStr">
        <is>
          <t>$16.00</t>
        </is>
      </c>
      <c r="E35" t="inlineStr">
        <is>
          <t>C</t>
        </is>
      </c>
      <c r="F35" t="inlineStr">
        <is>
          <t>Aug 15, 2025</t>
        </is>
      </c>
      <c r="G35" t="inlineStr">
        <is>
          <t>8</t>
        </is>
      </c>
      <c r="H35" t="inlineStr">
        <is>
          <t>Jul 18, 2025</t>
        </is>
      </c>
      <c r="I35" t="inlineStr">
        <is>
          <t xml:space="preserve">$464.00 </t>
        </is>
      </c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1">
        <f>IF(G51=0, ROUND(SUM(J38:J50)/22, 2), )</f>
        <v/>
      </c>
    </row>
    <row r="38">
      <c r="A38" t="inlineStr">
        <is>
          <t>Index</t>
        </is>
      </c>
      <c r="B38" t="inlineStr">
        <is>
          <t>Ticker</t>
        </is>
      </c>
      <c r="C38" t="inlineStr">
        <is>
          <t>Trade Enter</t>
        </is>
      </c>
      <c r="D38" t="inlineStr">
        <is>
          <t>Strike</t>
        </is>
      </c>
      <c r="E38" t="inlineStr">
        <is>
          <t>C/P</t>
        </is>
      </c>
      <c r="F38" t="inlineStr">
        <is>
          <t>Exp Date</t>
        </is>
      </c>
      <c r="G38" t="inlineStr">
        <is>
          <t>Initial Contracts</t>
        </is>
      </c>
      <c r="H38" t="inlineStr">
        <is>
          <t>Trade Exit</t>
        </is>
      </c>
      <c r="I38" t="inlineStr">
        <is>
          <t>$ Gain</t>
        </is>
      </c>
      <c r="J38" t="inlineStr">
        <is>
          <t>Amount</t>
        </is>
      </c>
      <c r="K38" t="inlineStr">
        <is>
          <t>Symbol</t>
        </is>
      </c>
    </row>
    <row r="39">
      <c r="A39" t="n">
        <v>1481</v>
      </c>
      <c r="B39" t="inlineStr">
        <is>
          <t>QBTS</t>
        </is>
      </c>
      <c r="C39" t="inlineStr">
        <is>
          <t>Jul 16, 2025</t>
        </is>
      </c>
      <c r="D39" t="inlineStr">
        <is>
          <t>$16.00</t>
        </is>
      </c>
      <c r="E39" t="inlineStr">
        <is>
          <t>C</t>
        </is>
      </c>
      <c r="F39" t="inlineStr">
        <is>
          <t>Aug 15, 2025</t>
        </is>
      </c>
      <c r="G39" t="n">
        <v>6</v>
      </c>
      <c r="H39" t="inlineStr">
        <is>
          <t>NaN</t>
        </is>
      </c>
      <c r="I39" t="n">
        <v/>
      </c>
      <c r="J39" t="n">
        <v>-1572.68</v>
      </c>
      <c r="K39" t="inlineStr">
        <is>
          <t>QBTS250815C00016000</t>
        </is>
      </c>
    </row>
    <row r="40">
      <c r="A40" t="n">
        <v>1462</v>
      </c>
      <c r="B40" t="inlineStr">
        <is>
          <t>QBTS</t>
        </is>
      </c>
      <c r="C40" t="inlineStr">
        <is>
          <t>Jul 16, 2025</t>
        </is>
      </c>
      <c r="D40" t="inlineStr">
        <is>
          <t>$16.00</t>
        </is>
      </c>
      <c r="E40" t="inlineStr">
        <is>
          <t>C</t>
        </is>
      </c>
      <c r="F40" t="inlineStr">
        <is>
          <t>Aug 15, 2025</t>
        </is>
      </c>
      <c r="G40" t="n">
        <v>8</v>
      </c>
      <c r="H40" t="inlineStr">
        <is>
          <t>NaN</t>
        </is>
      </c>
      <c r="I40" t="n">
        <v/>
      </c>
      <c r="J40" t="n">
        <v>-1952.89</v>
      </c>
      <c r="K40" t="inlineStr">
        <is>
          <t>QBTS250815C00016000</t>
        </is>
      </c>
    </row>
    <row r="41">
      <c r="A41" t="n">
        <v>1471</v>
      </c>
      <c r="B41" t="inlineStr">
        <is>
          <t>QBTS</t>
        </is>
      </c>
      <c r="C41" t="inlineStr">
        <is>
          <t>Jul 16, 2025</t>
        </is>
      </c>
      <c r="D41" t="inlineStr">
        <is>
          <t>$16.00</t>
        </is>
      </c>
      <c r="E41" t="inlineStr">
        <is>
          <t>C</t>
        </is>
      </c>
      <c r="F41" t="inlineStr">
        <is>
          <t>Aug 15, 2025</t>
        </is>
      </c>
      <c r="G41" t="n">
        <v>8</v>
      </c>
      <c r="H41" t="inlineStr">
        <is>
          <t>NaN</t>
        </is>
      </c>
      <c r="I41" t="n">
        <v/>
      </c>
      <c r="J41" t="n">
        <v>-1952.9</v>
      </c>
      <c r="K41" t="inlineStr">
        <is>
          <t>QBTS250815C00016000</t>
        </is>
      </c>
    </row>
    <row r="42">
      <c r="A42" t="n">
        <v>1455</v>
      </c>
      <c r="B42" t="inlineStr">
        <is>
          <t>QBTS</t>
        </is>
      </c>
      <c r="C42" t="inlineStr">
        <is>
          <t>Jul 17, 2025</t>
        </is>
      </c>
      <c r="D42" t="inlineStr">
        <is>
          <t>$16.00</t>
        </is>
      </c>
      <c r="E42" t="inlineStr">
        <is>
          <t>C</t>
        </is>
      </c>
      <c r="F42" t="inlineStr">
        <is>
          <t>Aug 15, 2025</t>
        </is>
      </c>
      <c r="G42" t="n">
        <v>-2</v>
      </c>
      <c r="H42" t="inlineStr">
        <is>
          <t>Jul 17, 2025</t>
        </is>
      </c>
      <c r="I42" t="n">
        <v/>
      </c>
      <c r="J42" t="n">
        <v>739.74</v>
      </c>
      <c r="K42" t="inlineStr">
        <is>
          <t>QBTS250815C00016000</t>
        </is>
      </c>
    </row>
    <row r="43">
      <c r="A43" t="n">
        <v>1447</v>
      </c>
      <c r="B43" t="inlineStr">
        <is>
          <t>QBTS</t>
        </is>
      </c>
      <c r="C43" t="inlineStr">
        <is>
          <t>Jul 17, 2025</t>
        </is>
      </c>
      <c r="D43" t="inlineStr">
        <is>
          <t>$16.00</t>
        </is>
      </c>
      <c r="E43" t="inlineStr">
        <is>
          <t>C</t>
        </is>
      </c>
      <c r="F43" t="inlineStr">
        <is>
          <t>Aug 15, 2025</t>
        </is>
      </c>
      <c r="G43" t="n">
        <v>-2</v>
      </c>
      <c r="H43" t="inlineStr">
        <is>
          <t>Jul 17, 2025</t>
        </is>
      </c>
      <c r="I43" t="n">
        <v/>
      </c>
      <c r="J43" t="n">
        <v>899.76</v>
      </c>
      <c r="K43" t="inlineStr">
        <is>
          <t>QBTS250815C00016000</t>
        </is>
      </c>
    </row>
    <row r="44">
      <c r="A44" t="n">
        <v>1446</v>
      </c>
      <c r="B44" t="inlineStr">
        <is>
          <t>QBTS</t>
        </is>
      </c>
      <c r="C44" t="inlineStr">
        <is>
          <t>Jul 17, 2025</t>
        </is>
      </c>
      <c r="D44" t="inlineStr">
        <is>
          <t>$16.00</t>
        </is>
      </c>
      <c r="E44" t="inlineStr">
        <is>
          <t>C</t>
        </is>
      </c>
      <c r="F44" t="inlineStr">
        <is>
          <t>Aug 15, 2025</t>
        </is>
      </c>
      <c r="G44" t="n">
        <v>-2</v>
      </c>
      <c r="H44" t="inlineStr">
        <is>
          <t>Jul 17, 2025</t>
        </is>
      </c>
      <c r="I44" t="n">
        <v/>
      </c>
      <c r="J44" t="n">
        <v>733.76</v>
      </c>
      <c r="K44" t="inlineStr">
        <is>
          <t>QBTS250815C00016000</t>
        </is>
      </c>
    </row>
    <row r="45">
      <c r="A45" t="n">
        <v>1443</v>
      </c>
      <c r="B45" t="inlineStr">
        <is>
          <t>QBTS</t>
        </is>
      </c>
      <c r="C45" t="inlineStr">
        <is>
          <t>Jul 17, 2025</t>
        </is>
      </c>
      <c r="D45" t="inlineStr">
        <is>
          <t>$16.00</t>
        </is>
      </c>
      <c r="E45" t="inlineStr">
        <is>
          <t>C</t>
        </is>
      </c>
      <c r="F45" t="inlineStr">
        <is>
          <t>Aug 15, 2025</t>
        </is>
      </c>
      <c r="G45" t="n">
        <v>-1</v>
      </c>
      <c r="H45" t="inlineStr">
        <is>
          <t>Jul 17, 2025</t>
        </is>
      </c>
      <c r="I45" t="n">
        <v/>
      </c>
      <c r="J45" t="n">
        <v>449.87</v>
      </c>
      <c r="K45" t="inlineStr">
        <is>
          <t>QBTS250815C00016000</t>
        </is>
      </c>
    </row>
    <row r="46">
      <c r="A46" t="n">
        <v>1430</v>
      </c>
      <c r="B46" t="inlineStr">
        <is>
          <t>QBTS</t>
        </is>
      </c>
      <c r="C46" t="inlineStr">
        <is>
          <t>Jul 17, 2025</t>
        </is>
      </c>
      <c r="D46" t="inlineStr">
        <is>
          <t>$16.00</t>
        </is>
      </c>
      <c r="E46" t="inlineStr">
        <is>
          <t>C</t>
        </is>
      </c>
      <c r="F46" t="inlineStr">
        <is>
          <t>Aug 15, 2025</t>
        </is>
      </c>
      <c r="G46" t="n">
        <v>-2</v>
      </c>
      <c r="H46" t="inlineStr">
        <is>
          <t>Jul 17, 2025</t>
        </is>
      </c>
      <c r="I46" t="n">
        <v/>
      </c>
      <c r="J46" t="n">
        <v>731.74</v>
      </c>
      <c r="K46" t="inlineStr">
        <is>
          <t>QBTS250815C00016000</t>
        </is>
      </c>
    </row>
    <row r="47">
      <c r="A47" t="n">
        <v>1420</v>
      </c>
      <c r="B47" t="inlineStr">
        <is>
          <t>QBTS</t>
        </is>
      </c>
      <c r="C47" t="inlineStr">
        <is>
          <t>Jul 17, 2025</t>
        </is>
      </c>
      <c r="D47" t="inlineStr">
        <is>
          <t>$16.00</t>
        </is>
      </c>
      <c r="E47" t="inlineStr">
        <is>
          <t>C</t>
        </is>
      </c>
      <c r="F47" t="inlineStr">
        <is>
          <t>Aug 15, 2025</t>
        </is>
      </c>
      <c r="G47" t="n">
        <v>-2</v>
      </c>
      <c r="H47" t="inlineStr">
        <is>
          <t>Jul 17, 2025</t>
        </is>
      </c>
      <c r="I47" t="n">
        <v/>
      </c>
      <c r="J47" t="n">
        <v>879.76</v>
      </c>
      <c r="K47" t="inlineStr">
        <is>
          <t>QBTS250815C00016000</t>
        </is>
      </c>
    </row>
    <row r="48">
      <c r="A48" t="n">
        <v>1364</v>
      </c>
      <c r="B48" t="inlineStr">
        <is>
          <t>QBTS</t>
        </is>
      </c>
      <c r="C48" t="inlineStr">
        <is>
          <t>Jul 18, 2025</t>
        </is>
      </c>
      <c r="D48" t="inlineStr">
        <is>
          <t>$16.00</t>
        </is>
      </c>
      <c r="E48" t="inlineStr">
        <is>
          <t>C</t>
        </is>
      </c>
      <c r="F48" t="inlineStr">
        <is>
          <t>Aug 15, 2025</t>
        </is>
      </c>
      <c r="G48" t="n">
        <v>-4</v>
      </c>
      <c r="H48" t="inlineStr">
        <is>
          <t>Jul 18, 2025</t>
        </is>
      </c>
      <c r="I48" t="n">
        <v/>
      </c>
      <c r="J48" t="n">
        <v>1399.54</v>
      </c>
      <c r="K48" t="inlineStr">
        <is>
          <t>QBTS250815C00016000</t>
        </is>
      </c>
    </row>
    <row r="49">
      <c r="A49" t="n">
        <v>1323</v>
      </c>
      <c r="B49" t="inlineStr">
        <is>
          <t>QBTS</t>
        </is>
      </c>
      <c r="C49" t="inlineStr">
        <is>
          <t>Jul 18, 2025</t>
        </is>
      </c>
      <c r="D49" t="inlineStr">
        <is>
          <t>$16.00</t>
        </is>
      </c>
      <c r="E49" t="inlineStr">
        <is>
          <t>C</t>
        </is>
      </c>
      <c r="F49" t="inlineStr">
        <is>
          <t>Aug 15, 2025</t>
        </is>
      </c>
      <c r="G49" t="n">
        <v>-3</v>
      </c>
      <c r="H49" t="inlineStr">
        <is>
          <t>Jul 18, 2025</t>
        </is>
      </c>
      <c r="I49" t="n">
        <v/>
      </c>
      <c r="J49" t="n">
        <v>1064.61</v>
      </c>
      <c r="K49" t="inlineStr">
        <is>
          <t>QBTS250815C00016000</t>
        </is>
      </c>
    </row>
    <row r="50">
      <c r="A50" t="n">
        <v>1316</v>
      </c>
      <c r="B50" t="inlineStr">
        <is>
          <t>QBTS</t>
        </is>
      </c>
      <c r="C50" t="inlineStr">
        <is>
          <t>Jul 18, 2025</t>
        </is>
      </c>
      <c r="D50" t="inlineStr">
        <is>
          <t>$16.00</t>
        </is>
      </c>
      <c r="E50" t="inlineStr">
        <is>
          <t>C</t>
        </is>
      </c>
      <c r="F50" t="inlineStr">
        <is>
          <t>Aug 15, 2025</t>
        </is>
      </c>
      <c r="G50" t="n">
        <v>-4</v>
      </c>
      <c r="H50" t="inlineStr">
        <is>
          <t>Jul 18, 2025</t>
        </is>
      </c>
      <c r="I50" t="n">
        <v/>
      </c>
      <c r="J50" t="n">
        <v>1399.54</v>
      </c>
      <c r="K50" t="inlineStr">
        <is>
          <t>QBTS250815C00016000</t>
        </is>
      </c>
    </row>
    <row r="51">
      <c r="A51" t="inlineStr"/>
      <c r="B51" t="inlineStr"/>
      <c r="C51" t="inlineStr"/>
      <c r="D51" t="inlineStr"/>
      <c r="E51" t="inlineStr"/>
      <c r="F51" t="inlineStr"/>
      <c r="G51" s="2">
        <f>SUM(G38:G50)</f>
        <v/>
      </c>
      <c r="H51" t="inlineStr"/>
      <c r="I51" t="inlineStr"/>
      <c r="J51" s="2">
        <f>SUM(J38:J50)</f>
        <v/>
      </c>
      <c r="K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>
        <is>
          <t>Index</t>
        </is>
      </c>
      <c r="B55" t="inlineStr">
        <is>
          <t>Ticker</t>
        </is>
      </c>
      <c r="C55" t="inlineStr">
        <is>
          <t>Trade Enter</t>
        </is>
      </c>
      <c r="D55" t="inlineStr">
        <is>
          <t>Strike</t>
        </is>
      </c>
      <c r="E55" t="inlineStr">
        <is>
          <t>C/P</t>
        </is>
      </c>
      <c r="F55" t="inlineStr">
        <is>
          <t>Exp Date</t>
        </is>
      </c>
      <c r="G55" t="inlineStr">
        <is>
          <t>Initial Contracts</t>
        </is>
      </c>
      <c r="H55" t="inlineStr">
        <is>
          <t>Trade Exit</t>
        </is>
      </c>
      <c r="I55" t="inlineStr">
        <is>
          <t>$ Gain</t>
        </is>
      </c>
    </row>
    <row r="56">
      <c r="A56" t="n">
        <v>174</v>
      </c>
      <c r="B56" t="inlineStr">
        <is>
          <t>QBTS</t>
        </is>
      </c>
      <c r="C56" t="inlineStr">
        <is>
          <t>Jul 22, 2025</t>
        </is>
      </c>
      <c r="D56" t="inlineStr">
        <is>
          <t>$15.00</t>
        </is>
      </c>
      <c r="E56" t="inlineStr">
        <is>
          <t>C</t>
        </is>
      </c>
      <c r="F56" t="inlineStr">
        <is>
          <t>Sep 19, 2025</t>
        </is>
      </c>
      <c r="G56" t="inlineStr">
        <is>
          <t>5</t>
        </is>
      </c>
      <c r="H56" t="inlineStr">
        <is>
          <t>Jul 29, 2025</t>
        </is>
      </c>
      <c r="I56" t="inlineStr">
        <is>
          <t xml:space="preserve">$40.00 </t>
        </is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s="1">
        <f>IF(G72=0, ROUND(SUM(J59:J71)/15, 2), )</f>
        <v/>
      </c>
    </row>
    <row r="59">
      <c r="A59" t="inlineStr">
        <is>
          <t>Index</t>
        </is>
      </c>
      <c r="B59" t="inlineStr">
        <is>
          <t>Ticker</t>
        </is>
      </c>
      <c r="C59" t="inlineStr">
        <is>
          <t>Trade Enter</t>
        </is>
      </c>
      <c r="D59" t="inlineStr">
        <is>
          <t>Strike</t>
        </is>
      </c>
      <c r="E59" t="inlineStr">
        <is>
          <t>C/P</t>
        </is>
      </c>
      <c r="F59" t="inlineStr">
        <is>
          <t>Exp Date</t>
        </is>
      </c>
      <c r="G59" t="inlineStr">
        <is>
          <t>Initial Contracts</t>
        </is>
      </c>
      <c r="H59" t="inlineStr">
        <is>
          <t>Trade Exit</t>
        </is>
      </c>
      <c r="I59" t="inlineStr">
        <is>
          <t>$ Gain</t>
        </is>
      </c>
      <c r="J59" t="inlineStr">
        <is>
          <t>Amount</t>
        </is>
      </c>
      <c r="K59" t="inlineStr">
        <is>
          <t>Symbol</t>
        </is>
      </c>
    </row>
    <row r="60">
      <c r="A60" t="n">
        <v>1206</v>
      </c>
      <c r="B60" t="inlineStr">
        <is>
          <t>QBTS</t>
        </is>
      </c>
      <c r="C60" t="inlineStr">
        <is>
          <t>Jul 22, 2025</t>
        </is>
      </c>
      <c r="D60" t="inlineStr">
        <is>
          <t>$15.00</t>
        </is>
      </c>
      <c r="E60" t="inlineStr">
        <is>
          <t>C</t>
        </is>
      </c>
      <c r="F60" t="inlineStr">
        <is>
          <t>Sep 19, 2025</t>
        </is>
      </c>
      <c r="G60" t="n">
        <v>5</v>
      </c>
      <c r="H60" t="inlineStr">
        <is>
          <t>NaN</t>
        </is>
      </c>
      <c r="I60" t="n">
        <v/>
      </c>
      <c r="J60" t="n">
        <v>-2050.56</v>
      </c>
      <c r="K60" t="inlineStr">
        <is>
          <t>QBTS250919C00015000</t>
        </is>
      </c>
    </row>
    <row r="61">
      <c r="A61" t="n">
        <v>1193</v>
      </c>
      <c r="B61" t="inlineStr">
        <is>
          <t>QBTS</t>
        </is>
      </c>
      <c r="C61" t="inlineStr">
        <is>
          <t>Jul 22, 2025</t>
        </is>
      </c>
      <c r="D61" t="inlineStr">
        <is>
          <t>$15.00</t>
        </is>
      </c>
      <c r="E61" t="inlineStr">
        <is>
          <t>C</t>
        </is>
      </c>
      <c r="F61" t="inlineStr">
        <is>
          <t>Sep 19, 2025</t>
        </is>
      </c>
      <c r="G61" t="n">
        <v>5</v>
      </c>
      <c r="H61" t="inlineStr">
        <is>
          <t>NaN</t>
        </is>
      </c>
      <c r="I61" t="n">
        <v/>
      </c>
      <c r="J61" t="n">
        <v>-2050.56</v>
      </c>
      <c r="K61" t="inlineStr">
        <is>
          <t>QBTS250919C00015000</t>
        </is>
      </c>
    </row>
    <row r="62">
      <c r="A62" t="n">
        <v>1195</v>
      </c>
      <c r="B62" t="inlineStr">
        <is>
          <t>QBTS</t>
        </is>
      </c>
      <c r="C62" t="inlineStr">
        <is>
          <t>Jul 22, 2025</t>
        </is>
      </c>
      <c r="D62" t="inlineStr">
        <is>
          <t>$15.00</t>
        </is>
      </c>
      <c r="E62" t="inlineStr">
        <is>
          <t>C</t>
        </is>
      </c>
      <c r="F62" t="inlineStr">
        <is>
          <t>Sep 19, 2025</t>
        </is>
      </c>
      <c r="G62" t="n">
        <v>5</v>
      </c>
      <c r="H62" t="inlineStr">
        <is>
          <t>NaN</t>
        </is>
      </c>
      <c r="I62" t="n">
        <v/>
      </c>
      <c r="J62" t="n">
        <v>-2038.58</v>
      </c>
      <c r="K62" t="inlineStr">
        <is>
          <t>QBTS250919C00015000</t>
        </is>
      </c>
    </row>
    <row r="63">
      <c r="A63" t="n">
        <v>1183</v>
      </c>
      <c r="B63" t="inlineStr">
        <is>
          <t>QBTS</t>
        </is>
      </c>
      <c r="C63" t="inlineStr">
        <is>
          <t>Jul 23, 2025</t>
        </is>
      </c>
      <c r="D63" t="inlineStr">
        <is>
          <t>$15.00</t>
        </is>
      </c>
      <c r="E63" t="inlineStr">
        <is>
          <t>C</t>
        </is>
      </c>
      <c r="F63" t="inlineStr">
        <is>
          <t>Sep 19, 2025</t>
        </is>
      </c>
      <c r="G63" t="n">
        <v>-2</v>
      </c>
      <c r="H63" t="inlineStr">
        <is>
          <t>Jul 23, 2025</t>
        </is>
      </c>
      <c r="I63" t="n">
        <v/>
      </c>
      <c r="J63" t="n">
        <v>1009.76</v>
      </c>
      <c r="K63" t="inlineStr">
        <is>
          <t>QBTS250919C00015000</t>
        </is>
      </c>
    </row>
    <row r="64">
      <c r="A64" t="n">
        <v>1179</v>
      </c>
      <c r="B64" t="inlineStr">
        <is>
          <t>QBTS</t>
        </is>
      </c>
      <c r="C64" t="inlineStr">
        <is>
          <t>Jul 23, 2025</t>
        </is>
      </c>
      <c r="D64" t="inlineStr">
        <is>
          <t>$15.00</t>
        </is>
      </c>
      <c r="E64" t="inlineStr">
        <is>
          <t>C</t>
        </is>
      </c>
      <c r="F64" t="inlineStr">
        <is>
          <t>Sep 19, 2025</t>
        </is>
      </c>
      <c r="G64" t="n">
        <v>-2</v>
      </c>
      <c r="H64" t="inlineStr">
        <is>
          <t>Jul 23, 2025</t>
        </is>
      </c>
      <c r="I64" t="n">
        <v/>
      </c>
      <c r="J64" t="n">
        <v>1059.76</v>
      </c>
      <c r="K64" t="inlineStr">
        <is>
          <t>QBTS250919C00015000</t>
        </is>
      </c>
    </row>
    <row r="65">
      <c r="A65" t="n">
        <v>1173</v>
      </c>
      <c r="B65" t="inlineStr">
        <is>
          <t>QBTS</t>
        </is>
      </c>
      <c r="C65" t="inlineStr">
        <is>
          <t>Jul 23, 2025</t>
        </is>
      </c>
      <c r="D65" t="inlineStr">
        <is>
          <t>$15.00</t>
        </is>
      </c>
      <c r="E65" t="inlineStr">
        <is>
          <t>C</t>
        </is>
      </c>
      <c r="F65" t="inlineStr">
        <is>
          <t>Sep 19, 2025</t>
        </is>
      </c>
      <c r="G65" t="n">
        <v>-2</v>
      </c>
      <c r="H65" t="inlineStr">
        <is>
          <t>Jul 23, 2025</t>
        </is>
      </c>
      <c r="I65" t="n">
        <v/>
      </c>
      <c r="J65" t="n">
        <v>1054.74</v>
      </c>
      <c r="K65" t="inlineStr">
        <is>
          <t>QBTS250919C00015000</t>
        </is>
      </c>
    </row>
    <row r="66">
      <c r="A66" t="n">
        <v>1152</v>
      </c>
      <c r="B66" t="inlineStr">
        <is>
          <t>QBTS</t>
        </is>
      </c>
      <c r="C66" t="inlineStr">
        <is>
          <t>Jul 24, 2025</t>
        </is>
      </c>
      <c r="D66" t="inlineStr">
        <is>
          <t>$15.00</t>
        </is>
      </c>
      <c r="E66" t="inlineStr">
        <is>
          <t>C</t>
        </is>
      </c>
      <c r="F66" t="inlineStr">
        <is>
          <t>Sep 19, 2025</t>
        </is>
      </c>
      <c r="G66" t="n">
        <v>-1</v>
      </c>
      <c r="H66" t="inlineStr">
        <is>
          <t>Jul 24, 2025</t>
        </is>
      </c>
      <c r="I66" t="n">
        <v/>
      </c>
      <c r="J66" t="n">
        <v>599.87</v>
      </c>
      <c r="K66" t="inlineStr">
        <is>
          <t>QBTS250919C00015000</t>
        </is>
      </c>
    </row>
    <row r="67">
      <c r="A67" t="n">
        <v>1140</v>
      </c>
      <c r="B67" t="inlineStr">
        <is>
          <t>QBTS</t>
        </is>
      </c>
      <c r="C67" t="inlineStr">
        <is>
          <t>Jul 24, 2025</t>
        </is>
      </c>
      <c r="D67" t="inlineStr">
        <is>
          <t>$15.00</t>
        </is>
      </c>
      <c r="E67" t="inlineStr">
        <is>
          <t>C</t>
        </is>
      </c>
      <c r="F67" t="inlineStr">
        <is>
          <t>Sep 19, 2025</t>
        </is>
      </c>
      <c r="G67" t="n">
        <v>-1</v>
      </c>
      <c r="H67" t="inlineStr">
        <is>
          <t>Jul 24, 2025</t>
        </is>
      </c>
      <c r="I67" t="n">
        <v/>
      </c>
      <c r="J67" t="n">
        <v>594.87</v>
      </c>
      <c r="K67" t="inlineStr">
        <is>
          <t>QBTS250919C00015000</t>
        </is>
      </c>
    </row>
    <row r="68">
      <c r="A68" t="n">
        <v>1132</v>
      </c>
      <c r="B68" t="inlineStr">
        <is>
          <t>QBTS</t>
        </is>
      </c>
      <c r="C68" t="inlineStr">
        <is>
          <t>Jul 24, 2025</t>
        </is>
      </c>
      <c r="D68" t="inlineStr">
        <is>
          <t>$15.00</t>
        </is>
      </c>
      <c r="E68" t="inlineStr">
        <is>
          <t>C</t>
        </is>
      </c>
      <c r="F68" t="inlineStr">
        <is>
          <t>Sep 19, 2025</t>
        </is>
      </c>
      <c r="G68" t="n">
        <v>-1</v>
      </c>
      <c r="H68" t="inlineStr">
        <is>
          <t>Jul 24, 2025</t>
        </is>
      </c>
      <c r="I68" t="n">
        <v/>
      </c>
      <c r="J68" t="n">
        <v>599.87</v>
      </c>
      <c r="K68" t="inlineStr">
        <is>
          <t>QBTS250919C00015000</t>
        </is>
      </c>
    </row>
    <row r="69">
      <c r="A69" t="n">
        <v>999</v>
      </c>
      <c r="B69" t="inlineStr">
        <is>
          <t>QBTS</t>
        </is>
      </c>
      <c r="C69" t="inlineStr">
        <is>
          <t>Jul 29, 2025</t>
        </is>
      </c>
      <c r="D69" t="inlineStr">
        <is>
          <t>$15.00</t>
        </is>
      </c>
      <c r="E69" t="inlineStr">
        <is>
          <t>C</t>
        </is>
      </c>
      <c r="F69" t="inlineStr">
        <is>
          <t>Sep 19, 2025</t>
        </is>
      </c>
      <c r="G69" t="n">
        <v>-2</v>
      </c>
      <c r="H69" t="inlineStr">
        <is>
          <t>Jul 29, 2025</t>
        </is>
      </c>
      <c r="I69" t="n">
        <v/>
      </c>
      <c r="J69" t="n">
        <v>859.74</v>
      </c>
      <c r="K69" t="inlineStr">
        <is>
          <t>QBTS250919C00015000</t>
        </is>
      </c>
    </row>
    <row r="70">
      <c r="A70" t="n">
        <v>993</v>
      </c>
      <c r="B70" t="inlineStr">
        <is>
          <t>QBTS</t>
        </is>
      </c>
      <c r="C70" t="inlineStr">
        <is>
          <t>Jul 29, 2025</t>
        </is>
      </c>
      <c r="D70" t="inlineStr">
        <is>
          <t>$15.00</t>
        </is>
      </c>
      <c r="E70" t="inlineStr">
        <is>
          <t>C</t>
        </is>
      </c>
      <c r="F70" t="inlineStr">
        <is>
          <t>Sep 19, 2025</t>
        </is>
      </c>
      <c r="G70" t="n">
        <v>-2</v>
      </c>
      <c r="H70" t="inlineStr">
        <is>
          <t>Jul 29, 2025</t>
        </is>
      </c>
      <c r="I70" t="n">
        <v/>
      </c>
      <c r="J70" t="n">
        <v>871.74</v>
      </c>
      <c r="K70" t="inlineStr">
        <is>
          <t>QBTS250919C00015000</t>
        </is>
      </c>
    </row>
    <row r="71">
      <c r="A71" t="n">
        <v>983</v>
      </c>
      <c r="B71" t="inlineStr">
        <is>
          <t>QBTS</t>
        </is>
      </c>
      <c r="C71" t="inlineStr">
        <is>
          <t>Jul 29, 2025</t>
        </is>
      </c>
      <c r="D71" t="inlineStr">
        <is>
          <t>$15.00</t>
        </is>
      </c>
      <c r="E71" t="inlineStr">
        <is>
          <t>C</t>
        </is>
      </c>
      <c r="F71" t="inlineStr">
        <is>
          <t>Sep 19, 2025</t>
        </is>
      </c>
      <c r="G71" t="n">
        <v>-2</v>
      </c>
      <c r="H71" t="inlineStr">
        <is>
          <t>Jul 29, 2025</t>
        </is>
      </c>
      <c r="I71" t="n">
        <v/>
      </c>
      <c r="J71" t="n">
        <v>865.76</v>
      </c>
      <c r="K71" t="inlineStr">
        <is>
          <t>QBTS250919C00015000</t>
        </is>
      </c>
    </row>
    <row r="72">
      <c r="A72" t="inlineStr"/>
      <c r="B72" t="inlineStr"/>
      <c r="C72" t="inlineStr"/>
      <c r="D72" t="inlineStr"/>
      <c r="E72" t="inlineStr"/>
      <c r="F72" t="inlineStr"/>
      <c r="G72" s="2">
        <f>SUM(G59:G71)</f>
        <v/>
      </c>
      <c r="H72" t="inlineStr"/>
      <c r="I72" t="inlineStr"/>
      <c r="J72" s="2">
        <f>SUM(J59:J71)</f>
        <v/>
      </c>
      <c r="K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>
        <is>
          <t>Total:</t>
        </is>
      </c>
      <c r="L75" s="1">
        <f>SUM(L1:L74)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6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2397</v>
      </c>
      <c r="B2" t="inlineStr">
        <is>
          <t>META</t>
        </is>
      </c>
      <c r="C2" t="inlineStr">
        <is>
          <t>May 16, 2025</t>
        </is>
      </c>
      <c r="D2" t="inlineStr">
        <is>
          <t>$640.00</t>
        </is>
      </c>
      <c r="E2" t="inlineStr">
        <is>
          <t>C</t>
        </is>
      </c>
      <c r="F2" t="inlineStr">
        <is>
          <t>Aug 15, 2025</t>
        </is>
      </c>
      <c r="G2" t="n">
        <v>2</v>
      </c>
      <c r="H2" t="inlineStr">
        <is>
          <t>NaN</t>
        </is>
      </c>
      <c r="I2" t="n">
        <v/>
      </c>
      <c r="J2" t="n">
        <v>-8630.940000000001</v>
      </c>
      <c r="K2" t="inlineStr">
        <is>
          <t>META250815C00640000</t>
        </is>
      </c>
    </row>
    <row r="3">
      <c r="A3" t="n">
        <v>2392</v>
      </c>
      <c r="B3" t="inlineStr">
        <is>
          <t>META</t>
        </is>
      </c>
      <c r="C3" t="inlineStr">
        <is>
          <t>May 19, 2025</t>
        </is>
      </c>
      <c r="D3" t="inlineStr">
        <is>
          <t>$745.00</t>
        </is>
      </c>
      <c r="E3" t="inlineStr">
        <is>
          <t>C</t>
        </is>
      </c>
      <c r="F3" t="inlineStr">
        <is>
          <t>Jan 16, 2026</t>
        </is>
      </c>
      <c r="G3" t="n">
        <v>2</v>
      </c>
      <c r="H3" t="inlineStr">
        <is>
          <t>NaN</t>
        </is>
      </c>
      <c r="I3" t="n">
        <v/>
      </c>
      <c r="J3" t="n">
        <v>-8070.94</v>
      </c>
      <c r="K3" t="inlineStr">
        <is>
          <t>META260116C00745000</t>
        </is>
      </c>
    </row>
    <row r="4">
      <c r="A4" t="n">
        <v>2388</v>
      </c>
      <c r="B4" t="inlineStr">
        <is>
          <t>META</t>
        </is>
      </c>
      <c r="C4" t="inlineStr">
        <is>
          <t>May 19, 2025</t>
        </is>
      </c>
      <c r="D4" t="inlineStr">
        <is>
          <t>$640.00</t>
        </is>
      </c>
      <c r="E4" t="inlineStr">
        <is>
          <t>C</t>
        </is>
      </c>
      <c r="F4" t="inlineStr">
        <is>
          <t>Aug 15, 2025</t>
        </is>
      </c>
      <c r="G4" t="n">
        <v>-2</v>
      </c>
      <c r="H4" t="inlineStr">
        <is>
          <t>May 19, 2025</t>
        </is>
      </c>
      <c r="I4" t="n">
        <v/>
      </c>
      <c r="J4" t="n">
        <v>9806.040000000001</v>
      </c>
      <c r="K4" t="inlineStr">
        <is>
          <t>META250815C00640000</t>
        </is>
      </c>
    </row>
    <row r="5">
      <c r="A5" t="n">
        <v>2340</v>
      </c>
      <c r="B5" t="inlineStr">
        <is>
          <t>META</t>
        </is>
      </c>
      <c r="C5" t="inlineStr">
        <is>
          <t>May 30, 2025</t>
        </is>
      </c>
      <c r="D5" t="inlineStr">
        <is>
          <t>$745.00</t>
        </is>
      </c>
      <c r="E5" t="inlineStr">
        <is>
          <t>C</t>
        </is>
      </c>
      <c r="F5" t="inlineStr">
        <is>
          <t>Jan 16, 2026</t>
        </is>
      </c>
      <c r="G5" t="n">
        <v>-2</v>
      </c>
      <c r="H5" t="inlineStr">
        <is>
          <t>May 30, 2025</t>
        </is>
      </c>
      <c r="I5" t="n">
        <v/>
      </c>
      <c r="J5" t="n">
        <v>7739.75</v>
      </c>
      <c r="K5" t="inlineStr">
        <is>
          <t>META260116C00745000</t>
        </is>
      </c>
    </row>
    <row r="6">
      <c r="A6" t="n">
        <v>1918</v>
      </c>
      <c r="B6" t="inlineStr">
        <is>
          <t>META</t>
        </is>
      </c>
      <c r="C6" t="inlineStr">
        <is>
          <t>Jul 01, 2025</t>
        </is>
      </c>
      <c r="D6" t="inlineStr">
        <is>
          <t>$720.00</t>
        </is>
      </c>
      <c r="E6" t="inlineStr">
        <is>
          <t>C</t>
        </is>
      </c>
      <c r="F6" t="inlineStr">
        <is>
          <t>Aug 15, 2025</t>
        </is>
      </c>
      <c r="G6" t="n">
        <v>1</v>
      </c>
      <c r="H6" t="inlineStr">
        <is>
          <t>NaN</t>
        </is>
      </c>
      <c r="I6" t="n">
        <v/>
      </c>
      <c r="J6" t="n">
        <v>-3990.12</v>
      </c>
      <c r="K6" t="inlineStr">
        <is>
          <t>META250815C00720000</t>
        </is>
      </c>
    </row>
    <row r="7">
      <c r="A7" t="n">
        <v>1909</v>
      </c>
      <c r="B7" t="inlineStr">
        <is>
          <t>META</t>
        </is>
      </c>
      <c r="C7" t="inlineStr">
        <is>
          <t>Jul 01, 2025</t>
        </is>
      </c>
      <c r="D7" t="inlineStr">
        <is>
          <t>$705.00</t>
        </is>
      </c>
      <c r="E7" t="inlineStr">
        <is>
          <t>C</t>
        </is>
      </c>
      <c r="F7" t="inlineStr">
        <is>
          <t>Jul 18, 2025</t>
        </is>
      </c>
      <c r="G7" t="n">
        <v>1</v>
      </c>
      <c r="H7" t="inlineStr">
        <is>
          <t>NaN</t>
        </is>
      </c>
      <c r="I7" t="n">
        <v/>
      </c>
      <c r="J7" t="n">
        <v>-2742.12</v>
      </c>
      <c r="K7" t="inlineStr">
        <is>
          <t>META250718C00705000</t>
        </is>
      </c>
    </row>
    <row r="8">
      <c r="A8" t="n">
        <v>1906</v>
      </c>
      <c r="B8" t="inlineStr">
        <is>
          <t>META</t>
        </is>
      </c>
      <c r="C8" t="inlineStr">
        <is>
          <t>Jul 01, 2025</t>
        </is>
      </c>
      <c r="D8" t="inlineStr">
        <is>
          <t>$705.00</t>
        </is>
      </c>
      <c r="E8" t="inlineStr">
        <is>
          <t>C</t>
        </is>
      </c>
      <c r="F8" t="inlineStr">
        <is>
          <t>Jul 18, 2025</t>
        </is>
      </c>
      <c r="G8" t="n">
        <v>1</v>
      </c>
      <c r="H8" t="inlineStr">
        <is>
          <t>NaN</t>
        </is>
      </c>
      <c r="I8" t="n">
        <v/>
      </c>
      <c r="J8" t="n">
        <v>-2750.12</v>
      </c>
      <c r="K8" t="inlineStr">
        <is>
          <t>META250718C00705000</t>
        </is>
      </c>
    </row>
    <row r="9">
      <c r="A9" t="n">
        <v>1868</v>
      </c>
      <c r="B9" t="inlineStr">
        <is>
          <t>META</t>
        </is>
      </c>
      <c r="C9" t="inlineStr">
        <is>
          <t>Jul 02, 2025</t>
        </is>
      </c>
      <c r="D9" t="inlineStr">
        <is>
          <t>$720.00</t>
        </is>
      </c>
      <c r="E9" t="inlineStr">
        <is>
          <t>C</t>
        </is>
      </c>
      <c r="F9" t="inlineStr">
        <is>
          <t>Aug 15, 2025</t>
        </is>
      </c>
      <c r="G9" t="n">
        <v>2</v>
      </c>
      <c r="H9" t="inlineStr">
        <is>
          <t>NaN</t>
        </is>
      </c>
      <c r="I9" t="n">
        <v/>
      </c>
      <c r="J9" t="n">
        <v>-7460.23</v>
      </c>
      <c r="K9" t="inlineStr">
        <is>
          <t>META250815C00720000</t>
        </is>
      </c>
    </row>
    <row r="10">
      <c r="A10" t="n">
        <v>1869</v>
      </c>
      <c r="B10" t="inlineStr">
        <is>
          <t>META</t>
        </is>
      </c>
      <c r="C10" t="inlineStr">
        <is>
          <t>Jul 02, 2025</t>
        </is>
      </c>
      <c r="D10" t="inlineStr">
        <is>
          <t>$712.50</t>
        </is>
      </c>
      <c r="E10" t="inlineStr">
        <is>
          <t>P</t>
        </is>
      </c>
      <c r="F10" t="inlineStr">
        <is>
          <t>Jul 11, 2025</t>
        </is>
      </c>
      <c r="G10" t="n">
        <v>2</v>
      </c>
      <c r="H10" t="inlineStr">
        <is>
          <t>NaN</t>
        </is>
      </c>
      <c r="I10" t="n">
        <v/>
      </c>
      <c r="J10" t="n">
        <v>-2094.23</v>
      </c>
      <c r="K10" t="inlineStr">
        <is>
          <t>META250711P00712500</t>
        </is>
      </c>
    </row>
    <row r="11">
      <c r="A11" t="n">
        <v>1875</v>
      </c>
      <c r="B11" t="inlineStr">
        <is>
          <t>META</t>
        </is>
      </c>
      <c r="C11" t="inlineStr">
        <is>
          <t>Jul 02, 2025</t>
        </is>
      </c>
      <c r="D11" t="inlineStr">
        <is>
          <t>$705.00</t>
        </is>
      </c>
      <c r="E11" t="inlineStr">
        <is>
          <t>C</t>
        </is>
      </c>
      <c r="F11" t="inlineStr">
        <is>
          <t>Jul 18, 2025</t>
        </is>
      </c>
      <c r="G11" t="n">
        <v>1</v>
      </c>
      <c r="H11" t="inlineStr">
        <is>
          <t>NaN</t>
        </is>
      </c>
      <c r="I11" t="n">
        <v/>
      </c>
      <c r="J11" t="n">
        <v>-2510.12</v>
      </c>
      <c r="K11" t="inlineStr">
        <is>
          <t>META250718C00705000</t>
        </is>
      </c>
    </row>
    <row r="12">
      <c r="A12" t="n">
        <v>1860</v>
      </c>
      <c r="B12" t="inlineStr">
        <is>
          <t>META</t>
        </is>
      </c>
      <c r="C12" t="inlineStr">
        <is>
          <t>Jul 02, 2025</t>
        </is>
      </c>
      <c r="D12" t="inlineStr">
        <is>
          <t>$705.00</t>
        </is>
      </c>
      <c r="E12" t="inlineStr">
        <is>
          <t>C</t>
        </is>
      </c>
      <c r="F12" t="inlineStr">
        <is>
          <t>Jul 18, 2025</t>
        </is>
      </c>
      <c r="G12" t="n">
        <v>1</v>
      </c>
      <c r="H12" t="inlineStr">
        <is>
          <t>NaN</t>
        </is>
      </c>
      <c r="I12" t="n">
        <v/>
      </c>
      <c r="J12" t="n">
        <v>-2235.12</v>
      </c>
      <c r="K12" t="inlineStr">
        <is>
          <t>META250718C00705000</t>
        </is>
      </c>
    </row>
    <row r="13">
      <c r="A13" t="n">
        <v>1878</v>
      </c>
      <c r="B13" t="inlineStr">
        <is>
          <t>META</t>
        </is>
      </c>
      <c r="C13" t="inlineStr">
        <is>
          <t>Jul 02, 2025</t>
        </is>
      </c>
      <c r="D13" t="inlineStr">
        <is>
          <t>$705.00</t>
        </is>
      </c>
      <c r="E13" t="inlineStr">
        <is>
          <t>C</t>
        </is>
      </c>
      <c r="F13" t="inlineStr">
        <is>
          <t>Jul 18, 2025</t>
        </is>
      </c>
      <c r="G13" t="n">
        <v>1</v>
      </c>
      <c r="H13" t="inlineStr">
        <is>
          <t>NaN</t>
        </is>
      </c>
      <c r="I13" t="n">
        <v/>
      </c>
      <c r="J13" t="n">
        <v>-2233.12</v>
      </c>
      <c r="K13" t="inlineStr">
        <is>
          <t>META250718C00705000</t>
        </is>
      </c>
    </row>
    <row r="14">
      <c r="A14" t="n">
        <v>1881</v>
      </c>
      <c r="B14" t="inlineStr">
        <is>
          <t>META</t>
        </is>
      </c>
      <c r="C14" t="inlineStr">
        <is>
          <t>Jul 02, 2025</t>
        </is>
      </c>
      <c r="D14" t="inlineStr">
        <is>
          <t>$705.00</t>
        </is>
      </c>
      <c r="E14" t="inlineStr">
        <is>
          <t>C</t>
        </is>
      </c>
      <c r="F14" t="inlineStr">
        <is>
          <t>Jul 18, 2025</t>
        </is>
      </c>
      <c r="G14" t="n">
        <v>1</v>
      </c>
      <c r="H14" t="inlineStr">
        <is>
          <t>NaN</t>
        </is>
      </c>
      <c r="I14" t="n">
        <v/>
      </c>
      <c r="J14" t="n">
        <v>-2482.12</v>
      </c>
      <c r="K14" t="inlineStr">
        <is>
          <t>META250718C00705000</t>
        </is>
      </c>
    </row>
    <row r="15">
      <c r="A15" t="n">
        <v>1891</v>
      </c>
      <c r="B15" t="inlineStr">
        <is>
          <t>META</t>
        </is>
      </c>
      <c r="C15" t="inlineStr">
        <is>
          <t>Jul 02, 2025</t>
        </is>
      </c>
      <c r="D15" t="inlineStr">
        <is>
          <t>$712.50</t>
        </is>
      </c>
      <c r="E15" t="inlineStr">
        <is>
          <t>P</t>
        </is>
      </c>
      <c r="F15" t="inlineStr">
        <is>
          <t>Jul 11, 2025</t>
        </is>
      </c>
      <c r="G15" t="n">
        <v>2</v>
      </c>
      <c r="H15" t="inlineStr">
        <is>
          <t>NaN</t>
        </is>
      </c>
      <c r="I15" t="n">
        <v/>
      </c>
      <c r="J15" t="n">
        <v>-2100.23</v>
      </c>
      <c r="K15" t="inlineStr">
        <is>
          <t>META250711P00712500</t>
        </is>
      </c>
    </row>
    <row r="16">
      <c r="A16" t="n">
        <v>1876</v>
      </c>
      <c r="B16" t="inlineStr">
        <is>
          <t>META</t>
        </is>
      </c>
      <c r="C16" t="inlineStr">
        <is>
          <t>Jul 02, 2025</t>
        </is>
      </c>
      <c r="D16" t="inlineStr">
        <is>
          <t>$712.50</t>
        </is>
      </c>
      <c r="E16" t="inlineStr">
        <is>
          <t>P</t>
        </is>
      </c>
      <c r="F16" t="inlineStr">
        <is>
          <t>Jul 11, 2025</t>
        </is>
      </c>
      <c r="G16" t="n">
        <v>1</v>
      </c>
      <c r="H16" t="inlineStr">
        <is>
          <t>NaN</t>
        </is>
      </c>
      <c r="I16" t="n">
        <v/>
      </c>
      <c r="J16" t="n">
        <v>-1075.12</v>
      </c>
      <c r="K16" t="inlineStr">
        <is>
          <t>META250711P00712500</t>
        </is>
      </c>
    </row>
    <row r="17">
      <c r="A17" t="n">
        <v>1844</v>
      </c>
      <c r="B17" t="inlineStr">
        <is>
          <t>META</t>
        </is>
      </c>
      <c r="C17" t="inlineStr">
        <is>
          <t>Jul 03, 2025</t>
        </is>
      </c>
      <c r="D17" t="inlineStr">
        <is>
          <t>$650.00</t>
        </is>
      </c>
      <c r="E17" t="inlineStr">
        <is>
          <t>P</t>
        </is>
      </c>
      <c r="F17" t="inlineStr">
        <is>
          <t>Aug 15, 2025</t>
        </is>
      </c>
      <c r="G17" t="n">
        <v>1</v>
      </c>
      <c r="H17" t="inlineStr">
        <is>
          <t>NaN</t>
        </is>
      </c>
      <c r="I17" t="n">
        <v/>
      </c>
      <c r="J17" t="n">
        <v>-1170.12</v>
      </c>
      <c r="K17" t="inlineStr">
        <is>
          <t>META250815P00650000</t>
        </is>
      </c>
    </row>
    <row r="18">
      <c r="A18" t="n">
        <v>1835</v>
      </c>
      <c r="B18" t="inlineStr">
        <is>
          <t>META</t>
        </is>
      </c>
      <c r="C18" t="inlineStr">
        <is>
          <t>Jul 03, 2025</t>
        </is>
      </c>
      <c r="D18" t="inlineStr">
        <is>
          <t>$650.00</t>
        </is>
      </c>
      <c r="E18" t="inlineStr">
        <is>
          <t>P</t>
        </is>
      </c>
      <c r="F18" t="inlineStr">
        <is>
          <t>Aug 01, 2025</t>
        </is>
      </c>
      <c r="G18" t="n">
        <v>-1</v>
      </c>
      <c r="H18" t="inlineStr">
        <is>
          <t>Jul 03, 2025</t>
        </is>
      </c>
      <c r="I18" t="n">
        <v/>
      </c>
      <c r="J18" t="n">
        <v>854.87</v>
      </c>
      <c r="K18" t="inlineStr">
        <is>
          <t>META250801P00650000</t>
        </is>
      </c>
    </row>
    <row r="19">
      <c r="A19" t="n">
        <v>1834</v>
      </c>
      <c r="B19" t="inlineStr">
        <is>
          <t>META</t>
        </is>
      </c>
      <c r="C19" t="inlineStr">
        <is>
          <t>Jul 07, 2025</t>
        </is>
      </c>
      <c r="D19" t="inlineStr">
        <is>
          <t>$705.00</t>
        </is>
      </c>
      <c r="E19" t="inlineStr">
        <is>
          <t>C</t>
        </is>
      </c>
      <c r="F19" t="inlineStr">
        <is>
          <t>Jul 18, 2025</t>
        </is>
      </c>
      <c r="G19" t="n">
        <v>-1</v>
      </c>
      <c r="H19" t="inlineStr">
        <is>
          <t>Jul 07, 2025</t>
        </is>
      </c>
      <c r="I19" t="n">
        <v/>
      </c>
      <c r="J19" t="n">
        <v>2454.87</v>
      </c>
      <c r="K19" t="inlineStr">
        <is>
          <t>META250718C00705000</t>
        </is>
      </c>
    </row>
    <row r="20">
      <c r="A20" t="n">
        <v>1831</v>
      </c>
      <c r="B20" t="inlineStr">
        <is>
          <t>META</t>
        </is>
      </c>
      <c r="C20" t="inlineStr">
        <is>
          <t>Jul 07, 2025</t>
        </is>
      </c>
      <c r="D20" t="inlineStr">
        <is>
          <t>$700.00</t>
        </is>
      </c>
      <c r="E20" t="inlineStr">
        <is>
          <t>C</t>
        </is>
      </c>
      <c r="F20" t="inlineStr">
        <is>
          <t>Aug 15, 2025</t>
        </is>
      </c>
      <c r="G20" t="n">
        <v>2</v>
      </c>
      <c r="H20" t="inlineStr">
        <is>
          <t>NaN</t>
        </is>
      </c>
      <c r="I20" t="n">
        <v/>
      </c>
      <c r="J20" t="n">
        <v>-9520.24</v>
      </c>
      <c r="K20" t="inlineStr">
        <is>
          <t>META250815C00700000</t>
        </is>
      </c>
    </row>
    <row r="21">
      <c r="A21" t="n">
        <v>1829</v>
      </c>
      <c r="B21" t="inlineStr">
        <is>
          <t>META</t>
        </is>
      </c>
      <c r="C21" t="inlineStr">
        <is>
          <t>Jul 07, 2025</t>
        </is>
      </c>
      <c r="D21" t="inlineStr">
        <is>
          <t>$705.00</t>
        </is>
      </c>
      <c r="E21" t="inlineStr">
        <is>
          <t>C</t>
        </is>
      </c>
      <c r="F21" t="inlineStr">
        <is>
          <t>Jul 18, 2025</t>
        </is>
      </c>
      <c r="G21" t="n">
        <v>-1</v>
      </c>
      <c r="H21" t="inlineStr">
        <is>
          <t>Jul 07, 2025</t>
        </is>
      </c>
      <c r="I21" t="n">
        <v/>
      </c>
      <c r="J21" t="n">
        <v>2439.87</v>
      </c>
      <c r="K21" t="inlineStr">
        <is>
          <t>META250718C00705000</t>
        </is>
      </c>
    </row>
    <row r="22">
      <c r="A22" t="n">
        <v>1828</v>
      </c>
      <c r="B22" t="inlineStr">
        <is>
          <t>META</t>
        </is>
      </c>
      <c r="C22" t="inlineStr">
        <is>
          <t>Jul 07, 2025</t>
        </is>
      </c>
      <c r="D22" t="inlineStr">
        <is>
          <t>$705.00</t>
        </is>
      </c>
      <c r="E22" t="inlineStr">
        <is>
          <t>C</t>
        </is>
      </c>
      <c r="F22" t="inlineStr">
        <is>
          <t>Jul 18, 2025</t>
        </is>
      </c>
      <c r="G22" t="n">
        <v>-2</v>
      </c>
      <c r="H22" t="inlineStr">
        <is>
          <t>Jul 07, 2025</t>
        </is>
      </c>
      <c r="I22" t="n">
        <v/>
      </c>
      <c r="J22" t="n">
        <v>4649.76</v>
      </c>
      <c r="K22" t="inlineStr">
        <is>
          <t>META250718C00705000</t>
        </is>
      </c>
    </row>
    <row r="23">
      <c r="A23" t="n">
        <v>1826</v>
      </c>
      <c r="B23" t="inlineStr">
        <is>
          <t>META</t>
        </is>
      </c>
      <c r="C23" t="inlineStr">
        <is>
          <t>Jul 07, 2025</t>
        </is>
      </c>
      <c r="D23" t="inlineStr">
        <is>
          <t>$705.00</t>
        </is>
      </c>
      <c r="E23" t="inlineStr">
        <is>
          <t>C</t>
        </is>
      </c>
      <c r="F23" t="inlineStr">
        <is>
          <t>Jul 18, 2025</t>
        </is>
      </c>
      <c r="G23" t="n">
        <v>-2</v>
      </c>
      <c r="H23" t="inlineStr">
        <is>
          <t>Jul 07, 2025</t>
        </is>
      </c>
      <c r="I23" t="n">
        <v/>
      </c>
      <c r="J23" t="n">
        <v>4679.74</v>
      </c>
      <c r="K23" t="inlineStr">
        <is>
          <t>META250718C00705000</t>
        </is>
      </c>
    </row>
    <row r="24">
      <c r="A24" t="n">
        <v>1821</v>
      </c>
      <c r="B24" t="inlineStr">
        <is>
          <t>META</t>
        </is>
      </c>
      <c r="C24" t="inlineStr">
        <is>
          <t>Jul 07, 2025</t>
        </is>
      </c>
      <c r="D24" t="inlineStr">
        <is>
          <t>$700.00</t>
        </is>
      </c>
      <c r="E24" t="inlineStr">
        <is>
          <t>C</t>
        </is>
      </c>
      <c r="F24" t="inlineStr">
        <is>
          <t>Aug 15, 2025</t>
        </is>
      </c>
      <c r="G24" t="n">
        <v>2</v>
      </c>
      <c r="H24" t="inlineStr">
        <is>
          <t>NaN</t>
        </is>
      </c>
      <c r="I24" t="n">
        <v/>
      </c>
      <c r="J24" t="n">
        <v>-9490.23</v>
      </c>
      <c r="K24" t="inlineStr">
        <is>
          <t>META250815C00700000</t>
        </is>
      </c>
    </row>
    <row r="25">
      <c r="A25" t="n">
        <v>1774</v>
      </c>
      <c r="B25" t="inlineStr">
        <is>
          <t>META</t>
        </is>
      </c>
      <c r="C25" t="inlineStr">
        <is>
          <t>Jul 08, 2025</t>
        </is>
      </c>
      <c r="D25" t="inlineStr">
        <is>
          <t>$727.50</t>
        </is>
      </c>
      <c r="E25" t="inlineStr">
        <is>
          <t>P</t>
        </is>
      </c>
      <c r="F25" t="inlineStr">
        <is>
          <t>Jul 18, 2025</t>
        </is>
      </c>
      <c r="G25" t="n">
        <v>1</v>
      </c>
      <c r="H25" t="inlineStr">
        <is>
          <t>NaN</t>
        </is>
      </c>
      <c r="I25" t="n">
        <v/>
      </c>
      <c r="J25" t="n">
        <v>-1830.12</v>
      </c>
      <c r="K25" t="inlineStr">
        <is>
          <t>META250718P00727500</t>
        </is>
      </c>
    </row>
    <row r="26">
      <c r="A26" t="n">
        <v>1766</v>
      </c>
      <c r="B26" t="inlineStr">
        <is>
          <t>META</t>
        </is>
      </c>
      <c r="C26" t="inlineStr">
        <is>
          <t>Jul 08, 2025</t>
        </is>
      </c>
      <c r="D26" t="inlineStr">
        <is>
          <t>$720.00</t>
        </is>
      </c>
      <c r="E26" t="inlineStr">
        <is>
          <t>C</t>
        </is>
      </c>
      <c r="F26" t="inlineStr">
        <is>
          <t>Aug 15, 2025</t>
        </is>
      </c>
      <c r="G26" t="n">
        <v>-1</v>
      </c>
      <c r="H26" t="inlineStr">
        <is>
          <t>Jul 08, 2025</t>
        </is>
      </c>
      <c r="I26" t="n">
        <v/>
      </c>
      <c r="J26" t="n">
        <v>3549.87</v>
      </c>
      <c r="K26" t="inlineStr">
        <is>
          <t>META250815C00720000</t>
        </is>
      </c>
    </row>
    <row r="27">
      <c r="A27" t="n">
        <v>1787</v>
      </c>
      <c r="B27" t="inlineStr">
        <is>
          <t>META</t>
        </is>
      </c>
      <c r="C27" t="inlineStr">
        <is>
          <t>Jul 08, 2025</t>
        </is>
      </c>
      <c r="D27" t="inlineStr">
        <is>
          <t>$727.50</t>
        </is>
      </c>
      <c r="E27" t="inlineStr">
        <is>
          <t>P</t>
        </is>
      </c>
      <c r="F27" t="inlineStr">
        <is>
          <t>Jul 18, 2025</t>
        </is>
      </c>
      <c r="G27" t="n">
        <v>1</v>
      </c>
      <c r="H27" t="inlineStr">
        <is>
          <t>NaN</t>
        </is>
      </c>
      <c r="I27" t="n">
        <v/>
      </c>
      <c r="J27" t="n">
        <v>-1830.12</v>
      </c>
      <c r="K27" t="inlineStr">
        <is>
          <t>META250718P00727500</t>
        </is>
      </c>
    </row>
    <row r="28">
      <c r="A28" t="n">
        <v>1812</v>
      </c>
      <c r="B28" t="inlineStr">
        <is>
          <t>META</t>
        </is>
      </c>
      <c r="C28" t="inlineStr">
        <is>
          <t>Jul 08, 2025</t>
        </is>
      </c>
      <c r="D28" t="inlineStr">
        <is>
          <t>$700.00</t>
        </is>
      </c>
      <c r="E28" t="inlineStr">
        <is>
          <t>C</t>
        </is>
      </c>
      <c r="F28" t="inlineStr">
        <is>
          <t>Aug 15, 2025</t>
        </is>
      </c>
      <c r="G28" t="n">
        <v>-1</v>
      </c>
      <c r="H28" t="inlineStr">
        <is>
          <t>Jul 08, 2025</t>
        </is>
      </c>
      <c r="I28" t="n">
        <v/>
      </c>
      <c r="J28" t="n">
        <v>4659.87</v>
      </c>
      <c r="K28" t="inlineStr">
        <is>
          <t>META250815C00700000</t>
        </is>
      </c>
    </row>
    <row r="29">
      <c r="A29" t="n">
        <v>1802</v>
      </c>
      <c r="B29" t="inlineStr">
        <is>
          <t>META</t>
        </is>
      </c>
      <c r="C29" t="inlineStr">
        <is>
          <t>Jul 08, 2025</t>
        </is>
      </c>
      <c r="D29" t="inlineStr">
        <is>
          <t>$712.50</t>
        </is>
      </c>
      <c r="E29" t="inlineStr">
        <is>
          <t>P</t>
        </is>
      </c>
      <c r="F29" t="inlineStr">
        <is>
          <t>Jul 11, 2025</t>
        </is>
      </c>
      <c r="G29" t="n">
        <v>-2</v>
      </c>
      <c r="H29" t="inlineStr">
        <is>
          <t>Jul 08, 2025</t>
        </is>
      </c>
      <c r="I29" t="n">
        <v/>
      </c>
      <c r="J29" t="n">
        <v>1179.76</v>
      </c>
      <c r="K29" t="inlineStr">
        <is>
          <t>META250711P00712500</t>
        </is>
      </c>
    </row>
    <row r="30">
      <c r="A30" t="n">
        <v>1807</v>
      </c>
      <c r="B30" t="inlineStr">
        <is>
          <t>META</t>
        </is>
      </c>
      <c r="C30" t="inlineStr">
        <is>
          <t>Jul 08, 2025</t>
        </is>
      </c>
      <c r="D30" t="inlineStr">
        <is>
          <t>$700.00</t>
        </is>
      </c>
      <c r="E30" t="inlineStr">
        <is>
          <t>C</t>
        </is>
      </c>
      <c r="F30" t="inlineStr">
        <is>
          <t>Aug 15, 2025</t>
        </is>
      </c>
      <c r="G30" t="n">
        <v>-1</v>
      </c>
      <c r="H30" t="inlineStr">
        <is>
          <t>Jul 08, 2025</t>
        </is>
      </c>
      <c r="I30" t="n">
        <v/>
      </c>
      <c r="J30" t="n">
        <v>4654.87</v>
      </c>
      <c r="K30" t="inlineStr">
        <is>
          <t>META250815C00700000</t>
        </is>
      </c>
    </row>
    <row r="31">
      <c r="A31" t="n">
        <v>1797</v>
      </c>
      <c r="B31" t="inlineStr">
        <is>
          <t>META</t>
        </is>
      </c>
      <c r="C31" t="inlineStr">
        <is>
          <t>Jul 08, 2025</t>
        </is>
      </c>
      <c r="D31" t="inlineStr">
        <is>
          <t>$712.50</t>
        </is>
      </c>
      <c r="E31" t="inlineStr">
        <is>
          <t>P</t>
        </is>
      </c>
      <c r="F31" t="inlineStr">
        <is>
          <t>Jul 11, 2025</t>
        </is>
      </c>
      <c r="G31" t="n">
        <v>-2</v>
      </c>
      <c r="H31" t="inlineStr">
        <is>
          <t>Jul 08, 2025</t>
        </is>
      </c>
      <c r="I31" t="n">
        <v/>
      </c>
      <c r="J31" t="n">
        <v>1169.76</v>
      </c>
      <c r="K31" t="inlineStr">
        <is>
          <t>META250711P00712500</t>
        </is>
      </c>
    </row>
    <row r="32">
      <c r="A32" t="n">
        <v>1723</v>
      </c>
      <c r="B32" t="inlineStr">
        <is>
          <t>META</t>
        </is>
      </c>
      <c r="C32" t="inlineStr">
        <is>
          <t>Jul 09, 2025</t>
        </is>
      </c>
      <c r="D32" t="inlineStr">
        <is>
          <t>$712.50</t>
        </is>
      </c>
      <c r="E32" t="inlineStr">
        <is>
          <t>P</t>
        </is>
      </c>
      <c r="F32" t="inlineStr">
        <is>
          <t>Jul 11, 2025</t>
        </is>
      </c>
      <c r="G32" t="n">
        <v>-1</v>
      </c>
      <c r="H32" t="inlineStr">
        <is>
          <t>Jul 09, 2025</t>
        </is>
      </c>
      <c r="I32" t="n">
        <v/>
      </c>
      <c r="J32" t="n">
        <v>101.87</v>
      </c>
      <c r="K32" t="inlineStr">
        <is>
          <t>META250711P00712500</t>
        </is>
      </c>
    </row>
    <row r="33">
      <c r="A33" t="n">
        <v>1719</v>
      </c>
      <c r="B33" t="inlineStr">
        <is>
          <t>META</t>
        </is>
      </c>
      <c r="C33" t="inlineStr">
        <is>
          <t>Jul 09, 2025</t>
        </is>
      </c>
      <c r="D33" t="inlineStr">
        <is>
          <t>$730.00</t>
        </is>
      </c>
      <c r="E33" t="inlineStr">
        <is>
          <t>P</t>
        </is>
      </c>
      <c r="F33" t="inlineStr">
        <is>
          <t>Jul 18, 2025</t>
        </is>
      </c>
      <c r="G33" t="n">
        <v>1</v>
      </c>
      <c r="H33" t="inlineStr">
        <is>
          <t>NaN</t>
        </is>
      </c>
      <c r="I33" t="n">
        <v/>
      </c>
      <c r="J33" t="n">
        <v>-1075.12</v>
      </c>
      <c r="K33" t="inlineStr">
        <is>
          <t>META250718P00730000</t>
        </is>
      </c>
    </row>
    <row r="34">
      <c r="A34" t="n">
        <v>1712</v>
      </c>
      <c r="B34" t="inlineStr">
        <is>
          <t>META</t>
        </is>
      </c>
      <c r="C34" t="inlineStr">
        <is>
          <t>Jul 10, 2025</t>
        </is>
      </c>
      <c r="D34" t="inlineStr">
        <is>
          <t>$700.00</t>
        </is>
      </c>
      <c r="E34" t="inlineStr">
        <is>
          <t>C</t>
        </is>
      </c>
      <c r="F34" t="inlineStr">
        <is>
          <t>Aug 15, 2025</t>
        </is>
      </c>
      <c r="G34" t="n">
        <v>-1</v>
      </c>
      <c r="H34" t="inlineStr">
        <is>
          <t>Jul 10, 2025</t>
        </is>
      </c>
      <c r="I34" t="n">
        <v/>
      </c>
      <c r="J34" t="n">
        <v>4973.87</v>
      </c>
      <c r="K34" t="inlineStr">
        <is>
          <t>META250815C00700000</t>
        </is>
      </c>
    </row>
    <row r="35">
      <c r="A35" t="n">
        <v>1703</v>
      </c>
      <c r="B35" t="inlineStr">
        <is>
          <t>META</t>
        </is>
      </c>
      <c r="C35" t="inlineStr">
        <is>
          <t>Jul 10, 2025</t>
        </is>
      </c>
      <c r="D35" t="inlineStr">
        <is>
          <t>$735.00</t>
        </is>
      </c>
      <c r="E35" t="inlineStr">
        <is>
          <t>C</t>
        </is>
      </c>
      <c r="F35" t="inlineStr">
        <is>
          <t>Aug 15, 2025</t>
        </is>
      </c>
      <c r="G35" t="n">
        <v>1</v>
      </c>
      <c r="H35" t="inlineStr">
        <is>
          <t>NaN</t>
        </is>
      </c>
      <c r="I35" t="n">
        <v/>
      </c>
      <c r="J35" t="n">
        <v>-3080.12</v>
      </c>
      <c r="K35" t="inlineStr">
        <is>
          <t>META250815C00735000</t>
        </is>
      </c>
    </row>
    <row r="36">
      <c r="A36" t="n">
        <v>1692</v>
      </c>
      <c r="B36" t="inlineStr">
        <is>
          <t>META</t>
        </is>
      </c>
      <c r="C36" t="inlineStr">
        <is>
          <t>Jul 10, 2025</t>
        </is>
      </c>
      <c r="D36" t="inlineStr">
        <is>
          <t>$727.50</t>
        </is>
      </c>
      <c r="E36" t="inlineStr">
        <is>
          <t>P</t>
        </is>
      </c>
      <c r="F36" t="inlineStr">
        <is>
          <t>Jul 18, 2025</t>
        </is>
      </c>
      <c r="G36" t="n">
        <v>-1</v>
      </c>
      <c r="H36" t="inlineStr">
        <is>
          <t>Jul 10, 2025</t>
        </is>
      </c>
      <c r="I36" t="n">
        <v/>
      </c>
      <c r="J36" t="n">
        <v>1149.87</v>
      </c>
      <c r="K36" t="inlineStr">
        <is>
          <t>META250718P00727500</t>
        </is>
      </c>
    </row>
    <row r="37">
      <c r="A37" t="n">
        <v>1691</v>
      </c>
      <c r="B37" t="inlineStr">
        <is>
          <t>META</t>
        </is>
      </c>
      <c r="C37" t="inlineStr">
        <is>
          <t>Jul 10, 2025</t>
        </is>
      </c>
      <c r="D37" t="inlineStr">
        <is>
          <t>$735.00</t>
        </is>
      </c>
      <c r="E37" t="inlineStr">
        <is>
          <t>C</t>
        </is>
      </c>
      <c r="F37" t="inlineStr">
        <is>
          <t>Aug 15, 2025</t>
        </is>
      </c>
      <c r="G37" t="n">
        <v>1</v>
      </c>
      <c r="H37" t="inlineStr">
        <is>
          <t>NaN</t>
        </is>
      </c>
      <c r="I37" t="n">
        <v/>
      </c>
      <c r="J37" t="n">
        <v>-3075.12</v>
      </c>
      <c r="K37" t="inlineStr">
        <is>
          <t>META250815C00735000</t>
        </is>
      </c>
    </row>
    <row r="38">
      <c r="A38" t="n">
        <v>1688</v>
      </c>
      <c r="B38" t="inlineStr">
        <is>
          <t>META</t>
        </is>
      </c>
      <c r="C38" t="inlineStr">
        <is>
          <t>Jul 10, 2025</t>
        </is>
      </c>
      <c r="D38" t="inlineStr">
        <is>
          <t>$727.50</t>
        </is>
      </c>
      <c r="E38" t="inlineStr">
        <is>
          <t>P</t>
        </is>
      </c>
      <c r="F38" t="inlineStr">
        <is>
          <t>Jul 18, 2025</t>
        </is>
      </c>
      <c r="G38" t="n">
        <v>-1</v>
      </c>
      <c r="H38" t="inlineStr">
        <is>
          <t>Jul 10, 2025</t>
        </is>
      </c>
      <c r="I38" t="n">
        <v/>
      </c>
      <c r="J38" t="n">
        <v>1149.87</v>
      </c>
      <c r="K38" t="inlineStr">
        <is>
          <t>META250718P00727500</t>
        </is>
      </c>
    </row>
    <row r="39">
      <c r="A39" t="n">
        <v>1685</v>
      </c>
      <c r="B39" t="inlineStr">
        <is>
          <t>META</t>
        </is>
      </c>
      <c r="C39" t="inlineStr">
        <is>
          <t>Jul 10, 2025</t>
        </is>
      </c>
      <c r="D39" t="inlineStr">
        <is>
          <t>$720.00</t>
        </is>
      </c>
      <c r="E39" t="inlineStr">
        <is>
          <t>C</t>
        </is>
      </c>
      <c r="F39" t="inlineStr">
        <is>
          <t>Aug 15, 2025</t>
        </is>
      </c>
      <c r="G39" t="n">
        <v>-1</v>
      </c>
      <c r="H39" t="inlineStr">
        <is>
          <t>Jul 10, 2025</t>
        </is>
      </c>
      <c r="I39" t="n">
        <v/>
      </c>
      <c r="J39" t="n">
        <v>3809.87</v>
      </c>
      <c r="K39" t="inlineStr">
        <is>
          <t>META250815C00720000</t>
        </is>
      </c>
    </row>
    <row r="40">
      <c r="A40" t="n">
        <v>1679</v>
      </c>
      <c r="B40" t="inlineStr">
        <is>
          <t>META</t>
        </is>
      </c>
      <c r="C40" t="inlineStr">
        <is>
          <t>Jul 10, 2025</t>
        </is>
      </c>
      <c r="D40" t="inlineStr">
        <is>
          <t>$730.00</t>
        </is>
      </c>
      <c r="E40" t="inlineStr">
        <is>
          <t>P</t>
        </is>
      </c>
      <c r="F40" t="inlineStr">
        <is>
          <t>Jul 18, 2025</t>
        </is>
      </c>
      <c r="G40" t="n">
        <v>-1</v>
      </c>
      <c r="H40" t="inlineStr">
        <is>
          <t>Jul 10, 2025</t>
        </is>
      </c>
      <c r="I40" t="n">
        <v/>
      </c>
      <c r="J40" t="n">
        <v>1253.87</v>
      </c>
      <c r="K40" t="inlineStr">
        <is>
          <t>META250718P00730000</t>
        </is>
      </c>
    </row>
    <row r="41">
      <c r="A41" t="n">
        <v>1669</v>
      </c>
      <c r="B41" t="inlineStr">
        <is>
          <t>META</t>
        </is>
      </c>
      <c r="C41" t="inlineStr">
        <is>
          <t>Jul 10, 2025</t>
        </is>
      </c>
      <c r="D41" t="inlineStr">
        <is>
          <t>$700.00</t>
        </is>
      </c>
      <c r="E41" t="inlineStr">
        <is>
          <t>C</t>
        </is>
      </c>
      <c r="F41" t="inlineStr">
        <is>
          <t>Aug 15, 2025</t>
        </is>
      </c>
      <c r="G41" t="n">
        <v>-1</v>
      </c>
      <c r="H41" t="inlineStr">
        <is>
          <t>Jul 10, 2025</t>
        </is>
      </c>
      <c r="I41" t="n">
        <v/>
      </c>
      <c r="J41" t="n">
        <v>4969.87</v>
      </c>
      <c r="K41" t="inlineStr">
        <is>
          <t>META250815C00700000</t>
        </is>
      </c>
    </row>
    <row r="42">
      <c r="A42" t="n">
        <v>1630</v>
      </c>
      <c r="B42" t="inlineStr">
        <is>
          <t>META</t>
        </is>
      </c>
      <c r="C42" t="inlineStr">
        <is>
          <t>Jul 11, 2025</t>
        </is>
      </c>
      <c r="D42" t="inlineStr">
        <is>
          <t>$735.00</t>
        </is>
      </c>
      <c r="E42" t="inlineStr">
        <is>
          <t>C</t>
        </is>
      </c>
      <c r="F42" t="inlineStr">
        <is>
          <t>Aug 15, 2025</t>
        </is>
      </c>
      <c r="G42" t="n">
        <v>-1</v>
      </c>
      <c r="H42" t="inlineStr">
        <is>
          <t>Jul 11, 2025</t>
        </is>
      </c>
      <c r="I42" t="n">
        <v/>
      </c>
      <c r="J42" t="n">
        <v>2654.87</v>
      </c>
      <c r="K42" t="inlineStr">
        <is>
          <t>META250815C00735000</t>
        </is>
      </c>
    </row>
    <row r="43">
      <c r="A43" t="n">
        <v>1625</v>
      </c>
      <c r="B43" t="inlineStr">
        <is>
          <t>META</t>
        </is>
      </c>
      <c r="C43" t="inlineStr">
        <is>
          <t>Jul 11, 2025</t>
        </is>
      </c>
      <c r="D43" t="inlineStr">
        <is>
          <t>$707.50</t>
        </is>
      </c>
      <c r="E43" t="inlineStr">
        <is>
          <t>P</t>
        </is>
      </c>
      <c r="F43" t="inlineStr">
        <is>
          <t>Jul 25, 2025</t>
        </is>
      </c>
      <c r="G43" t="n">
        <v>1</v>
      </c>
      <c r="H43" t="inlineStr">
        <is>
          <t>NaN</t>
        </is>
      </c>
      <c r="I43" t="n">
        <v/>
      </c>
      <c r="J43" t="n">
        <v>-1010.12</v>
      </c>
      <c r="K43" t="inlineStr">
        <is>
          <t>META250725P00707500</t>
        </is>
      </c>
    </row>
    <row r="44">
      <c r="A44" t="n">
        <v>1636</v>
      </c>
      <c r="B44" t="inlineStr">
        <is>
          <t>META</t>
        </is>
      </c>
      <c r="C44" t="inlineStr">
        <is>
          <t>Jul 11, 2025</t>
        </is>
      </c>
      <c r="D44" t="inlineStr">
        <is>
          <t>$707.50</t>
        </is>
      </c>
      <c r="E44" t="inlineStr">
        <is>
          <t>P</t>
        </is>
      </c>
      <c r="F44" t="inlineStr">
        <is>
          <t>Jul 25, 2025</t>
        </is>
      </c>
      <c r="G44" t="n">
        <v>1</v>
      </c>
      <c r="H44" t="inlineStr">
        <is>
          <t>NaN</t>
        </is>
      </c>
      <c r="I44" t="n">
        <v/>
      </c>
      <c r="J44" t="n">
        <v>-980.12</v>
      </c>
      <c r="K44" t="inlineStr">
        <is>
          <t>META250725P00707500</t>
        </is>
      </c>
    </row>
    <row r="45">
      <c r="A45" t="n">
        <v>1617</v>
      </c>
      <c r="B45" t="inlineStr">
        <is>
          <t>META</t>
        </is>
      </c>
      <c r="C45" t="inlineStr">
        <is>
          <t>Jul 11, 2025</t>
        </is>
      </c>
      <c r="D45" t="inlineStr">
        <is>
          <t>$707.50</t>
        </is>
      </c>
      <c r="E45" t="inlineStr">
        <is>
          <t>P</t>
        </is>
      </c>
      <c r="F45" t="inlineStr">
        <is>
          <t>Jul 25, 2025</t>
        </is>
      </c>
      <c r="G45" t="n">
        <v>1</v>
      </c>
      <c r="H45" t="inlineStr">
        <is>
          <t>NaN</t>
        </is>
      </c>
      <c r="I45" t="n">
        <v/>
      </c>
      <c r="J45" t="n">
        <v>-1010.12</v>
      </c>
      <c r="K45" t="inlineStr">
        <is>
          <t>META250725P00707500</t>
        </is>
      </c>
    </row>
    <row r="46">
      <c r="A46" t="n">
        <v>1643</v>
      </c>
      <c r="B46" t="inlineStr">
        <is>
          <t>META</t>
        </is>
      </c>
      <c r="C46" t="inlineStr">
        <is>
          <t>Jul 11, 2025</t>
        </is>
      </c>
      <c r="D46" t="inlineStr">
        <is>
          <t>$720.00</t>
        </is>
      </c>
      <c r="E46" t="inlineStr">
        <is>
          <t>C</t>
        </is>
      </c>
      <c r="F46" t="inlineStr">
        <is>
          <t>Aug 15, 2025</t>
        </is>
      </c>
      <c r="G46" t="n">
        <v>-1</v>
      </c>
      <c r="H46" t="inlineStr">
        <is>
          <t>Jul 11, 2025</t>
        </is>
      </c>
      <c r="I46" t="n">
        <v/>
      </c>
      <c r="J46" t="n">
        <v>3364.87</v>
      </c>
      <c r="K46" t="inlineStr">
        <is>
          <t>META250815C00720000</t>
        </is>
      </c>
    </row>
    <row r="47">
      <c r="A47" t="n">
        <v>1641</v>
      </c>
      <c r="B47" t="inlineStr">
        <is>
          <t>META</t>
        </is>
      </c>
      <c r="C47" t="inlineStr">
        <is>
          <t>Jul 11, 2025</t>
        </is>
      </c>
      <c r="D47" t="inlineStr">
        <is>
          <t>$735.00</t>
        </is>
      </c>
      <c r="E47" t="inlineStr">
        <is>
          <t>C</t>
        </is>
      </c>
      <c r="F47" t="inlineStr">
        <is>
          <t>Aug 15, 2025</t>
        </is>
      </c>
      <c r="G47" t="n">
        <v>-1</v>
      </c>
      <c r="H47" t="inlineStr">
        <is>
          <t>Jul 11, 2025</t>
        </is>
      </c>
      <c r="I47" t="n">
        <v/>
      </c>
      <c r="J47" t="n">
        <v>2657.87</v>
      </c>
      <c r="K47" t="inlineStr">
        <is>
          <t>META250815C00735000</t>
        </is>
      </c>
    </row>
    <row r="48">
      <c r="A48" t="n">
        <v>1650</v>
      </c>
      <c r="B48" t="inlineStr">
        <is>
          <t>META</t>
        </is>
      </c>
      <c r="C48" t="inlineStr">
        <is>
          <t>Jul 11, 2025</t>
        </is>
      </c>
      <c r="D48" t="inlineStr">
        <is>
          <t>$695.00</t>
        </is>
      </c>
      <c r="E48" t="inlineStr">
        <is>
          <t>C</t>
        </is>
      </c>
      <c r="F48" t="inlineStr">
        <is>
          <t>Aug 15, 2025</t>
        </is>
      </c>
      <c r="G48" t="n">
        <v>1</v>
      </c>
      <c r="H48" t="inlineStr">
        <is>
          <t>NaN</t>
        </is>
      </c>
      <c r="I48" t="n">
        <v/>
      </c>
      <c r="J48" t="n">
        <v>-4750.12</v>
      </c>
      <c r="K48" t="inlineStr">
        <is>
          <t>META250815C00695000</t>
        </is>
      </c>
    </row>
    <row r="49">
      <c r="A49" t="n">
        <v>1619</v>
      </c>
      <c r="B49" t="inlineStr">
        <is>
          <t>META</t>
        </is>
      </c>
      <c r="C49" t="inlineStr">
        <is>
          <t>Jul 11, 2025</t>
        </is>
      </c>
      <c r="D49" t="inlineStr">
        <is>
          <t>$695.00</t>
        </is>
      </c>
      <c r="E49" t="inlineStr">
        <is>
          <t>C</t>
        </is>
      </c>
      <c r="F49" t="inlineStr">
        <is>
          <t>Aug 15, 2025</t>
        </is>
      </c>
      <c r="G49" t="n">
        <v>1</v>
      </c>
      <c r="H49" t="inlineStr">
        <is>
          <t>NaN</t>
        </is>
      </c>
      <c r="I49" t="n">
        <v/>
      </c>
      <c r="J49" t="n">
        <v>-4805.12</v>
      </c>
      <c r="K49" t="inlineStr">
        <is>
          <t>META250815C00695000</t>
        </is>
      </c>
    </row>
    <row r="50">
      <c r="A50" t="n">
        <v>1646</v>
      </c>
      <c r="B50" t="inlineStr">
        <is>
          <t>META</t>
        </is>
      </c>
      <c r="C50" t="inlineStr">
        <is>
          <t>Jul 11, 2025</t>
        </is>
      </c>
      <c r="D50" t="inlineStr">
        <is>
          <t>$695.00</t>
        </is>
      </c>
      <c r="E50" t="inlineStr">
        <is>
          <t>C</t>
        </is>
      </c>
      <c r="F50" t="inlineStr">
        <is>
          <t>Aug 15, 2025</t>
        </is>
      </c>
      <c r="G50" t="n">
        <v>1</v>
      </c>
      <c r="H50" t="inlineStr">
        <is>
          <t>NaN</t>
        </is>
      </c>
      <c r="I50" t="n">
        <v/>
      </c>
      <c r="J50" t="n">
        <v>-4731.12</v>
      </c>
      <c r="K50" t="inlineStr">
        <is>
          <t>META250815C00695000</t>
        </is>
      </c>
    </row>
    <row r="51">
      <c r="A51" t="n">
        <v>1578</v>
      </c>
      <c r="B51" t="inlineStr">
        <is>
          <t>META</t>
        </is>
      </c>
      <c r="C51" t="inlineStr">
        <is>
          <t>Jul 15, 2025</t>
        </is>
      </c>
      <c r="D51" t="inlineStr">
        <is>
          <t>$695.00</t>
        </is>
      </c>
      <c r="E51" t="inlineStr">
        <is>
          <t>C</t>
        </is>
      </c>
      <c r="F51" t="inlineStr">
        <is>
          <t>Aug 15, 2025</t>
        </is>
      </c>
      <c r="G51" t="n">
        <v>1</v>
      </c>
      <c r="H51" t="inlineStr">
        <is>
          <t>NaN</t>
        </is>
      </c>
      <c r="I51" t="n">
        <v/>
      </c>
      <c r="J51" t="n">
        <v>-4359.12</v>
      </c>
      <c r="K51" t="inlineStr">
        <is>
          <t>META250815C00695000</t>
        </is>
      </c>
    </row>
    <row r="52">
      <c r="A52" t="n">
        <v>1568</v>
      </c>
      <c r="B52" t="inlineStr">
        <is>
          <t>META</t>
        </is>
      </c>
      <c r="C52" t="inlineStr">
        <is>
          <t>Jul 15, 2025</t>
        </is>
      </c>
      <c r="D52" t="inlineStr">
        <is>
          <t>$720.00</t>
        </is>
      </c>
      <c r="E52" t="inlineStr">
        <is>
          <t>P</t>
        </is>
      </c>
      <c r="F52" t="inlineStr">
        <is>
          <t>Jul 18, 2025</t>
        </is>
      </c>
      <c r="G52" t="n">
        <v>1</v>
      </c>
      <c r="H52" t="inlineStr">
        <is>
          <t>NaN</t>
        </is>
      </c>
      <c r="I52" t="n">
        <v/>
      </c>
      <c r="J52" t="n">
        <v>-910.12</v>
      </c>
      <c r="K52" t="inlineStr">
        <is>
          <t>META250718P00720000</t>
        </is>
      </c>
    </row>
    <row r="53">
      <c r="A53" t="n">
        <v>1566</v>
      </c>
      <c r="B53" t="inlineStr">
        <is>
          <t>META</t>
        </is>
      </c>
      <c r="C53" t="inlineStr">
        <is>
          <t>Jul 15, 2025</t>
        </is>
      </c>
      <c r="D53" t="inlineStr">
        <is>
          <t>$707.50</t>
        </is>
      </c>
      <c r="E53" t="inlineStr">
        <is>
          <t>P</t>
        </is>
      </c>
      <c r="F53" t="inlineStr">
        <is>
          <t>Jul 25, 2025</t>
        </is>
      </c>
      <c r="G53" t="n">
        <v>-1</v>
      </c>
      <c r="H53" t="inlineStr">
        <is>
          <t>Jul 15, 2025</t>
        </is>
      </c>
      <c r="I53" t="n">
        <v/>
      </c>
      <c r="J53" t="n">
        <v>894.87</v>
      </c>
      <c r="K53" t="inlineStr">
        <is>
          <t>META250725P00707500</t>
        </is>
      </c>
    </row>
    <row r="54">
      <c r="A54" t="n">
        <v>1560</v>
      </c>
      <c r="B54" t="inlineStr">
        <is>
          <t>META</t>
        </is>
      </c>
      <c r="C54" t="inlineStr">
        <is>
          <t>Jul 15, 2025</t>
        </is>
      </c>
      <c r="D54" t="inlineStr">
        <is>
          <t>$720.00</t>
        </is>
      </c>
      <c r="E54" t="inlineStr">
        <is>
          <t>P</t>
        </is>
      </c>
      <c r="F54" t="inlineStr">
        <is>
          <t>Jul 18, 2025</t>
        </is>
      </c>
      <c r="G54" t="n">
        <v>1</v>
      </c>
      <c r="H54" t="inlineStr">
        <is>
          <t>NaN</t>
        </is>
      </c>
      <c r="I54" t="n">
        <v/>
      </c>
      <c r="J54" t="n">
        <v>-910.12</v>
      </c>
      <c r="K54" t="inlineStr">
        <is>
          <t>META250718P00720000</t>
        </is>
      </c>
    </row>
    <row r="55">
      <c r="A55" t="n">
        <v>1554</v>
      </c>
      <c r="B55" t="inlineStr">
        <is>
          <t>META</t>
        </is>
      </c>
      <c r="C55" t="inlineStr">
        <is>
          <t>Jul 15, 2025</t>
        </is>
      </c>
      <c r="D55" t="inlineStr">
        <is>
          <t>$707.50</t>
        </is>
      </c>
      <c r="E55" t="inlineStr">
        <is>
          <t>P</t>
        </is>
      </c>
      <c r="F55" t="inlineStr">
        <is>
          <t>Jul 25, 2025</t>
        </is>
      </c>
      <c r="G55" t="n">
        <v>-1</v>
      </c>
      <c r="H55" t="inlineStr">
        <is>
          <t>Jul 15, 2025</t>
        </is>
      </c>
      <c r="I55" t="n">
        <v/>
      </c>
      <c r="J55" t="n">
        <v>1069.87</v>
      </c>
      <c r="K55" t="inlineStr">
        <is>
          <t>META250725P00707500</t>
        </is>
      </c>
    </row>
    <row r="56">
      <c r="A56" t="n">
        <v>1532</v>
      </c>
      <c r="B56" t="inlineStr">
        <is>
          <t>META</t>
        </is>
      </c>
      <c r="C56" t="inlineStr">
        <is>
          <t>Jul 15, 2025</t>
        </is>
      </c>
      <c r="D56" t="inlineStr">
        <is>
          <t>$720.00</t>
        </is>
      </c>
      <c r="E56" t="inlineStr">
        <is>
          <t>P</t>
        </is>
      </c>
      <c r="F56" t="inlineStr">
        <is>
          <t>Jul 18, 2025</t>
        </is>
      </c>
      <c r="G56" t="n">
        <v>1</v>
      </c>
      <c r="H56" t="inlineStr">
        <is>
          <t>NaN</t>
        </is>
      </c>
      <c r="I56" t="n">
        <v/>
      </c>
      <c r="J56" t="n">
        <v>-1150.12</v>
      </c>
      <c r="K56" t="inlineStr">
        <is>
          <t>META250718P00720000</t>
        </is>
      </c>
    </row>
    <row r="57">
      <c r="A57" t="n">
        <v>1524</v>
      </c>
      <c r="B57" t="inlineStr">
        <is>
          <t>META</t>
        </is>
      </c>
      <c r="C57" t="inlineStr">
        <is>
          <t>Jul 15, 2025</t>
        </is>
      </c>
      <c r="D57" t="inlineStr">
        <is>
          <t>$707.50</t>
        </is>
      </c>
      <c r="E57" t="inlineStr">
        <is>
          <t>C</t>
        </is>
      </c>
      <c r="F57" t="inlineStr">
        <is>
          <t>Jul 25, 2025</t>
        </is>
      </c>
      <c r="G57" t="n">
        <v>1</v>
      </c>
      <c r="H57" t="inlineStr">
        <is>
          <t>NaN</t>
        </is>
      </c>
      <c r="I57" t="n">
        <v/>
      </c>
      <c r="J57" t="n">
        <v>-1910.12</v>
      </c>
      <c r="K57" t="inlineStr">
        <is>
          <t>META250725C00707500</t>
        </is>
      </c>
    </row>
    <row r="58">
      <c r="A58" t="n">
        <v>1523</v>
      </c>
      <c r="B58" t="inlineStr">
        <is>
          <t>META</t>
        </is>
      </c>
      <c r="C58" t="inlineStr">
        <is>
          <t>Jul 15, 2025</t>
        </is>
      </c>
      <c r="D58" t="inlineStr">
        <is>
          <t>$707.50</t>
        </is>
      </c>
      <c r="E58" t="inlineStr">
        <is>
          <t>C</t>
        </is>
      </c>
      <c r="F58" t="inlineStr">
        <is>
          <t>Jul 25, 2025</t>
        </is>
      </c>
      <c r="G58" t="n">
        <v>1</v>
      </c>
      <c r="H58" t="inlineStr">
        <is>
          <t>NaN</t>
        </is>
      </c>
      <c r="I58" t="n">
        <v/>
      </c>
      <c r="J58" t="n">
        <v>-1893.12</v>
      </c>
      <c r="K58" t="inlineStr">
        <is>
          <t>META250725C00707500</t>
        </is>
      </c>
    </row>
    <row r="59">
      <c r="A59" t="n">
        <v>1522</v>
      </c>
      <c r="B59" t="inlineStr">
        <is>
          <t>META</t>
        </is>
      </c>
      <c r="C59" t="inlineStr">
        <is>
          <t>Jul 15, 2025</t>
        </is>
      </c>
      <c r="D59" t="inlineStr">
        <is>
          <t>$707.50</t>
        </is>
      </c>
      <c r="E59" t="inlineStr">
        <is>
          <t>P</t>
        </is>
      </c>
      <c r="F59" t="inlineStr">
        <is>
          <t>Jul 25, 2025</t>
        </is>
      </c>
      <c r="G59" t="n">
        <v>-1</v>
      </c>
      <c r="H59" t="inlineStr">
        <is>
          <t>Jul 15, 2025</t>
        </is>
      </c>
      <c r="I59" t="n">
        <v/>
      </c>
      <c r="J59" t="n">
        <v>904.87</v>
      </c>
      <c r="K59" t="inlineStr">
        <is>
          <t>META250725P00707500</t>
        </is>
      </c>
    </row>
    <row r="60">
      <c r="A60" t="n">
        <v>1458</v>
      </c>
      <c r="B60" t="inlineStr">
        <is>
          <t>META</t>
        </is>
      </c>
      <c r="C60" t="inlineStr">
        <is>
          <t>Jul 16, 2025</t>
        </is>
      </c>
      <c r="D60" t="inlineStr">
        <is>
          <t>$700.00</t>
        </is>
      </c>
      <c r="E60" t="inlineStr">
        <is>
          <t>C</t>
        </is>
      </c>
      <c r="F60" t="inlineStr">
        <is>
          <t>Jul 25, 2025</t>
        </is>
      </c>
      <c r="G60" t="n">
        <v>1</v>
      </c>
      <c r="H60" t="inlineStr">
        <is>
          <t>NaN</t>
        </is>
      </c>
      <c r="I60" t="n">
        <v/>
      </c>
      <c r="J60" t="n">
        <v>-1515.12</v>
      </c>
      <c r="K60" t="inlineStr">
        <is>
          <t>META250725C00700000</t>
        </is>
      </c>
    </row>
    <row r="61">
      <c r="A61" t="n">
        <v>1459</v>
      </c>
      <c r="B61" t="inlineStr">
        <is>
          <t>META</t>
        </is>
      </c>
      <c r="C61" t="inlineStr">
        <is>
          <t>Jul 16, 2025</t>
        </is>
      </c>
      <c r="D61" t="inlineStr">
        <is>
          <t>$685.00</t>
        </is>
      </c>
      <c r="E61" t="inlineStr">
        <is>
          <t>P</t>
        </is>
      </c>
      <c r="F61" t="inlineStr">
        <is>
          <t>Jul 25, 2025</t>
        </is>
      </c>
      <c r="G61" t="n">
        <v>1</v>
      </c>
      <c r="H61" t="inlineStr">
        <is>
          <t>NaN</t>
        </is>
      </c>
      <c r="I61" t="n">
        <v/>
      </c>
      <c r="J61" t="n">
        <v>-660.12</v>
      </c>
      <c r="K61" t="inlineStr">
        <is>
          <t>META250725P00685000</t>
        </is>
      </c>
    </row>
    <row r="62">
      <c r="A62" t="n">
        <v>1460</v>
      </c>
      <c r="B62" t="inlineStr">
        <is>
          <t>META</t>
        </is>
      </c>
      <c r="C62" t="inlineStr">
        <is>
          <t>Jul 16, 2025</t>
        </is>
      </c>
      <c r="D62" t="inlineStr">
        <is>
          <t>$707.50</t>
        </is>
      </c>
      <c r="E62" t="inlineStr">
        <is>
          <t>C</t>
        </is>
      </c>
      <c r="F62" t="inlineStr">
        <is>
          <t>Jul 25, 2025</t>
        </is>
      </c>
      <c r="G62" t="n">
        <v>1</v>
      </c>
      <c r="H62" t="inlineStr">
        <is>
          <t>NaN</t>
        </is>
      </c>
      <c r="I62" t="n">
        <v/>
      </c>
      <c r="J62" t="n">
        <v>-1130.12</v>
      </c>
      <c r="K62" t="inlineStr">
        <is>
          <t>META250725C00707500</t>
        </is>
      </c>
    </row>
    <row r="63">
      <c r="A63" t="n">
        <v>1470</v>
      </c>
      <c r="B63" t="inlineStr">
        <is>
          <t>META</t>
        </is>
      </c>
      <c r="C63" t="inlineStr">
        <is>
          <t>Jul 16, 2025</t>
        </is>
      </c>
      <c r="D63" t="inlineStr">
        <is>
          <t>$707.50</t>
        </is>
      </c>
      <c r="E63" t="inlineStr">
        <is>
          <t>C</t>
        </is>
      </c>
      <c r="F63" t="inlineStr">
        <is>
          <t>Jul 25, 2025</t>
        </is>
      </c>
      <c r="G63" t="n">
        <v>1</v>
      </c>
      <c r="H63" t="inlineStr">
        <is>
          <t>NaN</t>
        </is>
      </c>
      <c r="I63" t="n">
        <v/>
      </c>
      <c r="J63" t="n">
        <v>-1135.12</v>
      </c>
      <c r="K63" t="inlineStr">
        <is>
          <t>META250725C00707500</t>
        </is>
      </c>
    </row>
    <row r="64">
      <c r="A64" t="n">
        <v>1476</v>
      </c>
      <c r="B64" t="inlineStr">
        <is>
          <t>META</t>
        </is>
      </c>
      <c r="C64" t="inlineStr">
        <is>
          <t>Jul 16, 2025</t>
        </is>
      </c>
      <c r="D64" t="inlineStr">
        <is>
          <t>$720.00</t>
        </is>
      </c>
      <c r="E64" t="inlineStr">
        <is>
          <t>P</t>
        </is>
      </c>
      <c r="F64" t="inlineStr">
        <is>
          <t>Jul 18, 2025</t>
        </is>
      </c>
      <c r="G64" t="n">
        <v>-1</v>
      </c>
      <c r="H64" t="inlineStr">
        <is>
          <t>Jul 16, 2025</t>
        </is>
      </c>
      <c r="I64" t="n">
        <v/>
      </c>
      <c r="J64" t="n">
        <v>1724.87</v>
      </c>
      <c r="K64" t="inlineStr">
        <is>
          <t>META250718P00720000</t>
        </is>
      </c>
    </row>
    <row r="65">
      <c r="A65" t="n">
        <v>1491</v>
      </c>
      <c r="B65" t="inlineStr">
        <is>
          <t>META</t>
        </is>
      </c>
      <c r="C65" t="inlineStr">
        <is>
          <t>Jul 16, 2025</t>
        </is>
      </c>
      <c r="D65" t="inlineStr">
        <is>
          <t>$720.00</t>
        </is>
      </c>
      <c r="E65" t="inlineStr">
        <is>
          <t>P</t>
        </is>
      </c>
      <c r="F65" t="inlineStr">
        <is>
          <t>Jul 18, 2025</t>
        </is>
      </c>
      <c r="G65" t="n">
        <v>-1</v>
      </c>
      <c r="H65" t="inlineStr">
        <is>
          <t>Jul 16, 2025</t>
        </is>
      </c>
      <c r="I65" t="n">
        <v/>
      </c>
      <c r="J65" t="n">
        <v>1735.87</v>
      </c>
      <c r="K65" t="inlineStr">
        <is>
          <t>META250718P00720000</t>
        </is>
      </c>
    </row>
    <row r="66">
      <c r="A66" t="n">
        <v>1490</v>
      </c>
      <c r="B66" t="inlineStr">
        <is>
          <t>META</t>
        </is>
      </c>
      <c r="C66" t="inlineStr">
        <is>
          <t>Jul 16, 2025</t>
        </is>
      </c>
      <c r="D66" t="inlineStr">
        <is>
          <t>$685.00</t>
        </is>
      </c>
      <c r="E66" t="inlineStr">
        <is>
          <t>P</t>
        </is>
      </c>
      <c r="F66" t="inlineStr">
        <is>
          <t>Jul 25, 2025</t>
        </is>
      </c>
      <c r="G66" t="n">
        <v>1</v>
      </c>
      <c r="H66" t="inlineStr">
        <is>
          <t>NaN</t>
        </is>
      </c>
      <c r="I66" t="n">
        <v/>
      </c>
      <c r="J66" t="n">
        <v>-585.12</v>
      </c>
      <c r="K66" t="inlineStr">
        <is>
          <t>META250725P00685000</t>
        </is>
      </c>
    </row>
    <row r="67">
      <c r="A67" t="n">
        <v>1506</v>
      </c>
      <c r="B67" t="inlineStr">
        <is>
          <t>META</t>
        </is>
      </c>
      <c r="C67" t="inlineStr">
        <is>
          <t>Jul 16, 2025</t>
        </is>
      </c>
      <c r="D67" t="inlineStr">
        <is>
          <t>$685.00</t>
        </is>
      </c>
      <c r="E67" t="inlineStr">
        <is>
          <t>P</t>
        </is>
      </c>
      <c r="F67" t="inlineStr">
        <is>
          <t>Jul 25, 2025</t>
        </is>
      </c>
      <c r="G67" t="n">
        <v>1</v>
      </c>
      <c r="H67" t="inlineStr">
        <is>
          <t>NaN</t>
        </is>
      </c>
      <c r="I67" t="n">
        <v/>
      </c>
      <c r="J67" t="n">
        <v>-580.12</v>
      </c>
      <c r="K67" t="inlineStr">
        <is>
          <t>META250725P00685000</t>
        </is>
      </c>
    </row>
    <row r="68">
      <c r="A68" t="n">
        <v>1507</v>
      </c>
      <c r="B68" t="inlineStr">
        <is>
          <t>META</t>
        </is>
      </c>
      <c r="C68" t="inlineStr">
        <is>
          <t>Jul 16, 2025</t>
        </is>
      </c>
      <c r="D68" t="inlineStr">
        <is>
          <t>$720.00</t>
        </is>
      </c>
      <c r="E68" t="inlineStr">
        <is>
          <t>P</t>
        </is>
      </c>
      <c r="F68" t="inlineStr">
        <is>
          <t>Jul 18, 2025</t>
        </is>
      </c>
      <c r="G68" t="n">
        <v>-1</v>
      </c>
      <c r="H68" t="inlineStr">
        <is>
          <t>Jul 16, 2025</t>
        </is>
      </c>
      <c r="I68" t="n">
        <v/>
      </c>
      <c r="J68" t="n">
        <v>1713.87</v>
      </c>
      <c r="K68" t="inlineStr">
        <is>
          <t>META250718P00720000</t>
        </is>
      </c>
    </row>
    <row r="69">
      <c r="A69" t="n">
        <v>1512</v>
      </c>
      <c r="B69" t="inlineStr">
        <is>
          <t>META</t>
        </is>
      </c>
      <c r="C69" t="inlineStr">
        <is>
          <t>Jul 16, 2025</t>
        </is>
      </c>
      <c r="D69" t="inlineStr">
        <is>
          <t>$702.50</t>
        </is>
      </c>
      <c r="E69" t="inlineStr">
        <is>
          <t>P</t>
        </is>
      </c>
      <c r="F69" t="inlineStr">
        <is>
          <t>Jul 18, 2025</t>
        </is>
      </c>
      <c r="G69" t="n">
        <v>1</v>
      </c>
      <c r="H69" t="inlineStr">
        <is>
          <t>NaN</t>
        </is>
      </c>
      <c r="I69" t="n">
        <v/>
      </c>
      <c r="J69" t="n">
        <v>-610.12</v>
      </c>
      <c r="K69" t="inlineStr">
        <is>
          <t>META250718P00702500</t>
        </is>
      </c>
    </row>
    <row r="70">
      <c r="A70" t="n">
        <v>1489</v>
      </c>
      <c r="B70" t="inlineStr">
        <is>
          <t>META</t>
        </is>
      </c>
      <c r="C70" t="inlineStr">
        <is>
          <t>Jul 16, 2025</t>
        </is>
      </c>
      <c r="D70" t="inlineStr">
        <is>
          <t>$685.00</t>
        </is>
      </c>
      <c r="E70" t="inlineStr">
        <is>
          <t>P</t>
        </is>
      </c>
      <c r="F70" t="inlineStr">
        <is>
          <t>Jul 25, 2025</t>
        </is>
      </c>
      <c r="G70" t="n">
        <v>1</v>
      </c>
      <c r="H70" t="inlineStr">
        <is>
          <t>NaN</t>
        </is>
      </c>
      <c r="I70" t="n">
        <v/>
      </c>
      <c r="J70" t="n">
        <v>-654.12</v>
      </c>
      <c r="K70" t="inlineStr">
        <is>
          <t>META250725P00685000</t>
        </is>
      </c>
    </row>
    <row r="71">
      <c r="A71" t="n">
        <v>1279</v>
      </c>
      <c r="B71" t="inlineStr">
        <is>
          <t>META</t>
        </is>
      </c>
      <c r="C71" t="inlineStr">
        <is>
          <t>Jul 18, 2025</t>
        </is>
      </c>
      <c r="D71" t="inlineStr">
        <is>
          <t>$695.00</t>
        </is>
      </c>
      <c r="E71" t="inlineStr">
        <is>
          <t>C</t>
        </is>
      </c>
      <c r="F71" t="inlineStr">
        <is>
          <t>Aug 15, 2025</t>
        </is>
      </c>
      <c r="G71" t="n">
        <v>-2</v>
      </c>
      <c r="H71" t="inlineStr">
        <is>
          <t>Jul 18, 2025</t>
        </is>
      </c>
      <c r="I71" t="n">
        <v/>
      </c>
      <c r="J71" t="n">
        <v>6009.76</v>
      </c>
      <c r="K71" t="inlineStr">
        <is>
          <t>META250815C00695000</t>
        </is>
      </c>
    </row>
    <row r="72">
      <c r="A72" t="n">
        <v>1265</v>
      </c>
      <c r="B72" t="inlineStr">
        <is>
          <t>META</t>
        </is>
      </c>
      <c r="C72" t="inlineStr">
        <is>
          <t>Jul 18, 2025</t>
        </is>
      </c>
      <c r="D72" t="inlineStr">
        <is>
          <t>$685.00</t>
        </is>
      </c>
      <c r="E72" t="inlineStr">
        <is>
          <t>P</t>
        </is>
      </c>
      <c r="F72" t="inlineStr">
        <is>
          <t>Jul 25, 2025</t>
        </is>
      </c>
      <c r="G72" t="n">
        <v>-2</v>
      </c>
      <c r="H72" t="inlineStr">
        <is>
          <t>Jul 18, 2025</t>
        </is>
      </c>
      <c r="I72" t="n">
        <v/>
      </c>
      <c r="J72" t="n">
        <v>989.76</v>
      </c>
      <c r="K72" t="inlineStr">
        <is>
          <t>META250725P00685000</t>
        </is>
      </c>
    </row>
    <row r="73">
      <c r="A73" t="n">
        <v>1274</v>
      </c>
      <c r="B73" t="inlineStr">
        <is>
          <t>META</t>
        </is>
      </c>
      <c r="C73" t="inlineStr">
        <is>
          <t>Jul 18, 2025</t>
        </is>
      </c>
      <c r="D73" t="inlineStr">
        <is>
          <t>$700.00</t>
        </is>
      </c>
      <c r="E73" t="inlineStr">
        <is>
          <t>C</t>
        </is>
      </c>
      <c r="F73" t="inlineStr">
        <is>
          <t>Jul 25, 2025</t>
        </is>
      </c>
      <c r="G73" t="n">
        <v>-1</v>
      </c>
      <c r="H73" t="inlineStr">
        <is>
          <t>Jul 18, 2025</t>
        </is>
      </c>
      <c r="I73" t="n">
        <v/>
      </c>
      <c r="J73" t="n">
        <v>791.87</v>
      </c>
      <c r="K73" t="inlineStr">
        <is>
          <t>META250725C00700000</t>
        </is>
      </c>
    </row>
    <row r="74">
      <c r="A74" t="n">
        <v>1289</v>
      </c>
      <c r="B74" t="inlineStr">
        <is>
          <t>META</t>
        </is>
      </c>
      <c r="C74" t="inlineStr">
        <is>
          <t>Jul 18, 2025</t>
        </is>
      </c>
      <c r="D74" t="inlineStr">
        <is>
          <t>$695.00</t>
        </is>
      </c>
      <c r="E74" t="inlineStr">
        <is>
          <t>C</t>
        </is>
      </c>
      <c r="F74" t="inlineStr">
        <is>
          <t>Aug 15, 2025</t>
        </is>
      </c>
      <c r="G74" t="n">
        <v>-1</v>
      </c>
      <c r="H74" t="inlineStr">
        <is>
          <t>Jul 18, 2025</t>
        </is>
      </c>
      <c r="I74" t="n">
        <v/>
      </c>
      <c r="J74" t="n">
        <v>3354.87</v>
      </c>
      <c r="K74" t="inlineStr">
        <is>
          <t>META250815C00695000</t>
        </is>
      </c>
    </row>
    <row r="75">
      <c r="A75" t="n">
        <v>1322</v>
      </c>
      <c r="B75" t="inlineStr">
        <is>
          <t>META</t>
        </is>
      </c>
      <c r="C75" t="inlineStr">
        <is>
          <t>Jul 18, 2025</t>
        </is>
      </c>
      <c r="D75" t="inlineStr">
        <is>
          <t>$707.50</t>
        </is>
      </c>
      <c r="E75" t="inlineStr">
        <is>
          <t>C</t>
        </is>
      </c>
      <c r="F75" t="inlineStr">
        <is>
          <t>Jul 25, 2025</t>
        </is>
      </c>
      <c r="G75" t="n">
        <v>-2</v>
      </c>
      <c r="H75" t="inlineStr">
        <is>
          <t>Jul 18, 2025</t>
        </is>
      </c>
      <c r="I75" t="n">
        <v/>
      </c>
      <c r="J75" t="n">
        <v>1379.76</v>
      </c>
      <c r="K75" t="inlineStr">
        <is>
          <t>META250725C00707500</t>
        </is>
      </c>
    </row>
    <row r="76">
      <c r="A76" t="n">
        <v>1296</v>
      </c>
      <c r="B76" t="inlineStr">
        <is>
          <t>META</t>
        </is>
      </c>
      <c r="C76" t="inlineStr">
        <is>
          <t>Jul 18, 2025</t>
        </is>
      </c>
      <c r="D76" t="inlineStr">
        <is>
          <t>$695.00</t>
        </is>
      </c>
      <c r="E76" t="inlineStr">
        <is>
          <t>C</t>
        </is>
      </c>
      <c r="F76" t="inlineStr">
        <is>
          <t>Aug 15, 2025</t>
        </is>
      </c>
      <c r="G76" t="n">
        <v>-1</v>
      </c>
      <c r="H76" t="inlineStr">
        <is>
          <t>Jul 18, 2025</t>
        </is>
      </c>
      <c r="I76" t="n">
        <v/>
      </c>
      <c r="J76" t="n">
        <v>3381.87</v>
      </c>
      <c r="K76" t="inlineStr">
        <is>
          <t>META250815C00695000</t>
        </is>
      </c>
    </row>
    <row r="77">
      <c r="A77" t="n">
        <v>1290</v>
      </c>
      <c r="B77" t="inlineStr">
        <is>
          <t>META</t>
        </is>
      </c>
      <c r="C77" t="inlineStr">
        <is>
          <t>Jul 18, 2025</t>
        </is>
      </c>
      <c r="D77" t="inlineStr">
        <is>
          <t>$702.50</t>
        </is>
      </c>
      <c r="E77" t="inlineStr">
        <is>
          <t>P</t>
        </is>
      </c>
      <c r="F77" t="inlineStr">
        <is>
          <t>Jul 18, 2025</t>
        </is>
      </c>
      <c r="G77" t="n">
        <v>-1</v>
      </c>
      <c r="H77" t="inlineStr">
        <is>
          <t>Jul 18, 2025</t>
        </is>
      </c>
      <c r="I77" t="n">
        <v/>
      </c>
      <c r="J77" t="n">
        <v>999.87</v>
      </c>
      <c r="K77" t="inlineStr">
        <is>
          <t>META250718P00702500</t>
        </is>
      </c>
    </row>
    <row r="78">
      <c r="A78" t="n">
        <v>1370</v>
      </c>
      <c r="B78" t="inlineStr">
        <is>
          <t>META</t>
        </is>
      </c>
      <c r="C78" t="inlineStr">
        <is>
          <t>Jul 18, 2025</t>
        </is>
      </c>
      <c r="D78" t="inlineStr">
        <is>
          <t>$707.50</t>
        </is>
      </c>
      <c r="E78" t="inlineStr">
        <is>
          <t>C</t>
        </is>
      </c>
      <c r="F78" t="inlineStr">
        <is>
          <t>Jul 25, 2025</t>
        </is>
      </c>
      <c r="G78" t="n">
        <v>-2</v>
      </c>
      <c r="H78" t="inlineStr">
        <is>
          <t>Jul 18, 2025</t>
        </is>
      </c>
      <c r="I78" t="n">
        <v/>
      </c>
      <c r="J78" t="n">
        <v>1379.76</v>
      </c>
      <c r="K78" t="inlineStr">
        <is>
          <t>META250725C00707500</t>
        </is>
      </c>
    </row>
    <row r="79">
      <c r="A79" t="n">
        <v>1327</v>
      </c>
      <c r="B79" t="inlineStr">
        <is>
          <t>META</t>
        </is>
      </c>
      <c r="C79" t="inlineStr">
        <is>
          <t>Jul 18, 2025</t>
        </is>
      </c>
      <c r="D79" t="inlineStr">
        <is>
          <t>$685.00</t>
        </is>
      </c>
      <c r="E79" t="inlineStr">
        <is>
          <t>P</t>
        </is>
      </c>
      <c r="F79" t="inlineStr">
        <is>
          <t>Jul 25, 2025</t>
        </is>
      </c>
      <c r="G79" t="n">
        <v>-2</v>
      </c>
      <c r="H79" t="inlineStr">
        <is>
          <t>Jul 18, 2025</t>
        </is>
      </c>
      <c r="I79" t="n">
        <v/>
      </c>
      <c r="J79" t="n">
        <v>989.74</v>
      </c>
      <c r="K79" t="inlineStr">
        <is>
          <t>META250725P00685000</t>
        </is>
      </c>
    </row>
    <row r="80">
      <c r="A80" t="n">
        <v>1186</v>
      </c>
      <c r="B80" t="inlineStr">
        <is>
          <t>META</t>
        </is>
      </c>
      <c r="C80" t="inlineStr">
        <is>
          <t>Jul 23, 2025</t>
        </is>
      </c>
      <c r="D80" t="inlineStr">
        <is>
          <t>$680.00</t>
        </is>
      </c>
      <c r="E80" t="inlineStr">
        <is>
          <t>P</t>
        </is>
      </c>
      <c r="F80" t="inlineStr">
        <is>
          <t>Aug 15, 2025</t>
        </is>
      </c>
      <c r="G80" t="n">
        <v>1</v>
      </c>
      <c r="H80" t="inlineStr">
        <is>
          <t>NaN</t>
        </is>
      </c>
      <c r="I80" t="n">
        <v/>
      </c>
      <c r="J80" t="n">
        <v>-1408.12</v>
      </c>
      <c r="K80" t="inlineStr">
        <is>
          <t>META250815P00680000</t>
        </is>
      </c>
    </row>
    <row r="81">
      <c r="A81" t="n">
        <v>1172</v>
      </c>
      <c r="B81" t="inlineStr">
        <is>
          <t>META</t>
        </is>
      </c>
      <c r="C81" t="inlineStr">
        <is>
          <t>Jul 23, 2025</t>
        </is>
      </c>
      <c r="D81" t="inlineStr">
        <is>
          <t>$700.00</t>
        </is>
      </c>
      <c r="E81" t="inlineStr">
        <is>
          <t>C</t>
        </is>
      </c>
      <c r="F81" t="inlineStr">
        <is>
          <t>Oct 17, 2025</t>
        </is>
      </c>
      <c r="G81" t="n">
        <v>1</v>
      </c>
      <c r="H81" t="inlineStr">
        <is>
          <t>NaN</t>
        </is>
      </c>
      <c r="I81" t="n">
        <v/>
      </c>
      <c r="J81" t="n">
        <v>-5336.12</v>
      </c>
      <c r="K81" t="inlineStr">
        <is>
          <t>META251017C00700000</t>
        </is>
      </c>
    </row>
    <row r="82">
      <c r="A82" t="n">
        <v>1169</v>
      </c>
      <c r="B82" t="inlineStr">
        <is>
          <t>META</t>
        </is>
      </c>
      <c r="C82" t="inlineStr">
        <is>
          <t>Jul 23, 2025</t>
        </is>
      </c>
      <c r="D82" t="inlineStr">
        <is>
          <t>$680.00</t>
        </is>
      </c>
      <c r="E82" t="inlineStr">
        <is>
          <t>P</t>
        </is>
      </c>
      <c r="F82" t="inlineStr">
        <is>
          <t>Aug 15, 2025</t>
        </is>
      </c>
      <c r="G82" t="n">
        <v>1</v>
      </c>
      <c r="H82" t="inlineStr">
        <is>
          <t>NaN</t>
        </is>
      </c>
      <c r="I82" t="n">
        <v/>
      </c>
      <c r="J82" t="n">
        <v>-1405.12</v>
      </c>
      <c r="K82" t="inlineStr">
        <is>
          <t>META250815P00680000</t>
        </is>
      </c>
    </row>
    <row r="83">
      <c r="A83" t="n">
        <v>1167</v>
      </c>
      <c r="B83" t="inlineStr">
        <is>
          <t>META</t>
        </is>
      </c>
      <c r="C83" t="inlineStr">
        <is>
          <t>Jul 23, 2025</t>
        </is>
      </c>
      <c r="D83" t="inlineStr">
        <is>
          <t>$700.00</t>
        </is>
      </c>
      <c r="E83" t="inlineStr">
        <is>
          <t>C</t>
        </is>
      </c>
      <c r="F83" t="inlineStr">
        <is>
          <t>Oct 17, 2025</t>
        </is>
      </c>
      <c r="G83" t="n">
        <v>1</v>
      </c>
      <c r="H83" t="inlineStr">
        <is>
          <t>NaN</t>
        </is>
      </c>
      <c r="I83" t="n">
        <v/>
      </c>
      <c r="J83" t="n">
        <v>-5400.12</v>
      </c>
      <c r="K83" t="inlineStr">
        <is>
          <t>META251017C00700000</t>
        </is>
      </c>
    </row>
    <row r="84">
      <c r="A84" t="n">
        <v>1166</v>
      </c>
      <c r="B84" t="inlineStr">
        <is>
          <t>META</t>
        </is>
      </c>
      <c r="C84" t="inlineStr">
        <is>
          <t>Jul 23, 2025</t>
        </is>
      </c>
      <c r="D84" t="inlineStr">
        <is>
          <t>$680.00</t>
        </is>
      </c>
      <c r="E84" t="inlineStr">
        <is>
          <t>P</t>
        </is>
      </c>
      <c r="F84" t="inlineStr">
        <is>
          <t>Aug 15, 2025</t>
        </is>
      </c>
      <c r="G84" t="n">
        <v>1</v>
      </c>
      <c r="H84" t="inlineStr">
        <is>
          <t>NaN</t>
        </is>
      </c>
      <c r="I84" t="n">
        <v/>
      </c>
      <c r="J84" t="n">
        <v>-1405.12</v>
      </c>
      <c r="K84" t="inlineStr">
        <is>
          <t>META250815P00680000</t>
        </is>
      </c>
    </row>
    <row r="85">
      <c r="A85" t="n">
        <v>1160</v>
      </c>
      <c r="B85" t="inlineStr">
        <is>
          <t>META</t>
        </is>
      </c>
      <c r="C85" t="inlineStr">
        <is>
          <t>Jul 23, 2025</t>
        </is>
      </c>
      <c r="D85" t="inlineStr">
        <is>
          <t>$700.00</t>
        </is>
      </c>
      <c r="E85" t="inlineStr">
        <is>
          <t>C</t>
        </is>
      </c>
      <c r="F85" t="inlineStr">
        <is>
          <t>Oct 17, 2025</t>
        </is>
      </c>
      <c r="G85" t="n">
        <v>1</v>
      </c>
      <c r="H85" t="inlineStr">
        <is>
          <t>NaN</t>
        </is>
      </c>
      <c r="I85" t="n">
        <v/>
      </c>
      <c r="J85" t="n">
        <v>-5400.12</v>
      </c>
      <c r="K85" t="inlineStr">
        <is>
          <t>META251017C00700000</t>
        </is>
      </c>
    </row>
    <row r="86">
      <c r="A86" t="n">
        <v>1083</v>
      </c>
      <c r="B86" t="inlineStr">
        <is>
          <t>META</t>
        </is>
      </c>
      <c r="C86" t="inlineStr">
        <is>
          <t>Jul 25, 2025</t>
        </is>
      </c>
      <c r="D86" t="inlineStr">
        <is>
          <t>$680.00</t>
        </is>
      </c>
      <c r="E86" t="inlineStr">
        <is>
          <t>P</t>
        </is>
      </c>
      <c r="F86" t="inlineStr">
        <is>
          <t>Aug 15, 2025</t>
        </is>
      </c>
      <c r="G86" t="n">
        <v>-1</v>
      </c>
      <c r="H86" t="inlineStr">
        <is>
          <t>Jul 25, 2025</t>
        </is>
      </c>
      <c r="I86" t="n">
        <v/>
      </c>
      <c r="J86" t="n">
        <v>1134.87</v>
      </c>
      <c r="K86" t="inlineStr">
        <is>
          <t>META250815P00680000</t>
        </is>
      </c>
    </row>
    <row r="87">
      <c r="A87" t="n">
        <v>1084</v>
      </c>
      <c r="B87" t="inlineStr">
        <is>
          <t>META</t>
        </is>
      </c>
      <c r="C87" t="inlineStr">
        <is>
          <t>Jul 25, 2025</t>
        </is>
      </c>
      <c r="D87" t="inlineStr">
        <is>
          <t>$700.00</t>
        </is>
      </c>
      <c r="E87" t="inlineStr">
        <is>
          <t>C</t>
        </is>
      </c>
      <c r="F87" t="inlineStr">
        <is>
          <t>Oct 17, 2025</t>
        </is>
      </c>
      <c r="G87" t="n">
        <v>-1</v>
      </c>
      <c r="H87" t="inlineStr">
        <is>
          <t>Jul 25, 2025</t>
        </is>
      </c>
      <c r="I87" t="n">
        <v/>
      </c>
      <c r="J87" t="n">
        <v>5394.87</v>
      </c>
      <c r="K87" t="inlineStr">
        <is>
          <t>META251017C00700000</t>
        </is>
      </c>
    </row>
    <row r="88">
      <c r="A88" t="n">
        <v>1087</v>
      </c>
      <c r="B88" t="inlineStr">
        <is>
          <t>META</t>
        </is>
      </c>
      <c r="C88" t="inlineStr">
        <is>
          <t>Jul 25, 2025</t>
        </is>
      </c>
      <c r="D88" t="inlineStr">
        <is>
          <t>$700.00</t>
        </is>
      </c>
      <c r="E88" t="inlineStr">
        <is>
          <t>C</t>
        </is>
      </c>
      <c r="F88" t="inlineStr">
        <is>
          <t>Oct 17, 2025</t>
        </is>
      </c>
      <c r="G88" t="n">
        <v>-1</v>
      </c>
      <c r="H88" t="inlineStr">
        <is>
          <t>Jul 25, 2025</t>
        </is>
      </c>
      <c r="I88" t="n">
        <v/>
      </c>
      <c r="J88" t="n">
        <v>5370.87</v>
      </c>
      <c r="K88" t="inlineStr">
        <is>
          <t>META251017C00700000</t>
        </is>
      </c>
    </row>
    <row r="89">
      <c r="A89" t="n">
        <v>1089</v>
      </c>
      <c r="B89" t="inlineStr">
        <is>
          <t>META</t>
        </is>
      </c>
      <c r="C89" t="inlineStr">
        <is>
          <t>Jul 25, 2025</t>
        </is>
      </c>
      <c r="D89" t="inlineStr">
        <is>
          <t>$700.00</t>
        </is>
      </c>
      <c r="E89" t="inlineStr">
        <is>
          <t>C</t>
        </is>
      </c>
      <c r="F89" t="inlineStr">
        <is>
          <t>Oct 17, 2025</t>
        </is>
      </c>
      <c r="G89" t="n">
        <v>-1</v>
      </c>
      <c r="H89" t="inlineStr">
        <is>
          <t>Jul 25, 2025</t>
        </is>
      </c>
      <c r="I89" t="n">
        <v/>
      </c>
      <c r="J89" t="n">
        <v>5410.87</v>
      </c>
      <c r="K89" t="inlineStr">
        <is>
          <t>META251017C00700000</t>
        </is>
      </c>
    </row>
    <row r="90">
      <c r="A90" t="n">
        <v>1099</v>
      </c>
      <c r="B90" t="inlineStr">
        <is>
          <t>META</t>
        </is>
      </c>
      <c r="C90" t="inlineStr">
        <is>
          <t>Jul 25, 2025</t>
        </is>
      </c>
      <c r="D90" t="inlineStr">
        <is>
          <t>$780.00</t>
        </is>
      </c>
      <c r="E90" t="inlineStr">
        <is>
          <t>C</t>
        </is>
      </c>
      <c r="F90" t="inlineStr">
        <is>
          <t>Jan 16, 2026</t>
        </is>
      </c>
      <c r="G90" t="n">
        <v>1</v>
      </c>
      <c r="H90" t="inlineStr">
        <is>
          <t>NaN</t>
        </is>
      </c>
      <c r="I90" t="n">
        <v/>
      </c>
      <c r="J90" t="n">
        <v>-4155.12</v>
      </c>
      <c r="K90" t="inlineStr">
        <is>
          <t>META260116C00780000</t>
        </is>
      </c>
    </row>
    <row r="91">
      <c r="A91" t="n">
        <v>1092</v>
      </c>
      <c r="B91" t="inlineStr">
        <is>
          <t>META</t>
        </is>
      </c>
      <c r="C91" t="inlineStr">
        <is>
          <t>Jul 25, 2025</t>
        </is>
      </c>
      <c r="D91" t="inlineStr">
        <is>
          <t>$680.00</t>
        </is>
      </c>
      <c r="E91" t="inlineStr">
        <is>
          <t>P</t>
        </is>
      </c>
      <c r="F91" t="inlineStr">
        <is>
          <t>Aug 15, 2025</t>
        </is>
      </c>
      <c r="G91" t="n">
        <v>-1</v>
      </c>
      <c r="H91" t="inlineStr">
        <is>
          <t>Jul 25, 2025</t>
        </is>
      </c>
      <c r="I91" t="n">
        <v/>
      </c>
      <c r="J91" t="n">
        <v>1142.87</v>
      </c>
      <c r="K91" t="inlineStr">
        <is>
          <t>META250815P00680000</t>
        </is>
      </c>
    </row>
    <row r="92">
      <c r="A92" t="n">
        <v>1119</v>
      </c>
      <c r="B92" t="inlineStr">
        <is>
          <t>META</t>
        </is>
      </c>
      <c r="C92" t="inlineStr">
        <is>
          <t>Jul 25, 2025</t>
        </is>
      </c>
      <c r="D92" t="inlineStr">
        <is>
          <t>$780.00</t>
        </is>
      </c>
      <c r="E92" t="inlineStr">
        <is>
          <t>C</t>
        </is>
      </c>
      <c r="F92" t="inlineStr">
        <is>
          <t>Jan 16, 2026</t>
        </is>
      </c>
      <c r="G92" t="n">
        <v>1</v>
      </c>
      <c r="H92" t="inlineStr">
        <is>
          <t>NaN</t>
        </is>
      </c>
      <c r="I92" t="n">
        <v/>
      </c>
      <c r="J92" t="n">
        <v>-4143.12</v>
      </c>
      <c r="K92" t="inlineStr">
        <is>
          <t>META260116C00780000</t>
        </is>
      </c>
    </row>
    <row r="93">
      <c r="A93" t="n">
        <v>1090</v>
      </c>
      <c r="B93" t="inlineStr">
        <is>
          <t>META</t>
        </is>
      </c>
      <c r="C93" t="inlineStr">
        <is>
          <t>Jul 25, 2025</t>
        </is>
      </c>
      <c r="D93" t="inlineStr">
        <is>
          <t>$680.00</t>
        </is>
      </c>
      <c r="E93" t="inlineStr">
        <is>
          <t>P</t>
        </is>
      </c>
      <c r="F93" t="inlineStr">
        <is>
          <t>Aug 15, 2025</t>
        </is>
      </c>
      <c r="G93" t="n">
        <v>-1</v>
      </c>
      <c r="H93" t="inlineStr">
        <is>
          <t>Jul 25, 2025</t>
        </is>
      </c>
      <c r="I93" t="n">
        <v/>
      </c>
      <c r="J93" t="n">
        <v>1134.87</v>
      </c>
      <c r="K93" t="inlineStr">
        <is>
          <t>META250815P00680000</t>
        </is>
      </c>
    </row>
    <row r="94">
      <c r="A94" t="n">
        <v>1120</v>
      </c>
      <c r="B94" t="inlineStr">
        <is>
          <t>META</t>
        </is>
      </c>
      <c r="C94" t="inlineStr">
        <is>
          <t>Jul 25, 2025</t>
        </is>
      </c>
      <c r="D94" t="inlineStr">
        <is>
          <t>$780.00</t>
        </is>
      </c>
      <c r="E94" t="inlineStr">
        <is>
          <t>C</t>
        </is>
      </c>
      <c r="F94" t="inlineStr">
        <is>
          <t>Jan 16, 2026</t>
        </is>
      </c>
      <c r="G94" t="n">
        <v>1</v>
      </c>
      <c r="H94" t="inlineStr">
        <is>
          <t>NaN</t>
        </is>
      </c>
      <c r="I94" t="n">
        <v/>
      </c>
      <c r="J94" t="n">
        <v>-4146.12</v>
      </c>
      <c r="K94" t="inlineStr">
        <is>
          <t>META260116C00780000</t>
        </is>
      </c>
    </row>
    <row r="95">
      <c r="A95" t="n">
        <v>1056</v>
      </c>
      <c r="B95" t="inlineStr">
        <is>
          <t>META</t>
        </is>
      </c>
      <c r="C95" t="inlineStr">
        <is>
          <t>Jul 28, 2025</t>
        </is>
      </c>
      <c r="D95" t="inlineStr">
        <is>
          <t>$780.00</t>
        </is>
      </c>
      <c r="E95" t="inlineStr">
        <is>
          <t>C</t>
        </is>
      </c>
      <c r="F95" t="inlineStr">
        <is>
          <t>Jan 16, 2026</t>
        </is>
      </c>
      <c r="G95" t="n">
        <v>-1</v>
      </c>
      <c r="H95" t="inlineStr">
        <is>
          <t>Jul 28, 2025</t>
        </is>
      </c>
      <c r="I95" t="n">
        <v/>
      </c>
      <c r="J95" t="n">
        <v>4000.87</v>
      </c>
      <c r="K95" t="inlineStr">
        <is>
          <t>META260116C00780000</t>
        </is>
      </c>
    </row>
    <row r="96">
      <c r="A96" t="n">
        <v>1047</v>
      </c>
      <c r="B96" t="inlineStr">
        <is>
          <t>META</t>
        </is>
      </c>
      <c r="C96" t="inlineStr">
        <is>
          <t>Jul 28, 2025</t>
        </is>
      </c>
      <c r="D96" t="inlineStr">
        <is>
          <t>$780.00</t>
        </is>
      </c>
      <c r="E96" t="inlineStr">
        <is>
          <t>C</t>
        </is>
      </c>
      <c r="F96" t="inlineStr">
        <is>
          <t>Jan 16, 2026</t>
        </is>
      </c>
      <c r="G96" t="n">
        <v>-1</v>
      </c>
      <c r="H96" t="inlineStr">
        <is>
          <t>Jul 28, 2025</t>
        </is>
      </c>
      <c r="I96" t="n">
        <v/>
      </c>
      <c r="J96" t="n">
        <v>3984.87</v>
      </c>
      <c r="K96" t="inlineStr">
        <is>
          <t>META260116C00780000</t>
        </is>
      </c>
    </row>
    <row r="97">
      <c r="A97" t="n">
        <v>1046</v>
      </c>
      <c r="B97" t="inlineStr">
        <is>
          <t>META</t>
        </is>
      </c>
      <c r="C97" t="inlineStr">
        <is>
          <t>Jul 28, 2025</t>
        </is>
      </c>
      <c r="D97" t="inlineStr">
        <is>
          <t>$780.00</t>
        </is>
      </c>
      <c r="E97" t="inlineStr">
        <is>
          <t>C</t>
        </is>
      </c>
      <c r="F97" t="inlineStr">
        <is>
          <t>Jan 16, 2026</t>
        </is>
      </c>
      <c r="G97" t="n">
        <v>-1</v>
      </c>
      <c r="H97" t="inlineStr">
        <is>
          <t>Jul 28, 2025</t>
        </is>
      </c>
      <c r="I97" t="n">
        <v/>
      </c>
      <c r="J97" t="n">
        <v>3994.87</v>
      </c>
      <c r="K97" t="inlineStr">
        <is>
          <t>META260116C00780000</t>
        </is>
      </c>
    </row>
    <row r="98">
      <c r="A98" t="n">
        <v>959</v>
      </c>
      <c r="B98" t="inlineStr">
        <is>
          <t>META</t>
        </is>
      </c>
      <c r="C98" t="inlineStr">
        <is>
          <t>Jul 30, 2025</t>
        </is>
      </c>
      <c r="D98" t="inlineStr">
        <is>
          <t>$682.50</t>
        </is>
      </c>
      <c r="E98" t="inlineStr">
        <is>
          <t>P</t>
        </is>
      </c>
      <c r="F98" t="inlineStr">
        <is>
          <t>Aug 01, 2025</t>
        </is>
      </c>
      <c r="G98" t="n">
        <v>-5</v>
      </c>
      <c r="H98" t="inlineStr">
        <is>
          <t>Jul 30, 2025</t>
        </is>
      </c>
      <c r="I98" t="n">
        <v/>
      </c>
      <c r="J98" t="n">
        <v>7544.43</v>
      </c>
      <c r="K98" t="inlineStr">
        <is>
          <t>META250801P00682500</t>
        </is>
      </c>
    </row>
    <row r="99">
      <c r="A99" t="n">
        <v>954</v>
      </c>
      <c r="B99" t="inlineStr">
        <is>
          <t>META</t>
        </is>
      </c>
      <c r="C99" t="inlineStr">
        <is>
          <t>Jul 30, 2025</t>
        </is>
      </c>
      <c r="D99" t="inlineStr">
        <is>
          <t>$680.00</t>
        </is>
      </c>
      <c r="E99" t="inlineStr">
        <is>
          <t>P</t>
        </is>
      </c>
      <c r="F99" t="inlineStr">
        <is>
          <t>Aug 01, 2025</t>
        </is>
      </c>
      <c r="G99" t="n">
        <v>5</v>
      </c>
      <c r="H99" t="inlineStr">
        <is>
          <t>NaN</t>
        </is>
      </c>
      <c r="I99" t="n">
        <v/>
      </c>
      <c r="J99" t="n">
        <v>-7060.56</v>
      </c>
      <c r="K99" t="inlineStr">
        <is>
          <t>META250801P00680000</t>
        </is>
      </c>
    </row>
    <row r="100">
      <c r="A100" t="n">
        <v>930</v>
      </c>
      <c r="B100" t="inlineStr">
        <is>
          <t>META</t>
        </is>
      </c>
      <c r="C100" t="inlineStr">
        <is>
          <t>Jul 31, 2025</t>
        </is>
      </c>
      <c r="D100" t="inlineStr">
        <is>
          <t>$620.00</t>
        </is>
      </c>
      <c r="E100" t="inlineStr">
        <is>
          <t>P</t>
        </is>
      </c>
      <c r="F100" t="inlineStr">
        <is>
          <t>Jan 16, 2026</t>
        </is>
      </c>
      <c r="G100" t="n">
        <v>1</v>
      </c>
      <c r="H100" t="inlineStr">
        <is>
          <t>NaN</t>
        </is>
      </c>
      <c r="I100" t="n">
        <v/>
      </c>
      <c r="J100" t="n">
        <v>-1104.12</v>
      </c>
      <c r="K100" t="inlineStr">
        <is>
          <t>META260116P00620000</t>
        </is>
      </c>
    </row>
    <row r="101">
      <c r="A101" t="n">
        <v>929</v>
      </c>
      <c r="B101" t="inlineStr">
        <is>
          <t>META</t>
        </is>
      </c>
      <c r="C101" t="inlineStr">
        <is>
          <t>Jul 31, 2025</t>
        </is>
      </c>
      <c r="D101" t="inlineStr">
        <is>
          <t>$850.00</t>
        </is>
      </c>
      <c r="E101" t="inlineStr">
        <is>
          <t>C</t>
        </is>
      </c>
      <c r="F101" t="inlineStr">
        <is>
          <t>Jan 16, 2026</t>
        </is>
      </c>
      <c r="G101" t="n">
        <v>1</v>
      </c>
      <c r="H101" t="inlineStr">
        <is>
          <t>NaN</t>
        </is>
      </c>
      <c r="I101" t="n">
        <v/>
      </c>
      <c r="J101" t="n">
        <v>-4210.12</v>
      </c>
      <c r="K101" t="inlineStr">
        <is>
          <t>META260116C00850000</t>
        </is>
      </c>
    </row>
    <row r="102">
      <c r="A102" t="n">
        <v>918</v>
      </c>
      <c r="B102" t="inlineStr">
        <is>
          <t>META</t>
        </is>
      </c>
      <c r="C102" t="inlineStr">
        <is>
          <t>Jul 31, 2025</t>
        </is>
      </c>
      <c r="D102" t="inlineStr">
        <is>
          <t>$850.00</t>
        </is>
      </c>
      <c r="E102" t="inlineStr">
        <is>
          <t>C</t>
        </is>
      </c>
      <c r="F102" t="inlineStr">
        <is>
          <t>Jan 16, 2026</t>
        </is>
      </c>
      <c r="G102" t="n">
        <v>1</v>
      </c>
      <c r="H102" t="inlineStr">
        <is>
          <t>NaN</t>
        </is>
      </c>
      <c r="I102" t="n">
        <v/>
      </c>
      <c r="J102" t="n">
        <v>-4213.12</v>
      </c>
      <c r="K102" t="inlineStr">
        <is>
          <t>META260116C00850000</t>
        </is>
      </c>
    </row>
    <row r="103">
      <c r="A103" t="n">
        <v>912</v>
      </c>
      <c r="B103" t="inlineStr">
        <is>
          <t>META</t>
        </is>
      </c>
      <c r="C103" t="inlineStr">
        <is>
          <t>Jul 31, 2025</t>
        </is>
      </c>
      <c r="D103" t="inlineStr">
        <is>
          <t>$850.00</t>
        </is>
      </c>
      <c r="E103" t="inlineStr">
        <is>
          <t>C</t>
        </is>
      </c>
      <c r="F103" t="inlineStr">
        <is>
          <t>Jan 16, 2026</t>
        </is>
      </c>
      <c r="G103" t="n">
        <v>1</v>
      </c>
      <c r="H103" t="inlineStr">
        <is>
          <t>NaN</t>
        </is>
      </c>
      <c r="I103" t="n">
        <v/>
      </c>
      <c r="J103" t="n">
        <v>-4206.12</v>
      </c>
      <c r="K103" t="inlineStr">
        <is>
          <t>META260116C00850000</t>
        </is>
      </c>
    </row>
    <row r="104">
      <c r="A104" t="n">
        <v>773</v>
      </c>
      <c r="B104" t="inlineStr">
        <is>
          <t>META</t>
        </is>
      </c>
      <c r="C104" t="inlineStr">
        <is>
          <t>Aug 01, 2025</t>
        </is>
      </c>
      <c r="D104" t="inlineStr">
        <is>
          <t>$682.50</t>
        </is>
      </c>
      <c r="E104" t="inlineStr">
        <is>
          <t>P</t>
        </is>
      </c>
      <c r="F104" t="inlineStr">
        <is>
          <t>Aug 01, 2025</t>
        </is>
      </c>
      <c r="G104" t="n">
        <v>5</v>
      </c>
      <c r="H104" t="inlineStr">
        <is>
          <t>NaN</t>
        </is>
      </c>
      <c r="I104" t="n">
        <v/>
      </c>
      <c r="J104" t="n">
        <v>-65.55</v>
      </c>
      <c r="K104" t="inlineStr">
        <is>
          <t>META250801P00682500</t>
        </is>
      </c>
    </row>
    <row r="105">
      <c r="A105" t="n">
        <v>786</v>
      </c>
      <c r="B105" t="inlineStr">
        <is>
          <t>META</t>
        </is>
      </c>
      <c r="C105" t="inlineStr">
        <is>
          <t>Aug 01, 2025</t>
        </is>
      </c>
      <c r="D105" t="inlineStr">
        <is>
          <t>$850.00</t>
        </is>
      </c>
      <c r="E105" t="inlineStr">
        <is>
          <t>C</t>
        </is>
      </c>
      <c r="F105" t="inlineStr">
        <is>
          <t>Jan 16, 2026</t>
        </is>
      </c>
      <c r="G105" t="n">
        <v>1</v>
      </c>
      <c r="H105" t="inlineStr">
        <is>
          <t>NaN</t>
        </is>
      </c>
      <c r="I105" t="n">
        <v/>
      </c>
      <c r="J105" t="n">
        <v>-3101.11</v>
      </c>
      <c r="K105" t="inlineStr">
        <is>
          <t>META260116C00850000</t>
        </is>
      </c>
    </row>
    <row r="106">
      <c r="A106" t="n">
        <v>805</v>
      </c>
      <c r="B106" t="inlineStr">
        <is>
          <t>META</t>
        </is>
      </c>
      <c r="C106" t="inlineStr">
        <is>
          <t>Aug 01, 2025</t>
        </is>
      </c>
      <c r="D106" t="inlineStr">
        <is>
          <t>$850.00</t>
        </is>
      </c>
      <c r="E106" t="inlineStr">
        <is>
          <t>C</t>
        </is>
      </c>
      <c r="F106" t="inlineStr">
        <is>
          <t>Jan 16, 2026</t>
        </is>
      </c>
      <c r="G106" t="n">
        <v>1</v>
      </c>
      <c r="H106" t="inlineStr">
        <is>
          <t>NaN</t>
        </is>
      </c>
      <c r="I106" t="n">
        <v/>
      </c>
      <c r="J106" t="n">
        <v>-3104.11</v>
      </c>
      <c r="K106" t="inlineStr">
        <is>
          <t>META260116C00850000</t>
        </is>
      </c>
    </row>
    <row r="107">
      <c r="A107" t="n">
        <v>807</v>
      </c>
      <c r="B107" t="inlineStr">
        <is>
          <t>META</t>
        </is>
      </c>
      <c r="C107" t="inlineStr">
        <is>
          <t>Aug 01, 2025</t>
        </is>
      </c>
      <c r="D107" t="inlineStr">
        <is>
          <t>$620.00</t>
        </is>
      </c>
      <c r="E107" t="inlineStr">
        <is>
          <t>P</t>
        </is>
      </c>
      <c r="F107" t="inlineStr">
        <is>
          <t>Jan 16, 2026</t>
        </is>
      </c>
      <c r="G107" t="n">
        <v>-1</v>
      </c>
      <c r="H107" t="inlineStr">
        <is>
          <t>Aug 01, 2025</t>
        </is>
      </c>
      <c r="I107" t="n">
        <v/>
      </c>
      <c r="J107" t="n">
        <v>1504.88</v>
      </c>
      <c r="K107" t="inlineStr">
        <is>
          <t>META260116P00620000</t>
        </is>
      </c>
    </row>
    <row r="108">
      <c r="A108" t="n">
        <v>793</v>
      </c>
      <c r="B108" t="inlineStr">
        <is>
          <t>META</t>
        </is>
      </c>
      <c r="C108" t="inlineStr">
        <is>
          <t>Aug 01, 2025</t>
        </is>
      </c>
      <c r="D108" t="inlineStr">
        <is>
          <t>$680.00</t>
        </is>
      </c>
      <c r="E108" t="inlineStr">
        <is>
          <t>P</t>
        </is>
      </c>
      <c r="F108" t="inlineStr">
        <is>
          <t>Aug 01, 2025</t>
        </is>
      </c>
      <c r="G108" t="n">
        <v>-5</v>
      </c>
      <c r="H108" t="inlineStr">
        <is>
          <t>Aug 01, 2025</t>
        </is>
      </c>
      <c r="I108" t="n">
        <v/>
      </c>
      <c r="J108" t="n">
        <v>14.44</v>
      </c>
      <c r="K108" t="inlineStr">
        <is>
          <t>META250801P00680000</t>
        </is>
      </c>
    </row>
    <row r="109">
      <c r="A109" t="n">
        <v>832</v>
      </c>
      <c r="B109" t="inlineStr">
        <is>
          <t>META</t>
        </is>
      </c>
      <c r="C109" t="inlineStr">
        <is>
          <t>Aug 01, 2025</t>
        </is>
      </c>
      <c r="D109" t="inlineStr">
        <is>
          <t>$685.00</t>
        </is>
      </c>
      <c r="E109" t="inlineStr">
        <is>
          <t>P</t>
        </is>
      </c>
      <c r="F109" t="inlineStr">
        <is>
          <t>Oct 17, 2025</t>
        </is>
      </c>
      <c r="G109" t="n">
        <v>1</v>
      </c>
      <c r="H109" t="inlineStr">
        <is>
          <t>NaN</t>
        </is>
      </c>
      <c r="I109" t="n">
        <v/>
      </c>
      <c r="J109" t="n">
        <v>-1367.11</v>
      </c>
      <c r="K109" t="inlineStr">
        <is>
          <t>META251017P00685000</t>
        </is>
      </c>
    </row>
    <row r="110">
      <c r="A110" t="n">
        <v>833</v>
      </c>
      <c r="B110" t="inlineStr">
        <is>
          <t>META</t>
        </is>
      </c>
      <c r="C110" t="inlineStr">
        <is>
          <t>Aug 01, 2025</t>
        </is>
      </c>
      <c r="D110" t="inlineStr">
        <is>
          <t>$685.00</t>
        </is>
      </c>
      <c r="E110" t="inlineStr">
        <is>
          <t>P</t>
        </is>
      </c>
      <c r="F110" t="inlineStr">
        <is>
          <t>Oct 17, 2025</t>
        </is>
      </c>
      <c r="G110" t="n">
        <v>1</v>
      </c>
      <c r="H110" t="inlineStr">
        <is>
          <t>NaN</t>
        </is>
      </c>
      <c r="I110" t="n">
        <v/>
      </c>
      <c r="J110" t="n">
        <v>-1364.11</v>
      </c>
      <c r="K110" t="inlineStr">
        <is>
          <t>META251017P00685000</t>
        </is>
      </c>
    </row>
    <row r="111">
      <c r="A111" t="n">
        <v>868</v>
      </c>
      <c r="B111" t="inlineStr">
        <is>
          <t>META</t>
        </is>
      </c>
      <c r="C111" t="inlineStr">
        <is>
          <t>Aug 01, 2025</t>
        </is>
      </c>
      <c r="D111" t="inlineStr">
        <is>
          <t>$685.00</t>
        </is>
      </c>
      <c r="E111" t="inlineStr">
        <is>
          <t>P</t>
        </is>
      </c>
      <c r="F111" t="inlineStr">
        <is>
          <t>Oct 17, 2025</t>
        </is>
      </c>
      <c r="G111" t="n">
        <v>1</v>
      </c>
      <c r="H111" t="inlineStr">
        <is>
          <t>NaN</t>
        </is>
      </c>
      <c r="I111" t="n">
        <v/>
      </c>
      <c r="J111" t="n">
        <v>-1367.11</v>
      </c>
      <c r="K111" t="inlineStr">
        <is>
          <t>META251017P00685000</t>
        </is>
      </c>
    </row>
    <row r="112">
      <c r="A112" t="n">
        <v>874</v>
      </c>
      <c r="B112" t="inlineStr">
        <is>
          <t>META</t>
        </is>
      </c>
      <c r="C112" t="inlineStr">
        <is>
          <t>Aug 01, 2025</t>
        </is>
      </c>
      <c r="D112" t="inlineStr">
        <is>
          <t>$850.00</t>
        </is>
      </c>
      <c r="E112" t="inlineStr">
        <is>
          <t>C</t>
        </is>
      </c>
      <c r="F112" t="inlineStr">
        <is>
          <t>Jan 16, 2026</t>
        </is>
      </c>
      <c r="G112" t="n">
        <v>-3</v>
      </c>
      <c r="H112" t="inlineStr">
        <is>
          <t>Aug 01, 2025</t>
        </is>
      </c>
      <c r="I112" t="n">
        <v/>
      </c>
      <c r="J112" t="n">
        <v>9617.639999999999</v>
      </c>
      <c r="K112" t="inlineStr">
        <is>
          <t>META260116C00850000</t>
        </is>
      </c>
    </row>
    <row r="113">
      <c r="A113" t="n">
        <v>824</v>
      </c>
      <c r="B113" t="inlineStr">
        <is>
          <t>META</t>
        </is>
      </c>
      <c r="C113" t="inlineStr">
        <is>
          <t>Aug 01, 2025</t>
        </is>
      </c>
      <c r="D113" t="inlineStr">
        <is>
          <t>$850.00</t>
        </is>
      </c>
      <c r="E113" t="inlineStr">
        <is>
          <t>C</t>
        </is>
      </c>
      <c r="F113" t="inlineStr">
        <is>
          <t>Jan 16, 2026</t>
        </is>
      </c>
      <c r="G113" t="n">
        <v>1</v>
      </c>
      <c r="H113" t="inlineStr">
        <is>
          <t>NaN</t>
        </is>
      </c>
      <c r="I113" t="n">
        <v/>
      </c>
      <c r="J113" t="n">
        <v>-3100.11</v>
      </c>
      <c r="K113" t="inlineStr">
        <is>
          <t>META260116C00850000</t>
        </is>
      </c>
    </row>
    <row r="114">
      <c r="A114" t="n">
        <v>694</v>
      </c>
      <c r="B114" t="inlineStr">
        <is>
          <t>META</t>
        </is>
      </c>
      <c r="C114" t="inlineStr">
        <is>
          <t>Aug 06, 2025</t>
        </is>
      </c>
      <c r="D114" t="inlineStr">
        <is>
          <t>$720.00</t>
        </is>
      </c>
      <c r="E114" t="inlineStr">
        <is>
          <t>P</t>
        </is>
      </c>
      <c r="F114" t="inlineStr">
        <is>
          <t>Sep 19, 2025</t>
        </is>
      </c>
      <c r="G114" t="n">
        <v>1</v>
      </c>
      <c r="H114" t="inlineStr">
        <is>
          <t>NaN</t>
        </is>
      </c>
      <c r="I114" t="n">
        <v/>
      </c>
      <c r="J114" t="n">
        <v>-1070.11</v>
      </c>
      <c r="K114" t="inlineStr">
        <is>
          <t>META250919P00720000</t>
        </is>
      </c>
    </row>
    <row r="115">
      <c r="A115" t="n">
        <v>679</v>
      </c>
      <c r="B115" t="inlineStr">
        <is>
          <t>META</t>
        </is>
      </c>
      <c r="C115" t="inlineStr">
        <is>
          <t>Aug 06, 2025</t>
        </is>
      </c>
      <c r="D115" t="inlineStr">
        <is>
          <t>$685.00</t>
        </is>
      </c>
      <c r="E115" t="inlineStr">
        <is>
          <t>P</t>
        </is>
      </c>
      <c r="F115" t="inlineStr">
        <is>
          <t>Oct 17, 2025</t>
        </is>
      </c>
      <c r="G115" t="n">
        <v>-1</v>
      </c>
      <c r="H115" t="inlineStr">
        <is>
          <t>Aug 06, 2025</t>
        </is>
      </c>
      <c r="I115" t="n">
        <v/>
      </c>
      <c r="J115" t="n">
        <v>1009.88</v>
      </c>
      <c r="K115" t="inlineStr">
        <is>
          <t>META251017P00685000</t>
        </is>
      </c>
    </row>
    <row r="116">
      <c r="A116" t="n">
        <v>677</v>
      </c>
      <c r="B116" t="inlineStr">
        <is>
          <t>META</t>
        </is>
      </c>
      <c r="C116" t="inlineStr">
        <is>
          <t>Aug 06, 2025</t>
        </is>
      </c>
      <c r="D116" t="inlineStr">
        <is>
          <t>$720.00</t>
        </is>
      </c>
      <c r="E116" t="inlineStr">
        <is>
          <t>P</t>
        </is>
      </c>
      <c r="F116" t="inlineStr">
        <is>
          <t>Sep 19, 2025</t>
        </is>
      </c>
      <c r="G116" t="n">
        <v>1</v>
      </c>
      <c r="H116" t="inlineStr">
        <is>
          <t>NaN</t>
        </is>
      </c>
      <c r="I116" t="n">
        <v/>
      </c>
      <c r="J116" t="n">
        <v>-1070.11</v>
      </c>
      <c r="K116" t="inlineStr">
        <is>
          <t>META250919P00720000</t>
        </is>
      </c>
    </row>
    <row r="117">
      <c r="A117" t="n">
        <v>676</v>
      </c>
      <c r="B117" t="inlineStr">
        <is>
          <t>META</t>
        </is>
      </c>
      <c r="C117" t="inlineStr">
        <is>
          <t>Aug 06, 2025</t>
        </is>
      </c>
      <c r="D117" t="inlineStr">
        <is>
          <t>$685.00</t>
        </is>
      </c>
      <c r="E117" t="inlineStr">
        <is>
          <t>P</t>
        </is>
      </c>
      <c r="F117" t="inlineStr">
        <is>
          <t>Oct 17, 2025</t>
        </is>
      </c>
      <c r="G117" t="n">
        <v>-1</v>
      </c>
      <c r="H117" t="inlineStr">
        <is>
          <t>Aug 06, 2025</t>
        </is>
      </c>
      <c r="I117" t="n">
        <v/>
      </c>
      <c r="J117" t="n">
        <v>1010.88</v>
      </c>
      <c r="K117" t="inlineStr">
        <is>
          <t>META251017P00685000</t>
        </is>
      </c>
    </row>
    <row r="118">
      <c r="A118" t="n">
        <v>669</v>
      </c>
      <c r="B118" t="inlineStr">
        <is>
          <t>META</t>
        </is>
      </c>
      <c r="C118" t="inlineStr">
        <is>
          <t>Aug 06, 2025</t>
        </is>
      </c>
      <c r="D118" t="inlineStr">
        <is>
          <t>$720.00</t>
        </is>
      </c>
      <c r="E118" t="inlineStr">
        <is>
          <t>P</t>
        </is>
      </c>
      <c r="F118" t="inlineStr">
        <is>
          <t>Sep 19, 2025</t>
        </is>
      </c>
      <c r="G118" t="n">
        <v>1</v>
      </c>
      <c r="H118" t="inlineStr">
        <is>
          <t>NaN</t>
        </is>
      </c>
      <c r="I118" t="n">
        <v/>
      </c>
      <c r="J118" t="n">
        <v>-1062.11</v>
      </c>
      <c r="K118" t="inlineStr">
        <is>
          <t>META250919P00720000</t>
        </is>
      </c>
    </row>
    <row r="119">
      <c r="A119" t="n">
        <v>665</v>
      </c>
      <c r="B119" t="inlineStr">
        <is>
          <t>META</t>
        </is>
      </c>
      <c r="C119" t="inlineStr">
        <is>
          <t>Aug 06, 2025</t>
        </is>
      </c>
      <c r="D119" t="inlineStr">
        <is>
          <t>$685.00</t>
        </is>
      </c>
      <c r="E119" t="inlineStr">
        <is>
          <t>P</t>
        </is>
      </c>
      <c r="F119" t="inlineStr">
        <is>
          <t>Oct 17, 2025</t>
        </is>
      </c>
      <c r="G119" t="n">
        <v>-1</v>
      </c>
      <c r="H119" t="inlineStr">
        <is>
          <t>Aug 06, 2025</t>
        </is>
      </c>
      <c r="I119" t="n">
        <v/>
      </c>
      <c r="J119" t="n">
        <v>1014.88</v>
      </c>
      <c r="K119" t="inlineStr">
        <is>
          <t>META251017P00685000</t>
        </is>
      </c>
    </row>
    <row r="120">
      <c r="A120" t="n">
        <v>611</v>
      </c>
      <c r="B120" t="inlineStr">
        <is>
          <t>META</t>
        </is>
      </c>
      <c r="C120" t="inlineStr">
        <is>
          <t>Aug 07, 2025</t>
        </is>
      </c>
      <c r="D120" t="inlineStr">
        <is>
          <t>$720.00</t>
        </is>
      </c>
      <c r="E120" t="inlineStr">
        <is>
          <t>P</t>
        </is>
      </c>
      <c r="F120" t="inlineStr">
        <is>
          <t>Sep 19, 2025</t>
        </is>
      </c>
      <c r="G120" t="n">
        <v>-1</v>
      </c>
      <c r="H120" t="inlineStr">
        <is>
          <t>Aug 07, 2025</t>
        </is>
      </c>
      <c r="I120" t="n">
        <v/>
      </c>
      <c r="J120" t="n">
        <v>1209.88</v>
      </c>
      <c r="K120" t="inlineStr">
        <is>
          <t>META250919P00720000</t>
        </is>
      </c>
    </row>
    <row r="121">
      <c r="A121" t="n">
        <v>598</v>
      </c>
      <c r="B121" t="inlineStr">
        <is>
          <t>META</t>
        </is>
      </c>
      <c r="C121" t="inlineStr">
        <is>
          <t>Aug 07, 2025</t>
        </is>
      </c>
      <c r="D121" t="inlineStr">
        <is>
          <t>$850.00</t>
        </is>
      </c>
      <c r="E121" t="inlineStr">
        <is>
          <t>C</t>
        </is>
      </c>
      <c r="F121" t="inlineStr">
        <is>
          <t>Jan 16, 2026</t>
        </is>
      </c>
      <c r="G121" t="n">
        <v>-1</v>
      </c>
      <c r="H121" t="inlineStr">
        <is>
          <t>Aug 07, 2025</t>
        </is>
      </c>
      <c r="I121" t="n">
        <v/>
      </c>
      <c r="J121" t="n">
        <v>3696.88</v>
      </c>
      <c r="K121" t="inlineStr">
        <is>
          <t>META260116C00850000</t>
        </is>
      </c>
    </row>
    <row r="122">
      <c r="A122" t="n">
        <v>603</v>
      </c>
      <c r="B122" t="inlineStr">
        <is>
          <t>META</t>
        </is>
      </c>
      <c r="C122" t="inlineStr">
        <is>
          <t>Aug 07, 2025</t>
        </is>
      </c>
      <c r="D122" t="inlineStr">
        <is>
          <t>$850.00</t>
        </is>
      </c>
      <c r="E122" t="inlineStr">
        <is>
          <t>C</t>
        </is>
      </c>
      <c r="F122" t="inlineStr">
        <is>
          <t>Jan 16, 2026</t>
        </is>
      </c>
      <c r="G122" t="n">
        <v>1</v>
      </c>
      <c r="H122" t="inlineStr">
        <is>
          <t>NaN</t>
        </is>
      </c>
      <c r="I122" t="n">
        <v/>
      </c>
      <c r="J122" t="n">
        <v>-3462.11</v>
      </c>
      <c r="K122" t="inlineStr">
        <is>
          <t>META260116C00850000</t>
        </is>
      </c>
    </row>
    <row r="123">
      <c r="A123" t="n">
        <v>608</v>
      </c>
      <c r="B123" t="inlineStr">
        <is>
          <t>META</t>
        </is>
      </c>
      <c r="C123" t="inlineStr">
        <is>
          <t>Aug 07, 2025</t>
        </is>
      </c>
      <c r="D123" t="inlineStr">
        <is>
          <t>$850.00</t>
        </is>
      </c>
      <c r="E123" t="inlineStr">
        <is>
          <t>C</t>
        </is>
      </c>
      <c r="F123" t="inlineStr">
        <is>
          <t>Jan 16, 2026</t>
        </is>
      </c>
      <c r="G123" t="n">
        <v>-1</v>
      </c>
      <c r="H123" t="inlineStr">
        <is>
          <t>Aug 07, 2025</t>
        </is>
      </c>
      <c r="I123" t="n">
        <v/>
      </c>
      <c r="J123" t="n">
        <v>3694.88</v>
      </c>
      <c r="K123" t="inlineStr">
        <is>
          <t>META260116C00850000</t>
        </is>
      </c>
    </row>
    <row r="124">
      <c r="A124" t="n">
        <v>612</v>
      </c>
      <c r="B124" t="inlineStr">
        <is>
          <t>META</t>
        </is>
      </c>
      <c r="C124" t="inlineStr">
        <is>
          <t>Aug 07, 2025</t>
        </is>
      </c>
      <c r="D124" t="inlineStr">
        <is>
          <t>$735.00</t>
        </is>
      </c>
      <c r="E124" t="inlineStr">
        <is>
          <t>P</t>
        </is>
      </c>
      <c r="F124" t="inlineStr">
        <is>
          <t>Aug 29, 2025</t>
        </is>
      </c>
      <c r="G124" t="n">
        <v>1</v>
      </c>
      <c r="H124" t="inlineStr">
        <is>
          <t>NaN</t>
        </is>
      </c>
      <c r="I124" t="n">
        <v/>
      </c>
      <c r="J124" t="n">
        <v>-955.11</v>
      </c>
      <c r="K124" t="inlineStr">
        <is>
          <t>META250829P00735000</t>
        </is>
      </c>
    </row>
    <row r="125">
      <c r="A125" t="n">
        <v>638</v>
      </c>
      <c r="B125" t="inlineStr">
        <is>
          <t>META</t>
        </is>
      </c>
      <c r="C125" t="inlineStr">
        <is>
          <t>Aug 07, 2025</t>
        </is>
      </c>
      <c r="D125" t="inlineStr">
        <is>
          <t>$735.00</t>
        </is>
      </c>
      <c r="E125" t="inlineStr">
        <is>
          <t>P</t>
        </is>
      </c>
      <c r="F125" t="inlineStr">
        <is>
          <t>Aug 29, 2025</t>
        </is>
      </c>
      <c r="G125" t="n">
        <v>1</v>
      </c>
      <c r="H125" t="inlineStr">
        <is>
          <t>NaN</t>
        </is>
      </c>
      <c r="I125" t="n">
        <v/>
      </c>
      <c r="J125" t="n">
        <v>-945.11</v>
      </c>
      <c r="K125" t="inlineStr">
        <is>
          <t>META250829P00735000</t>
        </is>
      </c>
    </row>
    <row r="126">
      <c r="A126" t="n">
        <v>630</v>
      </c>
      <c r="B126" t="inlineStr">
        <is>
          <t>META</t>
        </is>
      </c>
      <c r="C126" t="inlineStr">
        <is>
          <t>Aug 07, 2025</t>
        </is>
      </c>
      <c r="D126" t="inlineStr">
        <is>
          <t>$850.00</t>
        </is>
      </c>
      <c r="E126" t="inlineStr">
        <is>
          <t>C</t>
        </is>
      </c>
      <c r="F126" t="inlineStr">
        <is>
          <t>Jan 16, 2026</t>
        </is>
      </c>
      <c r="G126" t="n">
        <v>1</v>
      </c>
      <c r="H126" t="inlineStr">
        <is>
          <t>NaN</t>
        </is>
      </c>
      <c r="I126" t="n">
        <v/>
      </c>
      <c r="J126" t="n">
        <v>-3485.11</v>
      </c>
      <c r="K126" t="inlineStr">
        <is>
          <t>META260116C00850000</t>
        </is>
      </c>
    </row>
    <row r="127">
      <c r="A127" t="n">
        <v>636</v>
      </c>
      <c r="B127" t="inlineStr">
        <is>
          <t>META</t>
        </is>
      </c>
      <c r="C127" t="inlineStr">
        <is>
          <t>Aug 07, 2025</t>
        </is>
      </c>
      <c r="D127" t="inlineStr">
        <is>
          <t>$850.00</t>
        </is>
      </c>
      <c r="E127" t="inlineStr">
        <is>
          <t>C</t>
        </is>
      </c>
      <c r="F127" t="inlineStr">
        <is>
          <t>Jan 16, 2026</t>
        </is>
      </c>
      <c r="G127" t="n">
        <v>-1</v>
      </c>
      <c r="H127" t="inlineStr">
        <is>
          <t>Aug 07, 2025</t>
        </is>
      </c>
      <c r="I127" t="n">
        <v/>
      </c>
      <c r="J127" t="n">
        <v>3684.88</v>
      </c>
      <c r="K127" t="inlineStr">
        <is>
          <t>META260116C00850000</t>
        </is>
      </c>
    </row>
    <row r="128">
      <c r="A128" t="n">
        <v>643</v>
      </c>
      <c r="B128" t="inlineStr">
        <is>
          <t>META</t>
        </is>
      </c>
      <c r="C128" t="inlineStr">
        <is>
          <t>Aug 07, 2025</t>
        </is>
      </c>
      <c r="D128" t="inlineStr">
        <is>
          <t>$850.00</t>
        </is>
      </c>
      <c r="E128" t="inlineStr">
        <is>
          <t>C</t>
        </is>
      </c>
      <c r="F128" t="inlineStr">
        <is>
          <t>Jan 16, 2026</t>
        </is>
      </c>
      <c r="G128" t="n">
        <v>1</v>
      </c>
      <c r="H128" t="inlineStr">
        <is>
          <t>NaN</t>
        </is>
      </c>
      <c r="I128" t="n">
        <v/>
      </c>
      <c r="J128" t="n">
        <v>-3485.11</v>
      </c>
      <c r="K128" t="inlineStr">
        <is>
          <t>META260116C00850000</t>
        </is>
      </c>
    </row>
    <row r="129">
      <c r="A129" t="n">
        <v>640</v>
      </c>
      <c r="B129" t="inlineStr">
        <is>
          <t>META</t>
        </is>
      </c>
      <c r="C129" t="inlineStr">
        <is>
          <t>Aug 07, 2025</t>
        </is>
      </c>
      <c r="D129" t="inlineStr">
        <is>
          <t>$735.00</t>
        </is>
      </c>
      <c r="E129" t="inlineStr">
        <is>
          <t>P</t>
        </is>
      </c>
      <c r="F129" t="inlineStr">
        <is>
          <t>Aug 29, 2025</t>
        </is>
      </c>
      <c r="G129" t="n">
        <v>1</v>
      </c>
      <c r="H129" t="inlineStr">
        <is>
          <t>NaN</t>
        </is>
      </c>
      <c r="I129" t="n">
        <v/>
      </c>
      <c r="J129" t="n">
        <v>-955.11</v>
      </c>
      <c r="K129" t="inlineStr">
        <is>
          <t>META250829P00735000</t>
        </is>
      </c>
    </row>
    <row r="130">
      <c r="A130" t="n">
        <v>642</v>
      </c>
      <c r="B130" t="inlineStr">
        <is>
          <t>META</t>
        </is>
      </c>
      <c r="C130" t="inlineStr">
        <is>
          <t>Aug 07, 2025</t>
        </is>
      </c>
      <c r="D130" t="inlineStr">
        <is>
          <t>$720.00</t>
        </is>
      </c>
      <c r="E130" t="inlineStr">
        <is>
          <t>P</t>
        </is>
      </c>
      <c r="F130" t="inlineStr">
        <is>
          <t>Sep 19, 2025</t>
        </is>
      </c>
      <c r="G130" t="n">
        <v>-1</v>
      </c>
      <c r="H130" t="inlineStr">
        <is>
          <t>Aug 07, 2025</t>
        </is>
      </c>
      <c r="I130" t="n">
        <v/>
      </c>
      <c r="J130" t="n">
        <v>1203.88</v>
      </c>
      <c r="K130" t="inlineStr">
        <is>
          <t>META250919P00720000</t>
        </is>
      </c>
    </row>
    <row r="131">
      <c r="A131" t="n">
        <v>624</v>
      </c>
      <c r="B131" t="inlineStr">
        <is>
          <t>META</t>
        </is>
      </c>
      <c r="C131" t="inlineStr">
        <is>
          <t>Aug 07, 2025</t>
        </is>
      </c>
      <c r="D131" t="inlineStr">
        <is>
          <t>$720.00</t>
        </is>
      </c>
      <c r="E131" t="inlineStr">
        <is>
          <t>P</t>
        </is>
      </c>
      <c r="F131" t="inlineStr">
        <is>
          <t>Sep 19, 2025</t>
        </is>
      </c>
      <c r="G131" t="n">
        <v>-1</v>
      </c>
      <c r="H131" t="inlineStr">
        <is>
          <t>Aug 07, 2025</t>
        </is>
      </c>
      <c r="I131" t="n">
        <v/>
      </c>
      <c r="J131" t="n">
        <v>1204.88</v>
      </c>
      <c r="K131" t="inlineStr">
        <is>
          <t>META250919P00720000</t>
        </is>
      </c>
    </row>
    <row r="132">
      <c r="A132" t="n">
        <v>553</v>
      </c>
      <c r="B132" t="inlineStr">
        <is>
          <t>META</t>
        </is>
      </c>
      <c r="C132" t="inlineStr">
        <is>
          <t>Aug 08, 2025</t>
        </is>
      </c>
      <c r="D132" t="inlineStr">
        <is>
          <t>$735.00</t>
        </is>
      </c>
      <c r="E132" t="inlineStr">
        <is>
          <t>P</t>
        </is>
      </c>
      <c r="F132" t="inlineStr">
        <is>
          <t>Aug 29, 2025</t>
        </is>
      </c>
      <c r="G132" t="n">
        <v>1</v>
      </c>
      <c r="H132" t="inlineStr">
        <is>
          <t>NaN</t>
        </is>
      </c>
      <c r="I132" t="n">
        <v/>
      </c>
      <c r="J132" t="n">
        <v>-785.11</v>
      </c>
      <c r="K132" t="inlineStr">
        <is>
          <t>META250829P00735000</t>
        </is>
      </c>
    </row>
    <row r="133">
      <c r="A133" t="n">
        <v>560</v>
      </c>
      <c r="B133" t="inlineStr">
        <is>
          <t>META</t>
        </is>
      </c>
      <c r="C133" t="inlineStr">
        <is>
          <t>Aug 08, 2025</t>
        </is>
      </c>
      <c r="D133" t="inlineStr">
        <is>
          <t>$735.00</t>
        </is>
      </c>
      <c r="E133" t="inlineStr">
        <is>
          <t>P</t>
        </is>
      </c>
      <c r="F133" t="inlineStr">
        <is>
          <t>Aug 29, 2025</t>
        </is>
      </c>
      <c r="G133" t="n">
        <v>1</v>
      </c>
      <c r="H133" t="inlineStr">
        <is>
          <t>NaN</t>
        </is>
      </c>
      <c r="I133" t="n">
        <v/>
      </c>
      <c r="J133" t="n">
        <v>-780.11</v>
      </c>
      <c r="K133" t="inlineStr">
        <is>
          <t>META250829P00735000</t>
        </is>
      </c>
    </row>
    <row r="134">
      <c r="A134" t="n">
        <v>546</v>
      </c>
      <c r="B134" t="inlineStr">
        <is>
          <t>META</t>
        </is>
      </c>
      <c r="C134" t="inlineStr">
        <is>
          <t>Aug 08, 2025</t>
        </is>
      </c>
      <c r="D134" t="inlineStr">
        <is>
          <t>$850.00</t>
        </is>
      </c>
      <c r="E134" t="inlineStr">
        <is>
          <t>C</t>
        </is>
      </c>
      <c r="F134" t="inlineStr">
        <is>
          <t>Jan 16, 2026</t>
        </is>
      </c>
      <c r="G134" t="n">
        <v>1</v>
      </c>
      <c r="H134" t="inlineStr">
        <is>
          <t>NaN</t>
        </is>
      </c>
      <c r="I134" t="n">
        <v/>
      </c>
      <c r="J134" t="n">
        <v>-3445.11</v>
      </c>
      <c r="K134" t="inlineStr">
        <is>
          <t>META260116C00850000</t>
        </is>
      </c>
    </row>
    <row r="135">
      <c r="A135" t="n">
        <v>571</v>
      </c>
      <c r="B135" t="inlineStr">
        <is>
          <t>META</t>
        </is>
      </c>
      <c r="C135" t="inlineStr">
        <is>
          <t>Aug 08, 2025</t>
        </is>
      </c>
      <c r="D135" t="inlineStr">
        <is>
          <t>$735.00</t>
        </is>
      </c>
      <c r="E135" t="inlineStr">
        <is>
          <t>P</t>
        </is>
      </c>
      <c r="F135" t="inlineStr">
        <is>
          <t>Aug 29, 2025</t>
        </is>
      </c>
      <c r="G135" t="n">
        <v>1</v>
      </c>
      <c r="H135" t="inlineStr">
        <is>
          <t>NaN</t>
        </is>
      </c>
      <c r="I135" t="n">
        <v/>
      </c>
      <c r="J135" t="n">
        <v>-785.11</v>
      </c>
      <c r="K135" t="inlineStr">
        <is>
          <t>META250829P00735000</t>
        </is>
      </c>
    </row>
    <row r="136">
      <c r="A136" t="n">
        <v>577</v>
      </c>
      <c r="B136" t="inlineStr">
        <is>
          <t>META</t>
        </is>
      </c>
      <c r="C136" t="inlineStr">
        <is>
          <t>Aug 08, 2025</t>
        </is>
      </c>
      <c r="D136" t="inlineStr">
        <is>
          <t>$850.00</t>
        </is>
      </c>
      <c r="E136" t="inlineStr">
        <is>
          <t>C</t>
        </is>
      </c>
      <c r="F136" t="inlineStr">
        <is>
          <t>Jan 16, 2026</t>
        </is>
      </c>
      <c r="G136" t="n">
        <v>1</v>
      </c>
      <c r="H136" t="inlineStr">
        <is>
          <t>NaN</t>
        </is>
      </c>
      <c r="I136" t="n">
        <v/>
      </c>
      <c r="J136" t="n">
        <v>-3430.11</v>
      </c>
      <c r="K136" t="inlineStr">
        <is>
          <t>META260116C00850000</t>
        </is>
      </c>
    </row>
    <row r="137">
      <c r="A137" t="n">
        <v>561</v>
      </c>
      <c r="B137" t="inlineStr">
        <is>
          <t>META</t>
        </is>
      </c>
      <c r="C137" t="inlineStr">
        <is>
          <t>Aug 08, 2025</t>
        </is>
      </c>
      <c r="D137" t="inlineStr">
        <is>
          <t>$850.00</t>
        </is>
      </c>
      <c r="E137" t="inlineStr">
        <is>
          <t>C</t>
        </is>
      </c>
      <c r="F137" t="inlineStr">
        <is>
          <t>Jan 16, 2026</t>
        </is>
      </c>
      <c r="G137" t="n">
        <v>1</v>
      </c>
      <c r="H137" t="inlineStr">
        <is>
          <t>NaN</t>
        </is>
      </c>
      <c r="I137" t="n">
        <v/>
      </c>
      <c r="J137" t="n">
        <v>-3430.11</v>
      </c>
      <c r="K137" t="inlineStr">
        <is>
          <t>META260116C00850000</t>
        </is>
      </c>
    </row>
    <row r="138">
      <c r="A138" t="n">
        <v>503</v>
      </c>
      <c r="B138" t="inlineStr">
        <is>
          <t>META</t>
        </is>
      </c>
      <c r="C138" t="inlineStr">
        <is>
          <t>Aug 12, 2025</t>
        </is>
      </c>
      <c r="D138" t="inlineStr">
        <is>
          <t>$800.00</t>
        </is>
      </c>
      <c r="E138" t="inlineStr">
        <is>
          <t>C</t>
        </is>
      </c>
      <c r="F138" t="inlineStr">
        <is>
          <t>Sep 19, 2025</t>
        </is>
      </c>
      <c r="G138" t="n">
        <v>1</v>
      </c>
      <c r="H138" t="inlineStr">
        <is>
          <t>NaN</t>
        </is>
      </c>
      <c r="I138" t="n">
        <v/>
      </c>
      <c r="J138" t="n">
        <v>-1903.11</v>
      </c>
      <c r="K138" t="inlineStr">
        <is>
          <t>META250919C00800000</t>
        </is>
      </c>
    </row>
    <row r="139">
      <c r="A139" t="n">
        <v>478</v>
      </c>
      <c r="B139" t="inlineStr">
        <is>
          <t>META</t>
        </is>
      </c>
      <c r="C139" t="inlineStr">
        <is>
          <t>Aug 12, 2025</t>
        </is>
      </c>
      <c r="D139" t="inlineStr">
        <is>
          <t>$800.00</t>
        </is>
      </c>
      <c r="E139" t="inlineStr">
        <is>
          <t>C</t>
        </is>
      </c>
      <c r="F139" t="inlineStr">
        <is>
          <t>Sep 19, 2025</t>
        </is>
      </c>
      <c r="G139" t="n">
        <v>1</v>
      </c>
      <c r="H139" t="inlineStr">
        <is>
          <t>NaN</t>
        </is>
      </c>
      <c r="I139" t="n">
        <v/>
      </c>
      <c r="J139" t="n">
        <v>-1902.11</v>
      </c>
      <c r="K139" t="inlineStr">
        <is>
          <t>META250919C00800000</t>
        </is>
      </c>
    </row>
    <row r="140">
      <c r="A140" t="n">
        <v>469</v>
      </c>
      <c r="B140" t="inlineStr">
        <is>
          <t>META</t>
        </is>
      </c>
      <c r="C140" t="inlineStr">
        <is>
          <t>Aug 12, 2025</t>
        </is>
      </c>
      <c r="D140" t="inlineStr">
        <is>
          <t>$850.00</t>
        </is>
      </c>
      <c r="E140" t="inlineStr">
        <is>
          <t>C</t>
        </is>
      </c>
      <c r="F140" t="inlineStr">
        <is>
          <t>Jan 16, 2026</t>
        </is>
      </c>
      <c r="G140" t="n">
        <v>-1</v>
      </c>
      <c r="H140" t="inlineStr">
        <is>
          <t>Aug 12, 2025</t>
        </is>
      </c>
      <c r="I140" t="n">
        <v/>
      </c>
      <c r="J140" t="n">
        <v>4269.88</v>
      </c>
      <c r="K140" t="inlineStr">
        <is>
          <t>META260116C00850000</t>
        </is>
      </c>
    </row>
    <row r="141">
      <c r="A141" t="n">
        <v>449</v>
      </c>
      <c r="B141" t="inlineStr">
        <is>
          <t>META</t>
        </is>
      </c>
      <c r="C141" t="inlineStr">
        <is>
          <t>Aug 12, 2025</t>
        </is>
      </c>
      <c r="D141" t="inlineStr">
        <is>
          <t>$850.00</t>
        </is>
      </c>
      <c r="E141" t="inlineStr">
        <is>
          <t>C</t>
        </is>
      </c>
      <c r="F141" t="inlineStr">
        <is>
          <t>Jan 16, 2026</t>
        </is>
      </c>
      <c r="G141" t="n">
        <v>-1</v>
      </c>
      <c r="H141" t="inlineStr">
        <is>
          <t>Aug 12, 2025</t>
        </is>
      </c>
      <c r="I141" t="n">
        <v/>
      </c>
      <c r="J141" t="n">
        <v>4284.88</v>
      </c>
      <c r="K141" t="inlineStr">
        <is>
          <t>META260116C00850000</t>
        </is>
      </c>
    </row>
    <row r="142">
      <c r="A142" t="n">
        <v>445</v>
      </c>
      <c r="B142" t="inlineStr">
        <is>
          <t>META</t>
        </is>
      </c>
      <c r="C142" t="inlineStr">
        <is>
          <t>Aug 12, 2025</t>
        </is>
      </c>
      <c r="D142" t="inlineStr">
        <is>
          <t>$850.00</t>
        </is>
      </c>
      <c r="E142" t="inlineStr">
        <is>
          <t>C</t>
        </is>
      </c>
      <c r="F142" t="inlineStr">
        <is>
          <t>Jan 16, 2026</t>
        </is>
      </c>
      <c r="G142" t="n">
        <v>-1</v>
      </c>
      <c r="H142" t="inlineStr">
        <is>
          <t>Aug 12, 2025</t>
        </is>
      </c>
      <c r="I142" t="n">
        <v/>
      </c>
      <c r="J142" t="n">
        <v>4269.88</v>
      </c>
      <c r="K142" t="inlineStr">
        <is>
          <t>META260116C00850000</t>
        </is>
      </c>
    </row>
    <row r="143">
      <c r="A143" t="n">
        <v>379</v>
      </c>
      <c r="B143" t="inlineStr">
        <is>
          <t>META</t>
        </is>
      </c>
      <c r="C143" t="inlineStr">
        <is>
          <t>Aug 13, 2025</t>
        </is>
      </c>
      <c r="D143" t="inlineStr">
        <is>
          <t>$770.00</t>
        </is>
      </c>
      <c r="E143" t="inlineStr">
        <is>
          <t>P</t>
        </is>
      </c>
      <c r="F143" t="inlineStr">
        <is>
          <t>Aug 29, 2025</t>
        </is>
      </c>
      <c r="G143" t="n">
        <v>1</v>
      </c>
      <c r="H143" t="inlineStr">
        <is>
          <t>NaN</t>
        </is>
      </c>
      <c r="I143" t="n">
        <v/>
      </c>
      <c r="J143" t="n">
        <v>-1085.11</v>
      </c>
      <c r="K143" t="inlineStr">
        <is>
          <t>META250829P00770000</t>
        </is>
      </c>
    </row>
    <row r="144">
      <c r="A144" t="n">
        <v>387</v>
      </c>
      <c r="B144" t="inlineStr">
        <is>
          <t>META</t>
        </is>
      </c>
      <c r="C144" t="inlineStr">
        <is>
          <t>Aug 13, 2025</t>
        </is>
      </c>
      <c r="D144" t="inlineStr">
        <is>
          <t>$850.00</t>
        </is>
      </c>
      <c r="E144" t="inlineStr">
        <is>
          <t>C</t>
        </is>
      </c>
      <c r="F144" t="inlineStr">
        <is>
          <t>Jan 16, 2026</t>
        </is>
      </c>
      <c r="G144" t="n">
        <v>1</v>
      </c>
      <c r="H144" t="inlineStr">
        <is>
          <t>NaN</t>
        </is>
      </c>
      <c r="I144" t="n">
        <v/>
      </c>
      <c r="J144" t="n">
        <v>-4089.11</v>
      </c>
      <c r="K144" t="inlineStr">
        <is>
          <t>META260116C00850000</t>
        </is>
      </c>
    </row>
    <row r="145">
      <c r="A145" t="n">
        <v>380</v>
      </c>
      <c r="B145" t="inlineStr">
        <is>
          <t>META</t>
        </is>
      </c>
      <c r="C145" t="inlineStr">
        <is>
          <t>Aug 13, 2025</t>
        </is>
      </c>
      <c r="D145" t="inlineStr">
        <is>
          <t>$735.00</t>
        </is>
      </c>
      <c r="E145" t="inlineStr">
        <is>
          <t>P</t>
        </is>
      </c>
      <c r="F145" t="inlineStr">
        <is>
          <t>Aug 29, 2025</t>
        </is>
      </c>
      <c r="G145" t="n">
        <v>-2</v>
      </c>
      <c r="H145" t="inlineStr">
        <is>
          <t>Aug 13, 2025</t>
        </is>
      </c>
      <c r="I145" t="n">
        <v/>
      </c>
      <c r="J145" t="n">
        <v>641.76</v>
      </c>
      <c r="K145" t="inlineStr">
        <is>
          <t>META250829P00735000</t>
        </is>
      </c>
    </row>
    <row r="146">
      <c r="A146" t="n">
        <v>381</v>
      </c>
      <c r="B146" t="inlineStr">
        <is>
          <t>META</t>
        </is>
      </c>
      <c r="C146" t="inlineStr">
        <is>
          <t>Aug 13, 2025</t>
        </is>
      </c>
      <c r="D146" t="inlineStr">
        <is>
          <t>$735.00</t>
        </is>
      </c>
      <c r="E146" t="inlineStr">
        <is>
          <t>P</t>
        </is>
      </c>
      <c r="F146" t="inlineStr">
        <is>
          <t>Aug 29, 2025</t>
        </is>
      </c>
      <c r="G146" t="n">
        <v>-2</v>
      </c>
      <c r="H146" t="inlineStr">
        <is>
          <t>Aug 13, 2025</t>
        </is>
      </c>
      <c r="I146" t="n">
        <v/>
      </c>
      <c r="J146" t="n">
        <v>641.76</v>
      </c>
      <c r="K146" t="inlineStr">
        <is>
          <t>META250829P00735000</t>
        </is>
      </c>
    </row>
    <row r="147">
      <c r="A147" t="n">
        <v>388</v>
      </c>
      <c r="B147" t="inlineStr">
        <is>
          <t>META</t>
        </is>
      </c>
      <c r="C147" t="inlineStr">
        <is>
          <t>Aug 13, 2025</t>
        </is>
      </c>
      <c r="D147" t="inlineStr">
        <is>
          <t>$800.00</t>
        </is>
      </c>
      <c r="E147" t="inlineStr">
        <is>
          <t>C</t>
        </is>
      </c>
      <c r="F147" t="inlineStr">
        <is>
          <t>Sep 19, 2025</t>
        </is>
      </c>
      <c r="G147" t="n">
        <v>-1</v>
      </c>
      <c r="H147" t="inlineStr">
        <is>
          <t>Aug 13, 2025</t>
        </is>
      </c>
      <c r="I147" t="n">
        <v/>
      </c>
      <c r="J147" t="n">
        <v>2234.88</v>
      </c>
      <c r="K147" t="inlineStr">
        <is>
          <t>META250919C00800000</t>
        </is>
      </c>
    </row>
    <row r="148">
      <c r="A148" t="n">
        <v>424</v>
      </c>
      <c r="B148" t="inlineStr">
        <is>
          <t>META</t>
        </is>
      </c>
      <c r="C148" t="inlineStr">
        <is>
          <t>Aug 13, 2025</t>
        </is>
      </c>
      <c r="D148" t="inlineStr">
        <is>
          <t>$850.00</t>
        </is>
      </c>
      <c r="E148" t="inlineStr">
        <is>
          <t>C</t>
        </is>
      </c>
      <c r="F148" t="inlineStr">
        <is>
          <t>Jan 16, 2026</t>
        </is>
      </c>
      <c r="G148" t="n">
        <v>1</v>
      </c>
      <c r="H148" t="inlineStr">
        <is>
          <t>NaN</t>
        </is>
      </c>
      <c r="I148" t="n">
        <v/>
      </c>
      <c r="J148" t="n">
        <v>-4085.11</v>
      </c>
      <c r="K148" t="inlineStr">
        <is>
          <t>META260116C00850000</t>
        </is>
      </c>
    </row>
    <row r="149">
      <c r="A149" t="n">
        <v>392</v>
      </c>
      <c r="B149" t="inlineStr">
        <is>
          <t>META</t>
        </is>
      </c>
      <c r="C149" t="inlineStr">
        <is>
          <t>Aug 13, 2025</t>
        </is>
      </c>
      <c r="D149" t="inlineStr">
        <is>
          <t>$735.00</t>
        </is>
      </c>
      <c r="E149" t="inlineStr">
        <is>
          <t>P</t>
        </is>
      </c>
      <c r="F149" t="inlineStr">
        <is>
          <t>Aug 29, 2025</t>
        </is>
      </c>
      <c r="G149" t="n">
        <v>-2</v>
      </c>
      <c r="H149" t="inlineStr">
        <is>
          <t>Aug 13, 2025</t>
        </is>
      </c>
      <c r="I149" t="n">
        <v/>
      </c>
      <c r="J149" t="n">
        <v>629.76</v>
      </c>
      <c r="K149" t="inlineStr">
        <is>
          <t>META250829P00735000</t>
        </is>
      </c>
    </row>
    <row r="150">
      <c r="A150" t="n">
        <v>399</v>
      </c>
      <c r="B150" t="inlineStr">
        <is>
          <t>META</t>
        </is>
      </c>
      <c r="C150" t="inlineStr">
        <is>
          <t>Aug 13, 2025</t>
        </is>
      </c>
      <c r="D150" t="inlineStr">
        <is>
          <t>$800.00</t>
        </is>
      </c>
      <c r="E150" t="inlineStr">
        <is>
          <t>C</t>
        </is>
      </c>
      <c r="F150" t="inlineStr">
        <is>
          <t>Sep 19, 2025</t>
        </is>
      </c>
      <c r="G150" t="n">
        <v>-1</v>
      </c>
      <c r="H150" t="inlineStr">
        <is>
          <t>Aug 13, 2025</t>
        </is>
      </c>
      <c r="I150" t="n">
        <v/>
      </c>
      <c r="J150" t="n">
        <v>2234.88</v>
      </c>
      <c r="K150" t="inlineStr">
        <is>
          <t>META250919C00800000</t>
        </is>
      </c>
    </row>
    <row r="151">
      <c r="A151" t="n">
        <v>410</v>
      </c>
      <c r="B151" t="inlineStr">
        <is>
          <t>META</t>
        </is>
      </c>
      <c r="C151" t="inlineStr">
        <is>
          <t>Aug 13, 2025</t>
        </is>
      </c>
      <c r="D151" t="inlineStr">
        <is>
          <t>$850.00</t>
        </is>
      </c>
      <c r="E151" t="inlineStr">
        <is>
          <t>C</t>
        </is>
      </c>
      <c r="F151" t="inlineStr">
        <is>
          <t>Jan 16, 2026</t>
        </is>
      </c>
      <c r="G151" t="n">
        <v>1</v>
      </c>
      <c r="H151" t="inlineStr">
        <is>
          <t>NaN</t>
        </is>
      </c>
      <c r="I151" t="n">
        <v/>
      </c>
      <c r="J151" t="n">
        <v>-4084.11</v>
      </c>
      <c r="K151" t="inlineStr">
        <is>
          <t>META260116C00850000</t>
        </is>
      </c>
    </row>
    <row r="152">
      <c r="A152" t="n">
        <v>427</v>
      </c>
      <c r="B152" t="inlineStr">
        <is>
          <t>META</t>
        </is>
      </c>
      <c r="C152" t="inlineStr">
        <is>
          <t>Aug 13, 2025</t>
        </is>
      </c>
      <c r="D152" t="inlineStr">
        <is>
          <t>$770.00</t>
        </is>
      </c>
      <c r="E152" t="inlineStr">
        <is>
          <t>P</t>
        </is>
      </c>
      <c r="F152" t="inlineStr">
        <is>
          <t>Aug 29, 2025</t>
        </is>
      </c>
      <c r="G152" t="n">
        <v>1</v>
      </c>
      <c r="H152" t="inlineStr">
        <is>
          <t>NaN</t>
        </is>
      </c>
      <c r="I152" t="n">
        <v/>
      </c>
      <c r="J152" t="n">
        <v>-1074.11</v>
      </c>
      <c r="K152" t="inlineStr">
        <is>
          <t>META250829P00770000</t>
        </is>
      </c>
    </row>
    <row r="153">
      <c r="A153" t="n">
        <v>390</v>
      </c>
      <c r="B153" t="inlineStr">
        <is>
          <t>META</t>
        </is>
      </c>
      <c r="C153" t="inlineStr">
        <is>
          <t>Aug 13, 2025</t>
        </is>
      </c>
      <c r="D153" t="inlineStr">
        <is>
          <t>$770.00</t>
        </is>
      </c>
      <c r="E153" t="inlineStr">
        <is>
          <t>P</t>
        </is>
      </c>
      <c r="F153" t="inlineStr">
        <is>
          <t>Aug 29, 2025</t>
        </is>
      </c>
      <c r="G153" t="n">
        <v>1</v>
      </c>
      <c r="H153" t="inlineStr">
        <is>
          <t>NaN</t>
        </is>
      </c>
      <c r="I153" t="n">
        <v/>
      </c>
      <c r="J153" t="n">
        <v>-1085.11</v>
      </c>
      <c r="K153" t="inlineStr">
        <is>
          <t>META250829P00770000</t>
        </is>
      </c>
    </row>
    <row r="154">
      <c r="A154" t="n">
        <v>280</v>
      </c>
      <c r="B154" t="inlineStr">
        <is>
          <t>META</t>
        </is>
      </c>
      <c r="C154" t="inlineStr">
        <is>
          <t>Aug 14, 2025</t>
        </is>
      </c>
      <c r="D154" t="inlineStr">
        <is>
          <t>$770.00</t>
        </is>
      </c>
      <c r="E154" t="inlineStr">
        <is>
          <t>P</t>
        </is>
      </c>
      <c r="F154" t="inlineStr">
        <is>
          <t>Aug 29, 2025</t>
        </is>
      </c>
      <c r="G154" t="n">
        <v>-1</v>
      </c>
      <c r="H154" t="inlineStr">
        <is>
          <t>Aug 14, 2025</t>
        </is>
      </c>
      <c r="I154" t="n">
        <v/>
      </c>
      <c r="J154" t="n">
        <v>919.88</v>
      </c>
      <c r="K154" t="inlineStr">
        <is>
          <t>META250829P00770000</t>
        </is>
      </c>
    </row>
    <row r="155">
      <c r="A155" t="n">
        <v>319</v>
      </c>
      <c r="B155" t="inlineStr">
        <is>
          <t>META</t>
        </is>
      </c>
      <c r="C155" t="inlineStr">
        <is>
          <t>Aug 14, 2025</t>
        </is>
      </c>
      <c r="D155" t="inlineStr">
        <is>
          <t>$770.00</t>
        </is>
      </c>
      <c r="E155" t="inlineStr">
        <is>
          <t>P</t>
        </is>
      </c>
      <c r="F155" t="inlineStr">
        <is>
          <t>Aug 29, 2025</t>
        </is>
      </c>
      <c r="G155" t="n">
        <v>-1</v>
      </c>
      <c r="H155" t="inlineStr">
        <is>
          <t>Aug 14, 2025</t>
        </is>
      </c>
      <c r="I155" t="n">
        <v/>
      </c>
      <c r="J155" t="n">
        <v>919.88</v>
      </c>
      <c r="K155" t="inlineStr">
        <is>
          <t>META250829P00770000</t>
        </is>
      </c>
    </row>
    <row r="156">
      <c r="A156" t="n">
        <v>320</v>
      </c>
      <c r="B156" t="inlineStr">
        <is>
          <t>META</t>
        </is>
      </c>
      <c r="C156" t="inlineStr">
        <is>
          <t>Aug 14, 2025</t>
        </is>
      </c>
      <c r="D156" t="inlineStr">
        <is>
          <t>$850.00</t>
        </is>
      </c>
      <c r="E156" t="inlineStr">
        <is>
          <t>C</t>
        </is>
      </c>
      <c r="F156" t="inlineStr">
        <is>
          <t>Jan 16, 2026</t>
        </is>
      </c>
      <c r="G156" t="n">
        <v>2</v>
      </c>
      <c r="H156" t="inlineStr">
        <is>
          <t>NaN</t>
        </is>
      </c>
      <c r="I156" t="n">
        <v/>
      </c>
      <c r="J156" t="n">
        <v>-8084.23</v>
      </c>
      <c r="K156" t="inlineStr">
        <is>
          <t>META260116C00850000</t>
        </is>
      </c>
    </row>
    <row r="157">
      <c r="A157" t="n">
        <v>326</v>
      </c>
      <c r="B157" t="inlineStr">
        <is>
          <t>META</t>
        </is>
      </c>
      <c r="C157" t="inlineStr">
        <is>
          <t>Aug 14, 2025</t>
        </is>
      </c>
      <c r="D157" t="inlineStr">
        <is>
          <t>$770.00</t>
        </is>
      </c>
      <c r="E157" t="inlineStr">
        <is>
          <t>P</t>
        </is>
      </c>
      <c r="F157" t="inlineStr">
        <is>
          <t>Aug 29, 2025</t>
        </is>
      </c>
      <c r="G157" t="n">
        <v>-1</v>
      </c>
      <c r="H157" t="inlineStr">
        <is>
          <t>Aug 14, 2025</t>
        </is>
      </c>
      <c r="I157" t="n">
        <v/>
      </c>
      <c r="J157" t="n">
        <v>919.88</v>
      </c>
      <c r="K157" t="inlineStr">
        <is>
          <t>META250829P00770000</t>
        </is>
      </c>
    </row>
    <row r="158">
      <c r="A158" t="n">
        <v>327</v>
      </c>
      <c r="B158" t="inlineStr">
        <is>
          <t>META</t>
        </is>
      </c>
      <c r="C158" t="inlineStr">
        <is>
          <t>Aug 14, 2025</t>
        </is>
      </c>
      <c r="D158" t="inlineStr">
        <is>
          <t>$850.00</t>
        </is>
      </c>
      <c r="E158" t="inlineStr">
        <is>
          <t>C</t>
        </is>
      </c>
      <c r="F158" t="inlineStr">
        <is>
          <t>Jan 16, 2026</t>
        </is>
      </c>
      <c r="G158" t="n">
        <v>-2</v>
      </c>
      <c r="H158" t="inlineStr">
        <is>
          <t>Aug 14, 2025</t>
        </is>
      </c>
      <c r="I158" t="n">
        <v/>
      </c>
      <c r="J158" t="n">
        <v>8069.76</v>
      </c>
      <c r="K158" t="inlineStr">
        <is>
          <t>META260116C00850000</t>
        </is>
      </c>
    </row>
    <row r="159">
      <c r="A159" t="n">
        <v>332</v>
      </c>
      <c r="B159" t="inlineStr">
        <is>
          <t>META</t>
        </is>
      </c>
      <c r="C159" t="inlineStr">
        <is>
          <t>Aug 14, 2025</t>
        </is>
      </c>
      <c r="D159" t="inlineStr">
        <is>
          <t>$850.00</t>
        </is>
      </c>
      <c r="E159" t="inlineStr">
        <is>
          <t>C</t>
        </is>
      </c>
      <c r="F159" t="inlineStr">
        <is>
          <t>Jan 16, 2026</t>
        </is>
      </c>
      <c r="G159" t="n">
        <v>-2</v>
      </c>
      <c r="H159" t="inlineStr">
        <is>
          <t>Aug 14, 2025</t>
        </is>
      </c>
      <c r="I159" t="n">
        <v/>
      </c>
      <c r="J159" t="n">
        <v>8029.76</v>
      </c>
      <c r="K159" t="inlineStr">
        <is>
          <t>META260116C00850000</t>
        </is>
      </c>
    </row>
    <row r="160">
      <c r="A160" t="n">
        <v>341</v>
      </c>
      <c r="B160" t="inlineStr">
        <is>
          <t>META</t>
        </is>
      </c>
      <c r="C160" t="inlineStr">
        <is>
          <t>Aug 14, 2025</t>
        </is>
      </c>
      <c r="D160" t="inlineStr">
        <is>
          <t>$850.00</t>
        </is>
      </c>
      <c r="E160" t="inlineStr">
        <is>
          <t>C</t>
        </is>
      </c>
      <c r="F160" t="inlineStr">
        <is>
          <t>Jan 16, 2026</t>
        </is>
      </c>
      <c r="G160" t="n">
        <v>-1</v>
      </c>
      <c r="H160" t="inlineStr">
        <is>
          <t>Aug 14, 2025</t>
        </is>
      </c>
      <c r="I160" t="n">
        <v/>
      </c>
      <c r="J160" t="n">
        <v>4124.88</v>
      </c>
      <c r="K160" t="inlineStr">
        <is>
          <t>META260116C00850000</t>
        </is>
      </c>
    </row>
    <row r="161">
      <c r="A161" t="n">
        <v>360</v>
      </c>
      <c r="B161" t="inlineStr">
        <is>
          <t>META</t>
        </is>
      </c>
      <c r="C161" t="inlineStr">
        <is>
          <t>Aug 14, 2025</t>
        </is>
      </c>
      <c r="D161" t="inlineStr">
        <is>
          <t>$850.00</t>
        </is>
      </c>
      <c r="E161" t="inlineStr">
        <is>
          <t>C</t>
        </is>
      </c>
      <c r="F161" t="inlineStr">
        <is>
          <t>Jan 16, 2026</t>
        </is>
      </c>
      <c r="G161" t="n">
        <v>-2</v>
      </c>
      <c r="H161" t="inlineStr">
        <is>
          <t>Aug 14, 2025</t>
        </is>
      </c>
      <c r="I161" t="n">
        <v/>
      </c>
      <c r="J161" t="n">
        <v>8059.76</v>
      </c>
      <c r="K161" t="inlineStr">
        <is>
          <t>META260116C00850000</t>
        </is>
      </c>
    </row>
    <row r="162">
      <c r="A162" t="n">
        <v>361</v>
      </c>
      <c r="B162" t="inlineStr">
        <is>
          <t>META</t>
        </is>
      </c>
      <c r="C162" t="inlineStr">
        <is>
          <t>Aug 14, 2025</t>
        </is>
      </c>
      <c r="D162" t="inlineStr">
        <is>
          <t>$850.00</t>
        </is>
      </c>
      <c r="E162" t="inlineStr">
        <is>
          <t>C</t>
        </is>
      </c>
      <c r="F162" t="inlineStr">
        <is>
          <t>Jan 16, 2026</t>
        </is>
      </c>
      <c r="G162" t="n">
        <v>-1</v>
      </c>
      <c r="H162" t="inlineStr">
        <is>
          <t>Aug 14, 2025</t>
        </is>
      </c>
      <c r="I162" t="n">
        <v/>
      </c>
      <c r="J162" t="n">
        <v>4116.88</v>
      </c>
      <c r="K162" t="inlineStr">
        <is>
          <t>META260116C00850000</t>
        </is>
      </c>
    </row>
    <row r="163">
      <c r="A163" t="n">
        <v>147</v>
      </c>
      <c r="B163" t="inlineStr">
        <is>
          <t>META</t>
        </is>
      </c>
      <c r="C163" t="inlineStr">
        <is>
          <t>Aug 19, 2025</t>
        </is>
      </c>
      <c r="D163" t="inlineStr">
        <is>
          <t>$755.00</t>
        </is>
      </c>
      <c r="E163" t="inlineStr">
        <is>
          <t>C</t>
        </is>
      </c>
      <c r="F163" t="inlineStr">
        <is>
          <t>Sep 19, 2025</t>
        </is>
      </c>
      <c r="G163" t="n">
        <v>1</v>
      </c>
      <c r="H163" t="inlineStr">
        <is>
          <t>NaN</t>
        </is>
      </c>
      <c r="I163" t="n">
        <v/>
      </c>
      <c r="J163" t="n">
        <v>-2370.11</v>
      </c>
      <c r="K163" t="inlineStr">
        <is>
          <t>META250919C00755000</t>
        </is>
      </c>
    </row>
    <row r="164">
      <c r="A164" t="n">
        <v>159</v>
      </c>
      <c r="B164" t="inlineStr">
        <is>
          <t>META</t>
        </is>
      </c>
      <c r="C164" t="inlineStr">
        <is>
          <t>Aug 19, 2025</t>
        </is>
      </c>
      <c r="D164" t="inlineStr">
        <is>
          <t>$755.00</t>
        </is>
      </c>
      <c r="E164" t="inlineStr">
        <is>
          <t>C</t>
        </is>
      </c>
      <c r="F164" t="inlineStr">
        <is>
          <t>Sep 19, 2025</t>
        </is>
      </c>
      <c r="G164" t="n">
        <v>1</v>
      </c>
      <c r="H164" t="inlineStr">
        <is>
          <t>NaN</t>
        </is>
      </c>
      <c r="I164" t="n">
        <v/>
      </c>
      <c r="J164" t="n">
        <v>-2340.11</v>
      </c>
      <c r="K164" t="inlineStr">
        <is>
          <t>META250919C00755000</t>
        </is>
      </c>
    </row>
    <row r="165">
      <c r="A165" t="n">
        <v>162</v>
      </c>
      <c r="B165" t="inlineStr">
        <is>
          <t>META</t>
        </is>
      </c>
      <c r="C165" t="inlineStr">
        <is>
          <t>Aug 19, 2025</t>
        </is>
      </c>
      <c r="D165" t="inlineStr">
        <is>
          <t>$755.00</t>
        </is>
      </c>
      <c r="E165" t="inlineStr">
        <is>
          <t>C</t>
        </is>
      </c>
      <c r="F165" t="inlineStr">
        <is>
          <t>Sep 19, 2025</t>
        </is>
      </c>
      <c r="G165" t="n">
        <v>1</v>
      </c>
      <c r="H165" t="inlineStr">
        <is>
          <t>NaN</t>
        </is>
      </c>
      <c r="I165" t="n">
        <v/>
      </c>
      <c r="J165" t="n">
        <v>-2495.11</v>
      </c>
      <c r="K165" t="inlineStr">
        <is>
          <t>META250919C00755000</t>
        </is>
      </c>
    </row>
    <row r="166">
      <c r="A166" t="n">
        <v>154</v>
      </c>
      <c r="B166" t="inlineStr">
        <is>
          <t>META</t>
        </is>
      </c>
      <c r="C166" t="inlineStr">
        <is>
          <t>Aug 19, 2025</t>
        </is>
      </c>
      <c r="D166" t="inlineStr">
        <is>
          <t>$755.00</t>
        </is>
      </c>
      <c r="E166" t="inlineStr">
        <is>
          <t>C</t>
        </is>
      </c>
      <c r="F166" t="inlineStr">
        <is>
          <t>Sep 19, 2025</t>
        </is>
      </c>
      <c r="G166" t="n">
        <v>1</v>
      </c>
      <c r="H166" t="inlineStr">
        <is>
          <t>NaN</t>
        </is>
      </c>
      <c r="I166" t="n">
        <v/>
      </c>
      <c r="J166" t="n">
        <v>-2355.11</v>
      </c>
      <c r="K166" t="inlineStr">
        <is>
          <t>META250919C00755000</t>
        </is>
      </c>
    </row>
    <row r="167">
      <c r="A167" t="n">
        <v>180</v>
      </c>
      <c r="B167" t="inlineStr">
        <is>
          <t>META</t>
        </is>
      </c>
      <c r="C167" t="inlineStr">
        <is>
          <t>Aug 19, 2025</t>
        </is>
      </c>
      <c r="D167" t="inlineStr">
        <is>
          <t>$747.50</t>
        </is>
      </c>
      <c r="E167" t="inlineStr">
        <is>
          <t>P</t>
        </is>
      </c>
      <c r="F167" t="inlineStr">
        <is>
          <t>Aug 29, 2025</t>
        </is>
      </c>
      <c r="G167" t="n">
        <v>1</v>
      </c>
      <c r="H167" t="inlineStr">
        <is>
          <t>NaN</t>
        </is>
      </c>
      <c r="I167" t="n">
        <v/>
      </c>
      <c r="J167" t="n">
        <v>-1260.11</v>
      </c>
      <c r="K167" t="inlineStr">
        <is>
          <t>META250829P00747500</t>
        </is>
      </c>
    </row>
    <row r="168">
      <c r="A168" t="n">
        <v>181</v>
      </c>
      <c r="B168" t="inlineStr">
        <is>
          <t>META</t>
        </is>
      </c>
      <c r="C168" t="inlineStr">
        <is>
          <t>Aug 19, 2025</t>
        </is>
      </c>
      <c r="D168" t="inlineStr">
        <is>
          <t>$747.50</t>
        </is>
      </c>
      <c r="E168" t="inlineStr">
        <is>
          <t>P</t>
        </is>
      </c>
      <c r="F168" t="inlineStr">
        <is>
          <t>Aug 29, 2025</t>
        </is>
      </c>
      <c r="G168" t="n">
        <v>1</v>
      </c>
      <c r="H168" t="inlineStr">
        <is>
          <t>NaN</t>
        </is>
      </c>
      <c r="I168" t="n">
        <v/>
      </c>
      <c r="J168" t="n">
        <v>-1238.11</v>
      </c>
      <c r="K168" t="inlineStr">
        <is>
          <t>META250829P00747500</t>
        </is>
      </c>
    </row>
    <row r="169">
      <c r="A169" t="n">
        <v>185</v>
      </c>
      <c r="B169" t="inlineStr">
        <is>
          <t>META</t>
        </is>
      </c>
      <c r="C169" t="inlineStr">
        <is>
          <t>Aug 19, 2025</t>
        </is>
      </c>
      <c r="D169" t="inlineStr">
        <is>
          <t>$755.00</t>
        </is>
      </c>
      <c r="E169" t="inlineStr">
        <is>
          <t>C</t>
        </is>
      </c>
      <c r="F169" t="inlineStr">
        <is>
          <t>Sep 19, 2025</t>
        </is>
      </c>
      <c r="G169" t="n">
        <v>1</v>
      </c>
      <c r="H169" t="inlineStr">
        <is>
          <t>NaN</t>
        </is>
      </c>
      <c r="I169" t="n">
        <v/>
      </c>
      <c r="J169" t="n">
        <v>-2483.11</v>
      </c>
      <c r="K169" t="inlineStr">
        <is>
          <t>META250919C00755000</t>
        </is>
      </c>
    </row>
    <row r="170">
      <c r="A170" t="n">
        <v>187</v>
      </c>
      <c r="B170" t="inlineStr">
        <is>
          <t>META</t>
        </is>
      </c>
      <c r="C170" t="inlineStr">
        <is>
          <t>Aug 19, 2025</t>
        </is>
      </c>
      <c r="D170" t="inlineStr">
        <is>
          <t>$747.50</t>
        </is>
      </c>
      <c r="E170" t="inlineStr">
        <is>
          <t>P</t>
        </is>
      </c>
      <c r="F170" t="inlineStr">
        <is>
          <t>Aug 29, 2025</t>
        </is>
      </c>
      <c r="G170" t="n">
        <v>1</v>
      </c>
      <c r="H170" t="inlineStr">
        <is>
          <t>NaN</t>
        </is>
      </c>
      <c r="I170" t="n">
        <v/>
      </c>
      <c r="J170" t="n">
        <v>-1255.11</v>
      </c>
      <c r="K170" t="inlineStr">
        <is>
          <t>META250829P00747500</t>
        </is>
      </c>
    </row>
    <row r="171">
      <c r="A171" t="n">
        <v>178</v>
      </c>
      <c r="B171" t="inlineStr">
        <is>
          <t>META</t>
        </is>
      </c>
      <c r="C171" t="inlineStr">
        <is>
          <t>Aug 19, 2025</t>
        </is>
      </c>
      <c r="D171" t="inlineStr">
        <is>
          <t>$755.00</t>
        </is>
      </c>
      <c r="E171" t="inlineStr">
        <is>
          <t>C</t>
        </is>
      </c>
      <c r="F171" t="inlineStr">
        <is>
          <t>Sep 19, 2025</t>
        </is>
      </c>
      <c r="G171" t="n">
        <v>1</v>
      </c>
      <c r="H171" t="inlineStr">
        <is>
          <t>NaN</t>
        </is>
      </c>
      <c r="I171" t="n">
        <v/>
      </c>
      <c r="J171" t="n">
        <v>-2485.11</v>
      </c>
      <c r="K171" t="inlineStr">
        <is>
          <t>META250919C00755000</t>
        </is>
      </c>
    </row>
    <row r="172">
      <c r="A172" t="n">
        <v>71</v>
      </c>
      <c r="B172" t="inlineStr">
        <is>
          <t>META</t>
        </is>
      </c>
      <c r="C172" t="inlineStr">
        <is>
          <t>Aug 20, 2025</t>
        </is>
      </c>
      <c r="D172" t="inlineStr">
        <is>
          <t>$755.00</t>
        </is>
      </c>
      <c r="E172" t="inlineStr">
        <is>
          <t>C</t>
        </is>
      </c>
      <c r="F172" t="inlineStr">
        <is>
          <t>Sep 19, 2025</t>
        </is>
      </c>
      <c r="G172" t="n">
        <v>2</v>
      </c>
      <c r="H172" t="inlineStr">
        <is>
          <t>NaN</t>
        </is>
      </c>
      <c r="I172" t="n">
        <v/>
      </c>
      <c r="J172" t="n">
        <v>-3320.22</v>
      </c>
      <c r="K172" t="inlineStr">
        <is>
          <t>META250919C00755000</t>
        </is>
      </c>
    </row>
    <row r="173">
      <c r="A173" t="n">
        <v>73</v>
      </c>
      <c r="B173" t="inlineStr">
        <is>
          <t>META</t>
        </is>
      </c>
      <c r="C173" t="inlineStr">
        <is>
          <t>Aug 20, 2025</t>
        </is>
      </c>
      <c r="D173" t="inlineStr">
        <is>
          <t>$755.00</t>
        </is>
      </c>
      <c r="E173" t="inlineStr">
        <is>
          <t>C</t>
        </is>
      </c>
      <c r="F173" t="inlineStr">
        <is>
          <t>Sep 19, 2025</t>
        </is>
      </c>
      <c r="G173" t="n">
        <v>-1</v>
      </c>
      <c r="H173" t="inlineStr">
        <is>
          <t>Aug 20, 2025</t>
        </is>
      </c>
      <c r="I173" t="n">
        <v/>
      </c>
      <c r="J173" t="n">
        <v>1684.88</v>
      </c>
      <c r="K173" t="inlineStr">
        <is>
          <t>META250919C00755000</t>
        </is>
      </c>
    </row>
    <row r="174">
      <c r="A174" t="n">
        <v>78</v>
      </c>
      <c r="B174" t="inlineStr">
        <is>
          <t>META</t>
        </is>
      </c>
      <c r="C174" t="inlineStr">
        <is>
          <t>Aug 20, 2025</t>
        </is>
      </c>
      <c r="D174" t="inlineStr">
        <is>
          <t>$722.50</t>
        </is>
      </c>
      <c r="E174" t="inlineStr">
        <is>
          <t>P</t>
        </is>
      </c>
      <c r="F174" t="inlineStr">
        <is>
          <t>Aug 29, 2025</t>
        </is>
      </c>
      <c r="G174" t="n">
        <v>1</v>
      </c>
      <c r="H174" t="inlineStr">
        <is>
          <t>NaN</t>
        </is>
      </c>
      <c r="I174" t="n">
        <v/>
      </c>
      <c r="J174" t="n">
        <v>-995.11</v>
      </c>
      <c r="K174" t="inlineStr">
        <is>
          <t>META250829P00722500</t>
        </is>
      </c>
    </row>
    <row r="175">
      <c r="A175" t="n">
        <v>81</v>
      </c>
      <c r="B175" t="inlineStr">
        <is>
          <t>META</t>
        </is>
      </c>
      <c r="C175" t="inlineStr">
        <is>
          <t>Aug 20, 2025</t>
        </is>
      </c>
      <c r="D175" t="inlineStr">
        <is>
          <t>$722.50</t>
        </is>
      </c>
      <c r="E175" t="inlineStr">
        <is>
          <t>P</t>
        </is>
      </c>
      <c r="F175" t="inlineStr">
        <is>
          <t>Aug 29, 2025</t>
        </is>
      </c>
      <c r="G175" t="n">
        <v>1</v>
      </c>
      <c r="H175" t="inlineStr">
        <is>
          <t>NaN</t>
        </is>
      </c>
      <c r="I175" t="n">
        <v/>
      </c>
      <c r="J175" t="n">
        <v>-995.11</v>
      </c>
      <c r="K175" t="inlineStr">
        <is>
          <t>META250829P00722500</t>
        </is>
      </c>
    </row>
    <row r="176">
      <c r="A176" t="n">
        <v>94</v>
      </c>
      <c r="B176" t="inlineStr">
        <is>
          <t>META</t>
        </is>
      </c>
      <c r="C176" t="inlineStr">
        <is>
          <t>Aug 20, 2025</t>
        </is>
      </c>
      <c r="D176" t="inlineStr">
        <is>
          <t>$755.00</t>
        </is>
      </c>
      <c r="E176" t="inlineStr">
        <is>
          <t>C</t>
        </is>
      </c>
      <c r="F176" t="inlineStr">
        <is>
          <t>Sep 19, 2025</t>
        </is>
      </c>
      <c r="G176" t="n">
        <v>-1</v>
      </c>
      <c r="H176" t="inlineStr">
        <is>
          <t>Aug 20, 2025</t>
        </is>
      </c>
      <c r="I176" t="n">
        <v/>
      </c>
      <c r="J176" t="n">
        <v>1714.88</v>
      </c>
      <c r="K176" t="inlineStr">
        <is>
          <t>META250919C00755000</t>
        </is>
      </c>
    </row>
    <row r="177">
      <c r="A177" t="n">
        <v>89</v>
      </c>
      <c r="B177" t="inlineStr">
        <is>
          <t>META</t>
        </is>
      </c>
      <c r="C177" t="inlineStr">
        <is>
          <t>Aug 20, 2025</t>
        </is>
      </c>
      <c r="D177" t="inlineStr">
        <is>
          <t>$747.50</t>
        </is>
      </c>
      <c r="E177" t="inlineStr">
        <is>
          <t>P</t>
        </is>
      </c>
      <c r="F177" t="inlineStr">
        <is>
          <t>Aug 29, 2025</t>
        </is>
      </c>
      <c r="G177" t="n">
        <v>-1</v>
      </c>
      <c r="H177" t="inlineStr">
        <is>
          <t>Aug 20, 2025</t>
        </is>
      </c>
      <c r="I177" t="n">
        <v/>
      </c>
      <c r="J177" t="n">
        <v>2004.88</v>
      </c>
      <c r="K177" t="inlineStr">
        <is>
          <t>META250829P00747500</t>
        </is>
      </c>
    </row>
    <row r="178">
      <c r="A178" t="n">
        <v>112</v>
      </c>
      <c r="B178" t="inlineStr">
        <is>
          <t>META</t>
        </is>
      </c>
      <c r="C178" t="inlineStr">
        <is>
          <t>Aug 20, 2025</t>
        </is>
      </c>
      <c r="D178" t="inlineStr">
        <is>
          <t>$755.00</t>
        </is>
      </c>
      <c r="E178" t="inlineStr">
        <is>
          <t>C</t>
        </is>
      </c>
      <c r="F178" t="inlineStr">
        <is>
          <t>Sep 19, 2025</t>
        </is>
      </c>
      <c r="G178" t="n">
        <v>2</v>
      </c>
      <c r="H178" t="inlineStr">
        <is>
          <t>NaN</t>
        </is>
      </c>
      <c r="I178" t="n">
        <v/>
      </c>
      <c r="J178" t="n">
        <v>-3324.23</v>
      </c>
      <c r="K178" t="inlineStr">
        <is>
          <t>META250919C00755000</t>
        </is>
      </c>
    </row>
    <row r="179">
      <c r="A179" t="n">
        <v>114</v>
      </c>
      <c r="B179" t="inlineStr">
        <is>
          <t>META</t>
        </is>
      </c>
      <c r="C179" t="inlineStr">
        <is>
          <t>Aug 20, 2025</t>
        </is>
      </c>
      <c r="D179" t="inlineStr">
        <is>
          <t>$747.50</t>
        </is>
      </c>
      <c r="E179" t="inlineStr">
        <is>
          <t>P</t>
        </is>
      </c>
      <c r="F179" t="inlineStr">
        <is>
          <t>Aug 29, 2025</t>
        </is>
      </c>
      <c r="G179" t="n">
        <v>-1</v>
      </c>
      <c r="H179" t="inlineStr">
        <is>
          <t>Aug 20, 2025</t>
        </is>
      </c>
      <c r="I179" t="n">
        <v/>
      </c>
      <c r="J179" t="n">
        <v>1994.88</v>
      </c>
      <c r="K179" t="inlineStr">
        <is>
          <t>META250829P00747500</t>
        </is>
      </c>
    </row>
    <row r="180">
      <c r="A180" t="n">
        <v>116</v>
      </c>
      <c r="B180" t="inlineStr">
        <is>
          <t>META</t>
        </is>
      </c>
      <c r="C180" t="inlineStr">
        <is>
          <t>Aug 20, 2025</t>
        </is>
      </c>
      <c r="D180" t="inlineStr">
        <is>
          <t>$722.50</t>
        </is>
      </c>
      <c r="E180" t="inlineStr">
        <is>
          <t>P</t>
        </is>
      </c>
      <c r="F180" t="inlineStr">
        <is>
          <t>Aug 29, 2025</t>
        </is>
      </c>
      <c r="G180" t="n">
        <v>1</v>
      </c>
      <c r="H180" t="inlineStr">
        <is>
          <t>NaN</t>
        </is>
      </c>
      <c r="I180" t="n">
        <v/>
      </c>
      <c r="J180" t="n">
        <v>-980.11</v>
      </c>
      <c r="K180" t="inlineStr">
        <is>
          <t>META250829P00722500</t>
        </is>
      </c>
    </row>
    <row r="181">
      <c r="A181" t="n">
        <v>123</v>
      </c>
      <c r="B181" t="inlineStr">
        <is>
          <t>META</t>
        </is>
      </c>
      <c r="C181" t="inlineStr">
        <is>
          <t>Aug 20, 2025</t>
        </is>
      </c>
      <c r="D181" t="inlineStr">
        <is>
          <t>$747.50</t>
        </is>
      </c>
      <c r="E181" t="inlineStr">
        <is>
          <t>P</t>
        </is>
      </c>
      <c r="F181" t="inlineStr">
        <is>
          <t>Aug 29, 2025</t>
        </is>
      </c>
      <c r="G181" t="n">
        <v>-1</v>
      </c>
      <c r="H181" t="inlineStr">
        <is>
          <t>Aug 20, 2025</t>
        </is>
      </c>
      <c r="I181" t="n">
        <v/>
      </c>
      <c r="J181" t="n">
        <v>1989.88</v>
      </c>
      <c r="K181" t="inlineStr">
        <is>
          <t>META250829P00747500</t>
        </is>
      </c>
    </row>
    <row r="182">
      <c r="A182" t="n">
        <v>127</v>
      </c>
      <c r="B182" t="inlineStr">
        <is>
          <t>META</t>
        </is>
      </c>
      <c r="C182" t="inlineStr">
        <is>
          <t>Aug 20, 2025</t>
        </is>
      </c>
      <c r="D182" t="inlineStr">
        <is>
          <t>$755.00</t>
        </is>
      </c>
      <c r="E182" t="inlineStr">
        <is>
          <t>C</t>
        </is>
      </c>
      <c r="F182" t="inlineStr">
        <is>
          <t>Sep 19, 2025</t>
        </is>
      </c>
      <c r="G182" t="n">
        <v>2</v>
      </c>
      <c r="H182" t="inlineStr">
        <is>
          <t>NaN</t>
        </is>
      </c>
      <c r="I182" t="n">
        <v/>
      </c>
      <c r="J182" t="n">
        <v>-3324.23</v>
      </c>
      <c r="K182" t="inlineStr">
        <is>
          <t>META250919C00755000</t>
        </is>
      </c>
    </row>
    <row r="183">
      <c r="A183" t="n">
        <v>95</v>
      </c>
      <c r="B183" t="inlineStr">
        <is>
          <t>META</t>
        </is>
      </c>
      <c r="C183" t="inlineStr">
        <is>
          <t>Aug 20, 2025</t>
        </is>
      </c>
      <c r="D183" t="inlineStr">
        <is>
          <t>$755.00</t>
        </is>
      </c>
      <c r="E183" t="inlineStr">
        <is>
          <t>C</t>
        </is>
      </c>
      <c r="F183" t="inlineStr">
        <is>
          <t>Sep 19, 2025</t>
        </is>
      </c>
      <c r="G183" t="n">
        <v>-1</v>
      </c>
      <c r="H183" t="inlineStr">
        <is>
          <t>Aug 20, 2025</t>
        </is>
      </c>
      <c r="I183" t="n">
        <v/>
      </c>
      <c r="J183" t="n">
        <v>1711.88</v>
      </c>
      <c r="K183" t="inlineStr">
        <is>
          <t>META250919C00755000</t>
        </is>
      </c>
    </row>
    <row r="184">
      <c r="A184" t="n">
        <v>50</v>
      </c>
      <c r="B184" t="inlineStr">
        <is>
          <t>META</t>
        </is>
      </c>
      <c r="C184" t="inlineStr">
        <is>
          <t>Aug 22, 2025</t>
        </is>
      </c>
      <c r="D184" t="inlineStr">
        <is>
          <t>$755.00</t>
        </is>
      </c>
      <c r="E184" t="inlineStr">
        <is>
          <t>C</t>
        </is>
      </c>
      <c r="F184" t="inlineStr">
        <is>
          <t>Sep 19, 2025</t>
        </is>
      </c>
      <c r="G184" t="n">
        <v>-1</v>
      </c>
      <c r="H184" t="inlineStr">
        <is>
          <t>Aug 22, 2025</t>
        </is>
      </c>
      <c r="I184" t="n">
        <v/>
      </c>
      <c r="J184" t="n">
        <v>1765.88</v>
      </c>
      <c r="K184" t="inlineStr">
        <is>
          <t>META250919C00755000</t>
        </is>
      </c>
    </row>
    <row r="185">
      <c r="A185" t="n">
        <v>35</v>
      </c>
      <c r="B185" t="inlineStr">
        <is>
          <t>META</t>
        </is>
      </c>
      <c r="C185" t="inlineStr">
        <is>
          <t>Aug 22, 2025</t>
        </is>
      </c>
      <c r="D185" t="inlineStr">
        <is>
          <t>$755.00</t>
        </is>
      </c>
      <c r="E185" t="inlineStr">
        <is>
          <t>C</t>
        </is>
      </c>
      <c r="F185" t="inlineStr">
        <is>
          <t>Sep 19, 2025</t>
        </is>
      </c>
      <c r="G185" t="n">
        <v>-1</v>
      </c>
      <c r="H185" t="inlineStr">
        <is>
          <t>Aug 22, 2025</t>
        </is>
      </c>
      <c r="I185" t="n">
        <v/>
      </c>
      <c r="J185" t="n">
        <v>1786.88</v>
      </c>
      <c r="K185" t="inlineStr">
        <is>
          <t>META250919C00755000</t>
        </is>
      </c>
    </row>
    <row r="186">
      <c r="A186" t="n">
        <v>33</v>
      </c>
      <c r="B186" t="inlineStr">
        <is>
          <t>META</t>
        </is>
      </c>
      <c r="C186" t="inlineStr">
        <is>
          <t>Aug 22, 2025</t>
        </is>
      </c>
      <c r="D186" t="inlineStr">
        <is>
          <t>$722.50</t>
        </is>
      </c>
      <c r="E186" t="inlineStr">
        <is>
          <t>P</t>
        </is>
      </c>
      <c r="F186" t="inlineStr">
        <is>
          <t>Aug 29, 2025</t>
        </is>
      </c>
      <c r="G186" t="n">
        <v>-1</v>
      </c>
      <c r="H186" t="inlineStr">
        <is>
          <t>Aug 22, 2025</t>
        </is>
      </c>
      <c r="I186" t="n">
        <v/>
      </c>
      <c r="J186" t="n">
        <v>200.88</v>
      </c>
      <c r="K186" t="inlineStr">
        <is>
          <t>META250829P00722500</t>
        </is>
      </c>
    </row>
    <row r="187">
      <c r="A187" t="n">
        <v>29</v>
      </c>
      <c r="B187" t="inlineStr">
        <is>
          <t>META</t>
        </is>
      </c>
      <c r="C187" t="inlineStr">
        <is>
          <t>Aug 22, 2025</t>
        </is>
      </c>
      <c r="D187" t="inlineStr">
        <is>
          <t>$755.00</t>
        </is>
      </c>
      <c r="E187" t="inlineStr">
        <is>
          <t>C</t>
        </is>
      </c>
      <c r="F187" t="inlineStr">
        <is>
          <t>Sep 19, 2025</t>
        </is>
      </c>
      <c r="G187" t="n">
        <v>-6</v>
      </c>
      <c r="H187" t="inlineStr">
        <is>
          <t>Aug 22, 2025</t>
        </is>
      </c>
      <c r="I187" t="n">
        <v/>
      </c>
      <c r="J187" t="n">
        <v>14111.32</v>
      </c>
      <c r="K187" t="inlineStr">
        <is>
          <t>META250919C00755000</t>
        </is>
      </c>
    </row>
    <row r="188">
      <c r="A188" t="n">
        <v>25</v>
      </c>
      <c r="B188" t="inlineStr">
        <is>
          <t>META</t>
        </is>
      </c>
      <c r="C188" t="inlineStr">
        <is>
          <t>Aug 22, 2025</t>
        </is>
      </c>
      <c r="D188" t="inlineStr">
        <is>
          <t>$755.00</t>
        </is>
      </c>
      <c r="E188" t="inlineStr">
        <is>
          <t>C</t>
        </is>
      </c>
      <c r="F188" t="inlineStr">
        <is>
          <t>Sep 19, 2025</t>
        </is>
      </c>
      <c r="G188" t="n">
        <v>-1</v>
      </c>
      <c r="H188" t="inlineStr">
        <is>
          <t>Aug 22, 2025</t>
        </is>
      </c>
      <c r="I188" t="n">
        <v/>
      </c>
      <c r="J188" t="n">
        <v>1786.88</v>
      </c>
      <c r="K188" t="inlineStr">
        <is>
          <t>META250919C00755000</t>
        </is>
      </c>
    </row>
    <row r="189">
      <c r="A189" t="n">
        <v>10</v>
      </c>
      <c r="B189" t="inlineStr">
        <is>
          <t>META</t>
        </is>
      </c>
      <c r="C189" t="inlineStr">
        <is>
          <t>Aug 22, 2025</t>
        </is>
      </c>
      <c r="D189" t="inlineStr">
        <is>
          <t>$722.50</t>
        </is>
      </c>
      <c r="E189" t="inlineStr">
        <is>
          <t>P</t>
        </is>
      </c>
      <c r="F189" t="inlineStr">
        <is>
          <t>Aug 29, 2025</t>
        </is>
      </c>
      <c r="G189" t="n">
        <v>-1</v>
      </c>
      <c r="H189" t="inlineStr">
        <is>
          <t>Aug 22, 2025</t>
        </is>
      </c>
      <c r="I189" t="n">
        <v/>
      </c>
      <c r="J189" t="n">
        <v>202.88</v>
      </c>
      <c r="K189" t="inlineStr">
        <is>
          <t>META250829P00722500</t>
        </is>
      </c>
    </row>
    <row r="190">
      <c r="A190" t="inlineStr"/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</row>
    <row r="191">
      <c r="A191" t="inlineStr"/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</row>
    <row r="192">
      <c r="A192" t="inlineStr">
        <is>
          <t>Index</t>
        </is>
      </c>
      <c r="B192" t="inlineStr">
        <is>
          <t>Ticker</t>
        </is>
      </c>
      <c r="C192" t="inlineStr">
        <is>
          <t>Trade Enter</t>
        </is>
      </c>
      <c r="D192" t="inlineStr">
        <is>
          <t>Strike</t>
        </is>
      </c>
      <c r="E192" t="inlineStr">
        <is>
          <t>C/P</t>
        </is>
      </c>
      <c r="F192" t="inlineStr">
        <is>
          <t>Exp Date</t>
        </is>
      </c>
      <c r="G192" t="inlineStr">
        <is>
          <t>Initial Contracts</t>
        </is>
      </c>
      <c r="H192" t="inlineStr">
        <is>
          <t>Trade Exit</t>
        </is>
      </c>
      <c r="I192" t="inlineStr">
        <is>
          <t>$ Gain</t>
        </is>
      </c>
      <c r="J192" t="inlineStr">
        <is>
          <t>Total Gain</t>
        </is>
      </c>
      <c r="K192" t="inlineStr">
        <is>
          <t>Calculated $ Gain/25k share</t>
        </is>
      </c>
    </row>
    <row r="193">
      <c r="A193" t="n">
        <v>4</v>
      </c>
      <c r="B193" t="inlineStr">
        <is>
          <t>META</t>
        </is>
      </c>
      <c r="C193" t="inlineStr">
        <is>
          <t>May 16, 2025</t>
        </is>
      </c>
      <c r="D193" t="inlineStr">
        <is>
          <t>$640.00</t>
        </is>
      </c>
      <c r="E193" t="inlineStr">
        <is>
          <t>C</t>
        </is>
      </c>
      <c r="F193" t="inlineStr">
        <is>
          <t>Aug 15, 2025</t>
        </is>
      </c>
      <c r="G193" t="inlineStr">
        <is>
          <t>1</t>
        </is>
      </c>
      <c r="H193" t="inlineStr">
        <is>
          <t>May 19, 2025</t>
        </is>
      </c>
      <c r="I193" t="inlineStr">
        <is>
          <t xml:space="preserve">$650.00 </t>
        </is>
      </c>
      <c r="J193">
        <f>SUM(J225:J227)</f>
        <v/>
      </c>
      <c r="K193">
        <f>L224*1</f>
        <v/>
      </c>
    </row>
    <row r="194">
      <c r="A194" t="n">
        <v>9</v>
      </c>
      <c r="B194" t="inlineStr">
        <is>
          <t>META</t>
        </is>
      </c>
      <c r="C194" t="inlineStr">
        <is>
          <t>May 19, 2025</t>
        </is>
      </c>
      <c r="D194" t="inlineStr">
        <is>
          <t>$745.00</t>
        </is>
      </c>
      <c r="E194" t="inlineStr">
        <is>
          <t>C</t>
        </is>
      </c>
      <c r="F194" t="inlineStr">
        <is>
          <t>Jan 16, 2026</t>
        </is>
      </c>
      <c r="G194" t="inlineStr">
        <is>
          <t>1</t>
        </is>
      </c>
      <c r="H194" t="inlineStr">
        <is>
          <t>NaN</t>
        </is>
      </c>
      <c r="I194" t="inlineStr">
        <is>
          <t>($120.00)</t>
        </is>
      </c>
      <c r="J194">
        <f>SUM(J236:J238)</f>
        <v/>
      </c>
      <c r="K194">
        <f>L235*1</f>
        <v/>
      </c>
    </row>
    <row r="195">
      <c r="A195" t="n">
        <v>98</v>
      </c>
      <c r="B195" t="inlineStr">
        <is>
          <t>META</t>
        </is>
      </c>
      <c r="C195" t="inlineStr">
        <is>
          <t>Jul 01, 2025</t>
        </is>
      </c>
      <c r="D195" t="inlineStr">
        <is>
          <t>$705.00</t>
        </is>
      </c>
      <c r="E195" t="inlineStr">
        <is>
          <t>C</t>
        </is>
      </c>
      <c r="F195" t="inlineStr">
        <is>
          <t>Jul 18, 2025</t>
        </is>
      </c>
      <c r="G195" t="inlineStr">
        <is>
          <t>1</t>
        </is>
      </c>
      <c r="H195" t="inlineStr">
        <is>
          <t>Jul 07, 2025</t>
        </is>
      </c>
      <c r="I195" t="inlineStr">
        <is>
          <t>($340.00)</t>
        </is>
      </c>
      <c r="J195">
        <f>SUM(J247:J257)</f>
        <v/>
      </c>
      <c r="K195">
        <f>L246*1</f>
        <v/>
      </c>
    </row>
    <row r="196">
      <c r="A196" t="n">
        <v>99</v>
      </c>
      <c r="B196" t="inlineStr">
        <is>
          <t>META</t>
        </is>
      </c>
      <c r="C196" t="inlineStr">
        <is>
          <t>Jul 02, 2025</t>
        </is>
      </c>
      <c r="D196" t="inlineStr">
        <is>
          <t>$712.50</t>
        </is>
      </c>
      <c r="E196" t="inlineStr">
        <is>
          <t>P</t>
        </is>
      </c>
      <c r="F196" t="inlineStr">
        <is>
          <t>Jul 11, 2025</t>
        </is>
      </c>
      <c r="G196" t="inlineStr">
        <is>
          <t>2</t>
        </is>
      </c>
      <c r="H196" t="inlineStr">
        <is>
          <t>Jul 08, 2025</t>
        </is>
      </c>
      <c r="I196" t="inlineStr">
        <is>
          <t>($960.00)</t>
        </is>
      </c>
      <c r="J196">
        <f>SUM(J266:J272)</f>
        <v/>
      </c>
      <c r="K196">
        <f>L265*2</f>
        <v/>
      </c>
    </row>
    <row r="197">
      <c r="A197" t="n">
        <v>103</v>
      </c>
      <c r="B197" t="inlineStr">
        <is>
          <t>META</t>
        </is>
      </c>
      <c r="C197" t="inlineStr">
        <is>
          <t>Jul 07, 2025</t>
        </is>
      </c>
      <c r="D197" t="inlineStr">
        <is>
          <t>$700.00</t>
        </is>
      </c>
      <c r="E197" t="inlineStr">
        <is>
          <t>C</t>
        </is>
      </c>
      <c r="F197" t="inlineStr">
        <is>
          <t>Aug 15, 2025</t>
        </is>
      </c>
      <c r="G197" t="inlineStr">
        <is>
          <t>2</t>
        </is>
      </c>
      <c r="H197" t="inlineStr">
        <is>
          <t>Jul 10, 2025</t>
        </is>
      </c>
      <c r="I197" t="inlineStr">
        <is>
          <t xml:space="preserve">$225.00 </t>
        </is>
      </c>
      <c r="J197">
        <f>SUM(J281:J287)</f>
        <v/>
      </c>
      <c r="K197">
        <f>L280*2</f>
        <v/>
      </c>
    </row>
    <row r="198">
      <c r="A198" t="n">
        <v>104</v>
      </c>
      <c r="B198" t="inlineStr">
        <is>
          <t>META</t>
        </is>
      </c>
      <c r="C198" t="inlineStr">
        <is>
          <t>Jul 08, 2025</t>
        </is>
      </c>
      <c r="D198" t="inlineStr">
        <is>
          <t>$727.50</t>
        </is>
      </c>
      <c r="E198" t="inlineStr">
        <is>
          <t>P</t>
        </is>
      </c>
      <c r="F198" t="inlineStr">
        <is>
          <t>Jul 18, 2025</t>
        </is>
      </c>
      <c r="G198" t="inlineStr">
        <is>
          <t>1</t>
        </is>
      </c>
      <c r="H198" t="inlineStr">
        <is>
          <t>Jul 10, 2025</t>
        </is>
      </c>
      <c r="I198" t="inlineStr">
        <is>
          <t>($670.00)</t>
        </is>
      </c>
      <c r="J198">
        <f>SUM(J296:J300)</f>
        <v/>
      </c>
      <c r="K198">
        <f>L295*1</f>
        <v/>
      </c>
    </row>
    <row r="199">
      <c r="A199" t="n">
        <v>121</v>
      </c>
      <c r="B199" t="inlineStr">
        <is>
          <t>META</t>
        </is>
      </c>
      <c r="C199" t="inlineStr">
        <is>
          <t>Jul 10, 2025</t>
        </is>
      </c>
      <c r="D199" t="inlineStr">
        <is>
          <t>$735.00</t>
        </is>
      </c>
      <c r="E199" t="inlineStr">
        <is>
          <t>C</t>
        </is>
      </c>
      <c r="F199" t="inlineStr">
        <is>
          <t>Aug 15, 2025</t>
        </is>
      </c>
      <c r="G199" t="inlineStr">
        <is>
          <t>1</t>
        </is>
      </c>
      <c r="H199" t="inlineStr">
        <is>
          <t>Jul 11, 2025</t>
        </is>
      </c>
      <c r="I199" t="inlineStr">
        <is>
          <t>($370.00)</t>
        </is>
      </c>
      <c r="J199">
        <f>SUM(J309:J313)</f>
        <v/>
      </c>
      <c r="K199">
        <f>L308*1</f>
        <v/>
      </c>
    </row>
    <row r="200">
      <c r="A200" t="n">
        <v>123</v>
      </c>
      <c r="B200" t="inlineStr">
        <is>
          <t>META</t>
        </is>
      </c>
      <c r="C200" t="inlineStr">
        <is>
          <t>Jul 11, 2025</t>
        </is>
      </c>
      <c r="D200" t="inlineStr">
        <is>
          <t>$695.00</t>
        </is>
      </c>
      <c r="E200" t="inlineStr">
        <is>
          <t>C</t>
        </is>
      </c>
      <c r="F200" t="inlineStr">
        <is>
          <t>Aug 15, 2025</t>
        </is>
      </c>
      <c r="G200" t="inlineStr">
        <is>
          <t>1</t>
        </is>
      </c>
      <c r="H200" t="inlineStr">
        <is>
          <t>Jul 18, 2025</t>
        </is>
      </c>
      <c r="I200" t="inlineStr">
        <is>
          <t>($1,350.00)</t>
        </is>
      </c>
      <c r="J200">
        <f>SUM(J322:J329)</f>
        <v/>
      </c>
      <c r="K200">
        <f>L321*1</f>
        <v/>
      </c>
    </row>
    <row r="201">
      <c r="A201" t="n">
        <v>124</v>
      </c>
      <c r="B201" t="inlineStr">
        <is>
          <t>META</t>
        </is>
      </c>
      <c r="C201" t="inlineStr">
        <is>
          <t>Jul 11, 2025</t>
        </is>
      </c>
      <c r="D201" t="inlineStr">
        <is>
          <t>$707.50</t>
        </is>
      </c>
      <c r="E201" t="inlineStr">
        <is>
          <t>P</t>
        </is>
      </c>
      <c r="F201" t="inlineStr">
        <is>
          <t>Jul 25, 2025</t>
        </is>
      </c>
      <c r="G201" t="inlineStr">
        <is>
          <t>1</t>
        </is>
      </c>
      <c r="H201" t="inlineStr">
        <is>
          <t>Jul 15, 2025</t>
        </is>
      </c>
      <c r="I201" t="inlineStr">
        <is>
          <t>($100.00)</t>
        </is>
      </c>
      <c r="J201">
        <f>SUM(J338:J344)</f>
        <v/>
      </c>
      <c r="K201">
        <f>L337*1</f>
        <v/>
      </c>
    </row>
    <row r="202">
      <c r="A202" t="n">
        <v>134</v>
      </c>
      <c r="B202" t="inlineStr">
        <is>
          <t>META</t>
        </is>
      </c>
      <c r="C202" t="inlineStr">
        <is>
          <t>Jul 15, 2025</t>
        </is>
      </c>
      <c r="D202" t="inlineStr">
        <is>
          <t>$707.50</t>
        </is>
      </c>
      <c r="E202" t="inlineStr">
        <is>
          <t>C</t>
        </is>
      </c>
      <c r="F202" t="inlineStr">
        <is>
          <t>Jul 25, 2025</t>
        </is>
      </c>
      <c r="G202" t="inlineStr">
        <is>
          <t>1</t>
        </is>
      </c>
      <c r="H202" t="inlineStr">
        <is>
          <t>Jul 18, 2025</t>
        </is>
      </c>
      <c r="I202" t="inlineStr">
        <is>
          <t>($1,660.00)</t>
        </is>
      </c>
      <c r="J202">
        <f>SUM(J353:J359)</f>
        <v/>
      </c>
      <c r="K202">
        <f>L352*1</f>
        <v/>
      </c>
    </row>
    <row r="203">
      <c r="A203" t="n">
        <v>135</v>
      </c>
      <c r="B203" t="inlineStr">
        <is>
          <t>META</t>
        </is>
      </c>
      <c r="C203" t="inlineStr">
        <is>
          <t>Jul 15, 2025</t>
        </is>
      </c>
      <c r="D203" t="inlineStr">
        <is>
          <t>$720.00</t>
        </is>
      </c>
      <c r="E203" t="inlineStr">
        <is>
          <t>P</t>
        </is>
      </c>
      <c r="F203" t="inlineStr">
        <is>
          <t>Jul 18, 2025</t>
        </is>
      </c>
      <c r="G203" t="inlineStr">
        <is>
          <t>1</t>
        </is>
      </c>
      <c r="H203" t="inlineStr">
        <is>
          <t>Jul 16, 2025</t>
        </is>
      </c>
      <c r="I203" t="inlineStr">
        <is>
          <t xml:space="preserve">$1,210.00 </t>
        </is>
      </c>
      <c r="J203">
        <f>SUM(J368:J374)</f>
        <v/>
      </c>
      <c r="K203">
        <f>L367*1</f>
        <v/>
      </c>
    </row>
    <row r="204">
      <c r="A204" t="n">
        <v>138</v>
      </c>
      <c r="B204" t="inlineStr">
        <is>
          <t>META</t>
        </is>
      </c>
      <c r="C204" t="inlineStr">
        <is>
          <t>Jul 16, 2025</t>
        </is>
      </c>
      <c r="D204" t="inlineStr">
        <is>
          <t>$685.00</t>
        </is>
      </c>
      <c r="E204" t="inlineStr">
        <is>
          <t>P</t>
        </is>
      </c>
      <c r="F204" t="inlineStr">
        <is>
          <t>Jul 25, 2025</t>
        </is>
      </c>
      <c r="G204" t="inlineStr">
        <is>
          <t>1</t>
        </is>
      </c>
      <c r="H204" t="inlineStr">
        <is>
          <t>Jul 18, 2025</t>
        </is>
      </c>
      <c r="I204" t="inlineStr">
        <is>
          <t>($270.00)</t>
        </is>
      </c>
      <c r="J204">
        <f>SUM(J383:J389)</f>
        <v/>
      </c>
      <c r="K204">
        <f>L382*1</f>
        <v/>
      </c>
    </row>
    <row r="205">
      <c r="A205" t="n">
        <v>180</v>
      </c>
      <c r="B205" t="inlineStr">
        <is>
          <t>META</t>
        </is>
      </c>
      <c r="C205" t="inlineStr">
        <is>
          <t>Jul 23, 2025</t>
        </is>
      </c>
      <c r="D205" t="inlineStr">
        <is>
          <t>$700.00</t>
        </is>
      </c>
      <c r="E205" t="inlineStr">
        <is>
          <t>C</t>
        </is>
      </c>
      <c r="F205" t="inlineStr">
        <is>
          <t>Oct 17, 2025</t>
        </is>
      </c>
      <c r="G205" t="inlineStr">
        <is>
          <t>1</t>
        </is>
      </c>
      <c r="H205" t="inlineStr">
        <is>
          <t>Jul 25, 2025</t>
        </is>
      </c>
      <c r="I205" t="inlineStr">
        <is>
          <t xml:space="preserve">$25.00 </t>
        </is>
      </c>
      <c r="J205">
        <f>SUM(J398:J404)</f>
        <v/>
      </c>
      <c r="K205">
        <f>L397*1</f>
        <v/>
      </c>
    </row>
    <row r="206">
      <c r="A206" t="n">
        <v>181</v>
      </c>
      <c r="B206" t="inlineStr">
        <is>
          <t>META</t>
        </is>
      </c>
      <c r="C206" t="inlineStr">
        <is>
          <t>Jul 23, 2025</t>
        </is>
      </c>
      <c r="D206" t="inlineStr">
        <is>
          <t>$680.00</t>
        </is>
      </c>
      <c r="E206" t="inlineStr">
        <is>
          <t>P</t>
        </is>
      </c>
      <c r="F206" t="inlineStr">
        <is>
          <t>Aug 15, 2025</t>
        </is>
      </c>
      <c r="G206" t="inlineStr">
        <is>
          <t>1</t>
        </is>
      </c>
      <c r="H206" t="inlineStr">
        <is>
          <t>Jul 25, 2025</t>
        </is>
      </c>
      <c r="I206" t="inlineStr">
        <is>
          <t>($290.00)</t>
        </is>
      </c>
      <c r="J206">
        <f>SUM(J413:J419)</f>
        <v/>
      </c>
      <c r="K206">
        <f>L412*1</f>
        <v/>
      </c>
    </row>
    <row r="207">
      <c r="A207" t="n">
        <v>186</v>
      </c>
      <c r="B207" t="inlineStr">
        <is>
          <t>META</t>
        </is>
      </c>
      <c r="C207" t="inlineStr">
        <is>
          <t>Jul 25, 2025</t>
        </is>
      </c>
      <c r="D207" t="inlineStr">
        <is>
          <t>$780.00</t>
        </is>
      </c>
      <c r="E207" t="inlineStr">
        <is>
          <t>C</t>
        </is>
      </c>
      <c r="F207" t="inlineStr">
        <is>
          <t>Jan 16, 2026</t>
        </is>
      </c>
      <c r="G207" t="inlineStr">
        <is>
          <t>1</t>
        </is>
      </c>
      <c r="H207" t="inlineStr">
        <is>
          <t>Jul 28, 2025</t>
        </is>
      </c>
      <c r="I207" t="inlineStr">
        <is>
          <t>($140.00)</t>
        </is>
      </c>
      <c r="J207">
        <f>SUM(J428:J434)</f>
        <v/>
      </c>
      <c r="K207">
        <f>L427*1</f>
        <v/>
      </c>
    </row>
    <row r="208">
      <c r="A208" t="n">
        <v>207</v>
      </c>
      <c r="B208" t="inlineStr">
        <is>
          <t>META</t>
        </is>
      </c>
      <c r="C208" t="inlineStr">
        <is>
          <t>Jul 31, 2025</t>
        </is>
      </c>
      <c r="D208" t="inlineStr">
        <is>
          <t>$620.00</t>
        </is>
      </c>
      <c r="E208" t="inlineStr">
        <is>
          <t>P</t>
        </is>
      </c>
      <c r="F208" t="inlineStr">
        <is>
          <t>Jan 16, 2026</t>
        </is>
      </c>
      <c r="G208" t="inlineStr">
        <is>
          <t>1</t>
        </is>
      </c>
      <c r="H208" t="inlineStr">
        <is>
          <t>Aug 01, 2025</t>
        </is>
      </c>
      <c r="I208" t="inlineStr">
        <is>
          <t xml:space="preserve">$415.00 </t>
        </is>
      </c>
      <c r="J208">
        <f>SUM(J443:J445)</f>
        <v/>
      </c>
      <c r="K208">
        <f>L442*1</f>
        <v/>
      </c>
    </row>
    <row r="209">
      <c r="A209" t="n">
        <v>223</v>
      </c>
      <c r="B209" t="inlineStr">
        <is>
          <t>META</t>
        </is>
      </c>
      <c r="C209" t="inlineStr">
        <is>
          <t>Aug 01, 2025</t>
        </is>
      </c>
      <c r="D209" t="inlineStr">
        <is>
          <t>$685.00</t>
        </is>
      </c>
      <c r="E209" t="inlineStr">
        <is>
          <t>P</t>
        </is>
      </c>
      <c r="F209" t="inlineStr">
        <is>
          <t>Oct 17, 2025</t>
        </is>
      </c>
      <c r="G209" t="inlineStr">
        <is>
          <t>1</t>
        </is>
      </c>
      <c r="H209" t="inlineStr">
        <is>
          <t>Aug 06, 2025</t>
        </is>
      </c>
      <c r="I209" t="inlineStr">
        <is>
          <t>($355.00)</t>
        </is>
      </c>
      <c r="J209">
        <f>SUM(J454:J460)</f>
        <v/>
      </c>
      <c r="K209">
        <f>L453*1</f>
        <v/>
      </c>
    </row>
    <row r="210">
      <c r="A210" t="n">
        <v>244</v>
      </c>
      <c r="B210" t="inlineStr">
        <is>
          <t>META</t>
        </is>
      </c>
      <c r="C210" t="inlineStr">
        <is>
          <t>Aug 06, 2025</t>
        </is>
      </c>
      <c r="D210" t="inlineStr">
        <is>
          <t>$720.00</t>
        </is>
      </c>
      <c r="E210" t="inlineStr">
        <is>
          <t>P</t>
        </is>
      </c>
      <c r="F210" t="inlineStr">
        <is>
          <t>Sep 19, 2025</t>
        </is>
      </c>
      <c r="G210" t="inlineStr">
        <is>
          <t>1</t>
        </is>
      </c>
      <c r="H210" t="inlineStr">
        <is>
          <t>Aug 07, 2025</t>
        </is>
      </c>
      <c r="I210" t="inlineStr">
        <is>
          <t xml:space="preserve">$155.00 </t>
        </is>
      </c>
      <c r="J210">
        <f>SUM(J469:J475)</f>
        <v/>
      </c>
      <c r="K210">
        <f>L468*1</f>
        <v/>
      </c>
    </row>
    <row r="211">
      <c r="A211" t="n">
        <v>267</v>
      </c>
      <c r="B211" t="inlineStr">
        <is>
          <t>META</t>
        </is>
      </c>
      <c r="C211" t="inlineStr">
        <is>
          <t>Aug 12, 2025</t>
        </is>
      </c>
      <c r="D211" t="inlineStr">
        <is>
          <t>$800.00</t>
        </is>
      </c>
      <c r="E211" t="inlineStr">
        <is>
          <t>C</t>
        </is>
      </c>
      <c r="F211" t="inlineStr">
        <is>
          <t>Sep 19, 2025</t>
        </is>
      </c>
      <c r="G211" t="inlineStr">
        <is>
          <t>1</t>
        </is>
      </c>
      <c r="H211" t="inlineStr">
        <is>
          <t>Aug 13, 2025</t>
        </is>
      </c>
      <c r="I211" t="inlineStr">
        <is>
          <t xml:space="preserve">$330.00 </t>
        </is>
      </c>
      <c r="J211">
        <f>SUM(J484:J488)</f>
        <v/>
      </c>
      <c r="K211">
        <f>L483*1</f>
        <v/>
      </c>
    </row>
    <row r="212">
      <c r="A212" t="n">
        <v>269</v>
      </c>
      <c r="B212" t="inlineStr">
        <is>
          <t>META</t>
        </is>
      </c>
      <c r="C212" t="inlineStr">
        <is>
          <t>Aug 07, 2025</t>
        </is>
      </c>
      <c r="D212" t="inlineStr">
        <is>
          <t>$735.00</t>
        </is>
      </c>
      <c r="E212" t="inlineStr">
        <is>
          <t>P</t>
        </is>
      </c>
      <c r="F212" t="inlineStr">
        <is>
          <t>Aug 29, 2025</t>
        </is>
      </c>
      <c r="G212" t="inlineStr">
        <is>
          <t>1</t>
        </is>
      </c>
      <c r="H212" t="inlineStr">
        <is>
          <t>Aug 13, 2025</t>
        </is>
      </c>
      <c r="I212" t="inlineStr">
        <is>
          <t>($1,080.00)</t>
        </is>
      </c>
      <c r="J212">
        <f>SUM(J497:J506)</f>
        <v/>
      </c>
      <c r="K212">
        <f>L496*1</f>
        <v/>
      </c>
    </row>
    <row r="213">
      <c r="A213" t="n">
        <v>288</v>
      </c>
      <c r="B213" t="inlineStr">
        <is>
          <t>META</t>
        </is>
      </c>
      <c r="C213" t="inlineStr">
        <is>
          <t>Aug 13, 2025</t>
        </is>
      </c>
      <c r="D213" t="inlineStr">
        <is>
          <t>$770.00</t>
        </is>
      </c>
      <c r="E213" t="inlineStr">
        <is>
          <t>P</t>
        </is>
      </c>
      <c r="F213" t="inlineStr">
        <is>
          <t>Aug 29, 2025</t>
        </is>
      </c>
      <c r="G213" t="inlineStr">
        <is>
          <t>1</t>
        </is>
      </c>
      <c r="H213" t="inlineStr">
        <is>
          <t>Aug 14, 2025</t>
        </is>
      </c>
      <c r="I213" t="inlineStr">
        <is>
          <t>($145.00)</t>
        </is>
      </c>
      <c r="J213">
        <f>SUM(J515:J521)</f>
        <v/>
      </c>
      <c r="K213">
        <f>L514*1</f>
        <v/>
      </c>
    </row>
    <row r="214">
      <c r="A214" t="n">
        <v>292</v>
      </c>
      <c r="B214" t="inlineStr">
        <is>
          <t>META</t>
        </is>
      </c>
      <c r="C214" t="inlineStr">
        <is>
          <t>Jul 31, 2025</t>
        </is>
      </c>
      <c r="D214" t="inlineStr">
        <is>
          <t>$850.00</t>
        </is>
      </c>
      <c r="E214" t="inlineStr">
        <is>
          <t>C</t>
        </is>
      </c>
      <c r="F214" t="inlineStr">
        <is>
          <t>Jan 16, 2026</t>
        </is>
      </c>
      <c r="G214" t="inlineStr">
        <is>
          <t>1</t>
        </is>
      </c>
      <c r="H214" t="inlineStr">
        <is>
          <t>Aug 14, 2025</t>
        </is>
      </c>
      <c r="I214" t="inlineStr">
        <is>
          <t xml:space="preserve">$411.11 </t>
        </is>
      </c>
      <c r="J214">
        <f>SUM(J530:J558)</f>
        <v/>
      </c>
      <c r="K214">
        <f>L529*1</f>
        <v/>
      </c>
    </row>
    <row r="215">
      <c r="A215" t="n">
        <v>30</v>
      </c>
      <c r="B215" t="inlineStr">
        <is>
          <t>META</t>
        </is>
      </c>
      <c r="C215" t="inlineStr">
        <is>
          <t>Aug 19, 2025</t>
        </is>
      </c>
      <c r="D215" t="inlineStr">
        <is>
          <t>$755.00</t>
        </is>
      </c>
      <c r="E215" t="inlineStr">
        <is>
          <t>C</t>
        </is>
      </c>
      <c r="F215" t="inlineStr">
        <is>
          <t>Sep 19, 2025</t>
        </is>
      </c>
      <c r="G215" t="n">
        <v>1</v>
      </c>
      <c r="H215" t="inlineStr">
        <is>
          <t>Aug 22, 2025</t>
        </is>
      </c>
      <c r="I215" t="inlineStr">
        <is>
          <t>$88.00</t>
        </is>
      </c>
      <c r="J215">
        <f>SUM(J567:J583)</f>
        <v/>
      </c>
      <c r="K215">
        <f>L566*1</f>
        <v/>
      </c>
    </row>
    <row r="216">
      <c r="A216" t="n">
        <v>32</v>
      </c>
      <c r="B216" t="inlineStr">
        <is>
          <t>META</t>
        </is>
      </c>
      <c r="C216" t="inlineStr">
        <is>
          <t>Aug 19, 2025</t>
        </is>
      </c>
      <c r="D216" t="inlineStr">
        <is>
          <t>$747.50</t>
        </is>
      </c>
      <c r="E216" t="inlineStr">
        <is>
          <t>P</t>
        </is>
      </c>
      <c r="F216" t="inlineStr">
        <is>
          <t>Aug 29, 2025</t>
        </is>
      </c>
      <c r="G216" t="n">
        <v>1</v>
      </c>
      <c r="H216" t="inlineStr">
        <is>
          <t>Aug 20, 2025</t>
        </is>
      </c>
      <c r="I216" t="inlineStr">
        <is>
          <t>$715.00</t>
        </is>
      </c>
      <c r="J216">
        <f>SUM(J592:J598)</f>
        <v/>
      </c>
      <c r="K216">
        <f>L591*1</f>
        <v/>
      </c>
    </row>
    <row r="217">
      <c r="A217" t="n">
        <v>34</v>
      </c>
      <c r="B217" t="inlineStr">
        <is>
          <t>META</t>
        </is>
      </c>
      <c r="C217" t="inlineStr">
        <is>
          <t>Aug 20, 2025</t>
        </is>
      </c>
      <c r="D217" t="inlineStr">
        <is>
          <t>$722.50</t>
        </is>
      </c>
      <c r="E217" t="inlineStr">
        <is>
          <t>P</t>
        </is>
      </c>
      <c r="F217" t="inlineStr">
        <is>
          <t>Aug 29, 2025</t>
        </is>
      </c>
      <c r="G217" t="n">
        <v>1</v>
      </c>
      <c r="H217" t="inlineStr">
        <is>
          <t>Aug 22, 2025</t>
        </is>
      </c>
      <c r="I217" t="inlineStr">
        <is>
          <t>($550.00)</t>
        </is>
      </c>
      <c r="J217">
        <f>SUM(J607:J612)</f>
        <v/>
      </c>
      <c r="K217">
        <f>L606*1</f>
        <v/>
      </c>
    </row>
    <row r="218">
      <c r="I218" s="2" t="n">
        <v>-4175.89</v>
      </c>
      <c r="J218" s="2">
        <f>ROUND(SUM(J193:J217),2)</f>
        <v/>
      </c>
      <c r="K218" s="2">
        <f>ROUND(SUM(K193:K217),2)</f>
        <v/>
      </c>
    </row>
    <row r="219">
      <c r="A219" t="inlineStr"/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</row>
    <row r="220">
      <c r="A220" t="inlineStr"/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</row>
    <row r="221">
      <c r="A221" t="inlineStr">
        <is>
          <t>Index</t>
        </is>
      </c>
      <c r="B221" t="inlineStr">
        <is>
          <t>Ticker</t>
        </is>
      </c>
      <c r="C221" t="inlineStr">
        <is>
          <t>Trade Enter</t>
        </is>
      </c>
      <c r="D221" t="inlineStr">
        <is>
          <t>Strike</t>
        </is>
      </c>
      <c r="E221" t="inlineStr">
        <is>
          <t>C/P</t>
        </is>
      </c>
      <c r="F221" t="inlineStr">
        <is>
          <t>Exp Date</t>
        </is>
      </c>
      <c r="G221" t="inlineStr">
        <is>
          <t>Initial Contracts</t>
        </is>
      </c>
      <c r="H221" t="inlineStr">
        <is>
          <t>Trade Exit</t>
        </is>
      </c>
      <c r="I221" t="inlineStr">
        <is>
          <t>$ Gain</t>
        </is>
      </c>
    </row>
    <row r="222">
      <c r="A222" t="n">
        <v>4</v>
      </c>
      <c r="B222" t="inlineStr">
        <is>
          <t>META</t>
        </is>
      </c>
      <c r="C222" t="inlineStr">
        <is>
          <t>May 16, 2025</t>
        </is>
      </c>
      <c r="D222" t="inlineStr">
        <is>
          <t>$640.00</t>
        </is>
      </c>
      <c r="E222" t="inlineStr">
        <is>
          <t>C</t>
        </is>
      </c>
      <c r="F222" t="inlineStr">
        <is>
          <t>Aug 15, 2025</t>
        </is>
      </c>
      <c r="G222" t="inlineStr">
        <is>
          <t>1</t>
        </is>
      </c>
      <c r="H222" t="inlineStr">
        <is>
          <t>May 19, 2025</t>
        </is>
      </c>
      <c r="I222" t="inlineStr">
        <is>
          <t xml:space="preserve">$650.00 </t>
        </is>
      </c>
    </row>
    <row r="223">
      <c r="A223" t="inlineStr"/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</row>
    <row r="224">
      <c r="A224" t="inlineStr"/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s="1">
        <f>IF(G228=0, ROUND(SUM(J225:J227)/2, 2), )</f>
        <v/>
      </c>
    </row>
    <row r="225">
      <c r="A225" t="inlineStr">
        <is>
          <t>Index</t>
        </is>
      </c>
      <c r="B225" t="inlineStr">
        <is>
          <t>Ticker</t>
        </is>
      </c>
      <c r="C225" t="inlineStr">
        <is>
          <t>Trade Enter</t>
        </is>
      </c>
      <c r="D225" t="inlineStr">
        <is>
          <t>Strike</t>
        </is>
      </c>
      <c r="E225" t="inlineStr">
        <is>
          <t>C/P</t>
        </is>
      </c>
      <c r="F225" t="inlineStr">
        <is>
          <t>Exp Date</t>
        </is>
      </c>
      <c r="G225" t="inlineStr">
        <is>
          <t>Initial Contracts</t>
        </is>
      </c>
      <c r="H225" t="inlineStr">
        <is>
          <t>Trade Exit</t>
        </is>
      </c>
      <c r="I225" t="inlineStr">
        <is>
          <t>$ Gain</t>
        </is>
      </c>
      <c r="J225" t="inlineStr">
        <is>
          <t>Amount</t>
        </is>
      </c>
      <c r="K225" t="inlineStr">
        <is>
          <t>Symbol</t>
        </is>
      </c>
    </row>
    <row r="226">
      <c r="A226" t="n">
        <v>2397</v>
      </c>
      <c r="B226" t="inlineStr">
        <is>
          <t>META</t>
        </is>
      </c>
      <c r="C226" t="inlineStr">
        <is>
          <t>May 16, 2025</t>
        </is>
      </c>
      <c r="D226" t="inlineStr">
        <is>
          <t>$640.00</t>
        </is>
      </c>
      <c r="E226" t="inlineStr">
        <is>
          <t>C</t>
        </is>
      </c>
      <c r="F226" t="inlineStr">
        <is>
          <t>Aug 15, 2025</t>
        </is>
      </c>
      <c r="G226" t="n">
        <v>2</v>
      </c>
      <c r="H226" t="inlineStr">
        <is>
          <t>NaN</t>
        </is>
      </c>
      <c r="I226" t="n">
        <v/>
      </c>
      <c r="J226" t="n">
        <v>-8630.940000000001</v>
      </c>
      <c r="K226" t="inlineStr">
        <is>
          <t>META250815C00640000</t>
        </is>
      </c>
    </row>
    <row r="227">
      <c r="A227" t="n">
        <v>2388</v>
      </c>
      <c r="B227" t="inlineStr">
        <is>
          <t>META</t>
        </is>
      </c>
      <c r="C227" t="inlineStr">
        <is>
          <t>May 19, 2025</t>
        </is>
      </c>
      <c r="D227" t="inlineStr">
        <is>
          <t>$640.00</t>
        </is>
      </c>
      <c r="E227" t="inlineStr">
        <is>
          <t>C</t>
        </is>
      </c>
      <c r="F227" t="inlineStr">
        <is>
          <t>Aug 15, 2025</t>
        </is>
      </c>
      <c r="G227" t="n">
        <v>-2</v>
      </c>
      <c r="H227" t="inlineStr">
        <is>
          <t>May 19, 2025</t>
        </is>
      </c>
      <c r="I227" t="n">
        <v/>
      </c>
      <c r="J227" t="n">
        <v>9806.040000000001</v>
      </c>
      <c r="K227" t="inlineStr">
        <is>
          <t>META250815C00640000</t>
        </is>
      </c>
    </row>
    <row r="228">
      <c r="A228" t="inlineStr"/>
      <c r="B228" t="inlineStr"/>
      <c r="C228" t="inlineStr"/>
      <c r="D228" t="inlineStr"/>
      <c r="E228" t="inlineStr"/>
      <c r="F228" t="inlineStr"/>
      <c r="G228" s="2">
        <f>SUM(G225:G227)</f>
        <v/>
      </c>
      <c r="H228" t="inlineStr"/>
      <c r="I228" t="inlineStr"/>
      <c r="J228" s="2">
        <f>SUM(J225:J227)</f>
        <v/>
      </c>
      <c r="K228" t="inlineStr"/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</row>
    <row r="231">
      <c r="A231" t="inlineStr"/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</row>
    <row r="232">
      <c r="A232" t="inlineStr">
        <is>
          <t>Index</t>
        </is>
      </c>
      <c r="B232" t="inlineStr">
        <is>
          <t>Ticker</t>
        </is>
      </c>
      <c r="C232" t="inlineStr">
        <is>
          <t>Trade Enter</t>
        </is>
      </c>
      <c r="D232" t="inlineStr">
        <is>
          <t>Strike</t>
        </is>
      </c>
      <c r="E232" t="inlineStr">
        <is>
          <t>C/P</t>
        </is>
      </c>
      <c r="F232" t="inlineStr">
        <is>
          <t>Exp Date</t>
        </is>
      </c>
      <c r="G232" t="inlineStr">
        <is>
          <t>Initial Contracts</t>
        </is>
      </c>
      <c r="H232" t="inlineStr">
        <is>
          <t>Trade Exit</t>
        </is>
      </c>
      <c r="I232" t="inlineStr">
        <is>
          <t>$ Gain</t>
        </is>
      </c>
    </row>
    <row r="233">
      <c r="A233" t="n">
        <v>9</v>
      </c>
      <c r="B233" t="inlineStr">
        <is>
          <t>META</t>
        </is>
      </c>
      <c r="C233" t="inlineStr">
        <is>
          <t>May 19, 2025</t>
        </is>
      </c>
      <c r="D233" t="inlineStr">
        <is>
          <t>$745.00</t>
        </is>
      </c>
      <c r="E233" t="inlineStr">
        <is>
          <t>C</t>
        </is>
      </c>
      <c r="F233" t="inlineStr">
        <is>
          <t>Jan 16, 2026</t>
        </is>
      </c>
      <c r="G233" t="inlineStr">
        <is>
          <t>1</t>
        </is>
      </c>
      <c r="H233" t="inlineStr">
        <is>
          <t>NaN</t>
        </is>
      </c>
      <c r="I233" t="inlineStr">
        <is>
          <t>($120.00)</t>
        </is>
      </c>
    </row>
    <row r="234">
      <c r="A234" t="inlineStr"/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s="1">
        <f>IF(G239=0, ROUND(SUM(J236:J238)/2, 2), )</f>
        <v/>
      </c>
    </row>
    <row r="236">
      <c r="A236" t="inlineStr">
        <is>
          <t>Index</t>
        </is>
      </c>
      <c r="B236" t="inlineStr">
        <is>
          <t>Ticker</t>
        </is>
      </c>
      <c r="C236" t="inlineStr">
        <is>
          <t>Trade Enter</t>
        </is>
      </c>
      <c r="D236" t="inlineStr">
        <is>
          <t>Strike</t>
        </is>
      </c>
      <c r="E236" t="inlineStr">
        <is>
          <t>C/P</t>
        </is>
      </c>
      <c r="F236" t="inlineStr">
        <is>
          <t>Exp Date</t>
        </is>
      </c>
      <c r="G236" t="inlineStr">
        <is>
          <t>Initial Contracts</t>
        </is>
      </c>
      <c r="H236" t="inlineStr">
        <is>
          <t>Trade Exit</t>
        </is>
      </c>
      <c r="I236" t="inlineStr">
        <is>
          <t>$ Gain</t>
        </is>
      </c>
      <c r="J236" t="inlineStr">
        <is>
          <t>Amount</t>
        </is>
      </c>
      <c r="K236" t="inlineStr">
        <is>
          <t>Symbol</t>
        </is>
      </c>
    </row>
    <row r="237">
      <c r="A237" t="n">
        <v>2392</v>
      </c>
      <c r="B237" t="inlineStr">
        <is>
          <t>META</t>
        </is>
      </c>
      <c r="C237" t="inlineStr">
        <is>
          <t>May 19, 2025</t>
        </is>
      </c>
      <c r="D237" t="inlineStr">
        <is>
          <t>$745.00</t>
        </is>
      </c>
      <c r="E237" t="inlineStr">
        <is>
          <t>C</t>
        </is>
      </c>
      <c r="F237" t="inlineStr">
        <is>
          <t>Jan 16, 2026</t>
        </is>
      </c>
      <c r="G237" t="n">
        <v>2</v>
      </c>
      <c r="H237" t="inlineStr">
        <is>
          <t>NaN</t>
        </is>
      </c>
      <c r="I237" t="n">
        <v/>
      </c>
      <c r="J237" t="n">
        <v>-8070.94</v>
      </c>
      <c r="K237" t="inlineStr">
        <is>
          <t>META260116C00745000</t>
        </is>
      </c>
    </row>
    <row r="238">
      <c r="A238" t="n">
        <v>2340</v>
      </c>
      <c r="B238" t="inlineStr">
        <is>
          <t>META</t>
        </is>
      </c>
      <c r="C238" t="inlineStr">
        <is>
          <t>May 30, 2025</t>
        </is>
      </c>
      <c r="D238" t="inlineStr">
        <is>
          <t>$745.00</t>
        </is>
      </c>
      <c r="E238" t="inlineStr">
        <is>
          <t>C</t>
        </is>
      </c>
      <c r="F238" t="inlineStr">
        <is>
          <t>Jan 16, 2026</t>
        </is>
      </c>
      <c r="G238" t="n">
        <v>-2</v>
      </c>
      <c r="H238" t="inlineStr">
        <is>
          <t>May 30, 2025</t>
        </is>
      </c>
      <c r="I238" t="n">
        <v/>
      </c>
      <c r="J238" t="n">
        <v>7739.75</v>
      </c>
      <c r="K238" t="inlineStr">
        <is>
          <t>META260116C00745000</t>
        </is>
      </c>
    </row>
    <row r="239">
      <c r="A239" t="inlineStr"/>
      <c r="B239" t="inlineStr"/>
      <c r="C239" t="inlineStr"/>
      <c r="D239" t="inlineStr"/>
      <c r="E239" t="inlineStr"/>
      <c r="F239" t="inlineStr"/>
      <c r="G239" s="2">
        <f>SUM(G236:G238)</f>
        <v/>
      </c>
      <c r="H239" t="inlineStr"/>
      <c r="I239" t="inlineStr"/>
      <c r="J239" s="2">
        <f>SUM(J236:J238)</f>
        <v/>
      </c>
      <c r="K239" t="inlineStr"/>
    </row>
    <row r="240">
      <c r="A240" t="inlineStr"/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</row>
    <row r="242">
      <c r="A242" t="inlineStr"/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</row>
    <row r="243">
      <c r="A243" t="inlineStr">
        <is>
          <t>Index</t>
        </is>
      </c>
      <c r="B243" t="inlineStr">
        <is>
          <t>Ticker</t>
        </is>
      </c>
      <c r="C243" t="inlineStr">
        <is>
          <t>Trade Enter</t>
        </is>
      </c>
      <c r="D243" t="inlineStr">
        <is>
          <t>Strike</t>
        </is>
      </c>
      <c r="E243" t="inlineStr">
        <is>
          <t>C/P</t>
        </is>
      </c>
      <c r="F243" t="inlineStr">
        <is>
          <t>Exp Date</t>
        </is>
      </c>
      <c r="G243" t="inlineStr">
        <is>
          <t>Initial Contracts</t>
        </is>
      </c>
      <c r="H243" t="inlineStr">
        <is>
          <t>Trade Exit</t>
        </is>
      </c>
      <c r="I243" t="inlineStr">
        <is>
          <t>$ Gain</t>
        </is>
      </c>
    </row>
    <row r="244">
      <c r="A244" t="n">
        <v>98</v>
      </c>
      <c r="B244" t="inlineStr">
        <is>
          <t>META</t>
        </is>
      </c>
      <c r="C244" t="inlineStr">
        <is>
          <t>Jul 01, 2025</t>
        </is>
      </c>
      <c r="D244" t="inlineStr">
        <is>
          <t>$705.00</t>
        </is>
      </c>
      <c r="E244" t="inlineStr">
        <is>
          <t>C</t>
        </is>
      </c>
      <c r="F244" t="inlineStr">
        <is>
          <t>Jul 18, 2025</t>
        </is>
      </c>
      <c r="G244" t="inlineStr">
        <is>
          <t>1</t>
        </is>
      </c>
      <c r="H244" t="inlineStr">
        <is>
          <t>Jul 07, 2025</t>
        </is>
      </c>
      <c r="I244" t="inlineStr">
        <is>
          <t>($340.00)</t>
        </is>
      </c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s="1">
        <f>IF(G258=0, ROUND(SUM(J247:J257)/6, 2), )</f>
        <v/>
      </c>
    </row>
    <row r="247">
      <c r="A247" t="inlineStr">
        <is>
          <t>Index</t>
        </is>
      </c>
      <c r="B247" t="inlineStr">
        <is>
          <t>Ticker</t>
        </is>
      </c>
      <c r="C247" t="inlineStr">
        <is>
          <t>Trade Enter</t>
        </is>
      </c>
      <c r="D247" t="inlineStr">
        <is>
          <t>Strike</t>
        </is>
      </c>
      <c r="E247" t="inlineStr">
        <is>
          <t>C/P</t>
        </is>
      </c>
      <c r="F247" t="inlineStr">
        <is>
          <t>Exp Date</t>
        </is>
      </c>
      <c r="G247" t="inlineStr">
        <is>
          <t>Initial Contracts</t>
        </is>
      </c>
      <c r="H247" t="inlineStr">
        <is>
          <t>Trade Exit</t>
        </is>
      </c>
      <c r="I247" t="inlineStr">
        <is>
          <t>$ Gain</t>
        </is>
      </c>
      <c r="J247" t="inlineStr">
        <is>
          <t>Amount</t>
        </is>
      </c>
      <c r="K247" t="inlineStr">
        <is>
          <t>Symbol</t>
        </is>
      </c>
    </row>
    <row r="248">
      <c r="A248" t="n">
        <v>1909</v>
      </c>
      <c r="B248" t="inlineStr">
        <is>
          <t>META</t>
        </is>
      </c>
      <c r="C248" t="inlineStr">
        <is>
          <t>Jul 01, 2025</t>
        </is>
      </c>
      <c r="D248" t="inlineStr">
        <is>
          <t>$705.00</t>
        </is>
      </c>
      <c r="E248" t="inlineStr">
        <is>
          <t>C</t>
        </is>
      </c>
      <c r="F248" t="inlineStr">
        <is>
          <t>Jul 18, 2025</t>
        </is>
      </c>
      <c r="G248" t="n">
        <v>1</v>
      </c>
      <c r="H248" t="inlineStr">
        <is>
          <t>NaN</t>
        </is>
      </c>
      <c r="I248" t="n">
        <v/>
      </c>
      <c r="J248" t="n">
        <v>-2742.12</v>
      </c>
      <c r="K248" t="inlineStr">
        <is>
          <t>META250718C00705000</t>
        </is>
      </c>
    </row>
    <row r="249">
      <c r="A249" t="n">
        <v>1906</v>
      </c>
      <c r="B249" t="inlineStr">
        <is>
          <t>META</t>
        </is>
      </c>
      <c r="C249" t="inlineStr">
        <is>
          <t>Jul 01, 2025</t>
        </is>
      </c>
      <c r="D249" t="inlineStr">
        <is>
          <t>$705.00</t>
        </is>
      </c>
      <c r="E249" t="inlineStr">
        <is>
          <t>C</t>
        </is>
      </c>
      <c r="F249" t="inlineStr">
        <is>
          <t>Jul 18, 2025</t>
        </is>
      </c>
      <c r="G249" t="n">
        <v>1</v>
      </c>
      <c r="H249" t="inlineStr">
        <is>
          <t>NaN</t>
        </is>
      </c>
      <c r="I249" t="n">
        <v/>
      </c>
      <c r="J249" t="n">
        <v>-2750.12</v>
      </c>
      <c r="K249" t="inlineStr">
        <is>
          <t>META250718C00705000</t>
        </is>
      </c>
    </row>
    <row r="250">
      <c r="A250" t="n">
        <v>1875</v>
      </c>
      <c r="B250" t="inlineStr">
        <is>
          <t>META</t>
        </is>
      </c>
      <c r="C250" t="inlineStr">
        <is>
          <t>Jul 02, 2025</t>
        </is>
      </c>
      <c r="D250" t="inlineStr">
        <is>
          <t>$705.00</t>
        </is>
      </c>
      <c r="E250" t="inlineStr">
        <is>
          <t>C</t>
        </is>
      </c>
      <c r="F250" t="inlineStr">
        <is>
          <t>Jul 18, 2025</t>
        </is>
      </c>
      <c r="G250" t="n">
        <v>1</v>
      </c>
      <c r="H250" t="inlineStr">
        <is>
          <t>NaN</t>
        </is>
      </c>
      <c r="I250" t="n">
        <v/>
      </c>
      <c r="J250" t="n">
        <v>-2510.12</v>
      </c>
      <c r="K250" t="inlineStr">
        <is>
          <t>META250718C00705000</t>
        </is>
      </c>
    </row>
    <row r="251">
      <c r="A251" t="n">
        <v>1860</v>
      </c>
      <c r="B251" t="inlineStr">
        <is>
          <t>META</t>
        </is>
      </c>
      <c r="C251" t="inlineStr">
        <is>
          <t>Jul 02, 2025</t>
        </is>
      </c>
      <c r="D251" t="inlineStr">
        <is>
          <t>$705.00</t>
        </is>
      </c>
      <c r="E251" t="inlineStr">
        <is>
          <t>C</t>
        </is>
      </c>
      <c r="F251" t="inlineStr">
        <is>
          <t>Jul 18, 2025</t>
        </is>
      </c>
      <c r="G251" t="n">
        <v>1</v>
      </c>
      <c r="H251" t="inlineStr">
        <is>
          <t>NaN</t>
        </is>
      </c>
      <c r="I251" t="n">
        <v/>
      </c>
      <c r="J251" t="n">
        <v>-2235.12</v>
      </c>
      <c r="K251" t="inlineStr">
        <is>
          <t>META250718C00705000</t>
        </is>
      </c>
    </row>
    <row r="252">
      <c r="A252" t="n">
        <v>1878</v>
      </c>
      <c r="B252" t="inlineStr">
        <is>
          <t>META</t>
        </is>
      </c>
      <c r="C252" t="inlineStr">
        <is>
          <t>Jul 02, 2025</t>
        </is>
      </c>
      <c r="D252" t="inlineStr">
        <is>
          <t>$705.00</t>
        </is>
      </c>
      <c r="E252" t="inlineStr">
        <is>
          <t>C</t>
        </is>
      </c>
      <c r="F252" t="inlineStr">
        <is>
          <t>Jul 18, 2025</t>
        </is>
      </c>
      <c r="G252" t="n">
        <v>1</v>
      </c>
      <c r="H252" t="inlineStr">
        <is>
          <t>NaN</t>
        </is>
      </c>
      <c r="I252" t="n">
        <v/>
      </c>
      <c r="J252" t="n">
        <v>-2233.12</v>
      </c>
      <c r="K252" t="inlineStr">
        <is>
          <t>META250718C00705000</t>
        </is>
      </c>
    </row>
    <row r="253">
      <c r="A253" t="n">
        <v>1881</v>
      </c>
      <c r="B253" t="inlineStr">
        <is>
          <t>META</t>
        </is>
      </c>
      <c r="C253" t="inlineStr">
        <is>
          <t>Jul 02, 2025</t>
        </is>
      </c>
      <c r="D253" t="inlineStr">
        <is>
          <t>$705.00</t>
        </is>
      </c>
      <c r="E253" t="inlineStr">
        <is>
          <t>C</t>
        </is>
      </c>
      <c r="F253" t="inlineStr">
        <is>
          <t>Jul 18, 2025</t>
        </is>
      </c>
      <c r="G253" t="n">
        <v>1</v>
      </c>
      <c r="H253" t="inlineStr">
        <is>
          <t>NaN</t>
        </is>
      </c>
      <c r="I253" t="n">
        <v/>
      </c>
      <c r="J253" t="n">
        <v>-2482.12</v>
      </c>
      <c r="K253" t="inlineStr">
        <is>
          <t>META250718C00705000</t>
        </is>
      </c>
    </row>
    <row r="254">
      <c r="A254" t="n">
        <v>1834</v>
      </c>
      <c r="B254" t="inlineStr">
        <is>
          <t>META</t>
        </is>
      </c>
      <c r="C254" t="inlineStr">
        <is>
          <t>Jul 07, 2025</t>
        </is>
      </c>
      <c r="D254" t="inlineStr">
        <is>
          <t>$705.00</t>
        </is>
      </c>
      <c r="E254" t="inlineStr">
        <is>
          <t>C</t>
        </is>
      </c>
      <c r="F254" t="inlineStr">
        <is>
          <t>Jul 18, 2025</t>
        </is>
      </c>
      <c r="G254" t="n">
        <v>-1</v>
      </c>
      <c r="H254" t="inlineStr">
        <is>
          <t>Jul 07, 2025</t>
        </is>
      </c>
      <c r="I254" t="n">
        <v/>
      </c>
      <c r="J254" t="n">
        <v>2454.87</v>
      </c>
      <c r="K254" t="inlineStr">
        <is>
          <t>META250718C00705000</t>
        </is>
      </c>
    </row>
    <row r="255">
      <c r="A255" t="n">
        <v>1829</v>
      </c>
      <c r="B255" t="inlineStr">
        <is>
          <t>META</t>
        </is>
      </c>
      <c r="C255" t="inlineStr">
        <is>
          <t>Jul 07, 2025</t>
        </is>
      </c>
      <c r="D255" t="inlineStr">
        <is>
          <t>$705.00</t>
        </is>
      </c>
      <c r="E255" t="inlineStr">
        <is>
          <t>C</t>
        </is>
      </c>
      <c r="F255" t="inlineStr">
        <is>
          <t>Jul 18, 2025</t>
        </is>
      </c>
      <c r="G255" t="n">
        <v>-1</v>
      </c>
      <c r="H255" t="inlineStr">
        <is>
          <t>Jul 07, 2025</t>
        </is>
      </c>
      <c r="I255" t="n">
        <v/>
      </c>
      <c r="J255" t="n">
        <v>2439.87</v>
      </c>
      <c r="K255" t="inlineStr">
        <is>
          <t>META250718C00705000</t>
        </is>
      </c>
    </row>
    <row r="256">
      <c r="A256" t="n">
        <v>1828</v>
      </c>
      <c r="B256" t="inlineStr">
        <is>
          <t>META</t>
        </is>
      </c>
      <c r="C256" t="inlineStr">
        <is>
          <t>Jul 07, 2025</t>
        </is>
      </c>
      <c r="D256" t="inlineStr">
        <is>
          <t>$705.00</t>
        </is>
      </c>
      <c r="E256" t="inlineStr">
        <is>
          <t>C</t>
        </is>
      </c>
      <c r="F256" t="inlineStr">
        <is>
          <t>Jul 18, 2025</t>
        </is>
      </c>
      <c r="G256" t="n">
        <v>-2</v>
      </c>
      <c r="H256" t="inlineStr">
        <is>
          <t>Jul 07, 2025</t>
        </is>
      </c>
      <c r="I256" t="n">
        <v/>
      </c>
      <c r="J256" t="n">
        <v>4649.76</v>
      </c>
      <c r="K256" t="inlineStr">
        <is>
          <t>META250718C00705000</t>
        </is>
      </c>
    </row>
    <row r="257">
      <c r="A257" t="n">
        <v>1826</v>
      </c>
      <c r="B257" t="inlineStr">
        <is>
          <t>META</t>
        </is>
      </c>
      <c r="C257" t="inlineStr">
        <is>
          <t>Jul 07, 2025</t>
        </is>
      </c>
      <c r="D257" t="inlineStr">
        <is>
          <t>$705.00</t>
        </is>
      </c>
      <c r="E257" t="inlineStr">
        <is>
          <t>C</t>
        </is>
      </c>
      <c r="F257" t="inlineStr">
        <is>
          <t>Jul 18, 2025</t>
        </is>
      </c>
      <c r="G257" t="n">
        <v>-2</v>
      </c>
      <c r="H257" t="inlineStr">
        <is>
          <t>Jul 07, 2025</t>
        </is>
      </c>
      <c r="I257" t="n">
        <v/>
      </c>
      <c r="J257" t="n">
        <v>4679.74</v>
      </c>
      <c r="K257" t="inlineStr">
        <is>
          <t>META250718C00705000</t>
        </is>
      </c>
    </row>
    <row r="258">
      <c r="A258" t="inlineStr"/>
      <c r="B258" t="inlineStr"/>
      <c r="C258" t="inlineStr"/>
      <c r="D258" t="inlineStr"/>
      <c r="E258" t="inlineStr"/>
      <c r="F258" t="inlineStr"/>
      <c r="G258" s="2">
        <f>SUM(G247:G257)</f>
        <v/>
      </c>
      <c r="H258" t="inlineStr"/>
      <c r="I258" t="inlineStr"/>
      <c r="J258" s="2">
        <f>SUM(J247:J257)</f>
        <v/>
      </c>
      <c r="K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</row>
    <row r="261">
      <c r="A261" t="inlineStr"/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</row>
    <row r="262">
      <c r="A262" t="inlineStr">
        <is>
          <t>Index</t>
        </is>
      </c>
      <c r="B262" t="inlineStr">
        <is>
          <t>Ticker</t>
        </is>
      </c>
      <c r="C262" t="inlineStr">
        <is>
          <t>Trade Enter</t>
        </is>
      </c>
      <c r="D262" t="inlineStr">
        <is>
          <t>Strike</t>
        </is>
      </c>
      <c r="E262" t="inlineStr">
        <is>
          <t>C/P</t>
        </is>
      </c>
      <c r="F262" t="inlineStr">
        <is>
          <t>Exp Date</t>
        </is>
      </c>
      <c r="G262" t="inlineStr">
        <is>
          <t>Initial Contracts</t>
        </is>
      </c>
      <c r="H262" t="inlineStr">
        <is>
          <t>Trade Exit</t>
        </is>
      </c>
      <c r="I262" t="inlineStr">
        <is>
          <t>$ Gain</t>
        </is>
      </c>
    </row>
    <row r="263">
      <c r="A263" t="n">
        <v>99</v>
      </c>
      <c r="B263" t="inlineStr">
        <is>
          <t>META</t>
        </is>
      </c>
      <c r="C263" t="inlineStr">
        <is>
          <t>Jul 02, 2025</t>
        </is>
      </c>
      <c r="D263" t="inlineStr">
        <is>
          <t>$712.50</t>
        </is>
      </c>
      <c r="E263" t="inlineStr">
        <is>
          <t>P</t>
        </is>
      </c>
      <c r="F263" t="inlineStr">
        <is>
          <t>Jul 11, 2025</t>
        </is>
      </c>
      <c r="G263" t="inlineStr">
        <is>
          <t>2</t>
        </is>
      </c>
      <c r="H263" t="inlineStr">
        <is>
          <t>Jul 08, 2025</t>
        </is>
      </c>
      <c r="I263" t="inlineStr">
        <is>
          <t>($960.00)</t>
        </is>
      </c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</row>
    <row r="265">
      <c r="A265" t="inlineStr"/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s="1">
        <f>IF(G273=0, ROUND(SUM(J266:J272)/5, 2), )</f>
        <v/>
      </c>
    </row>
    <row r="266">
      <c r="A266" t="inlineStr">
        <is>
          <t>Index</t>
        </is>
      </c>
      <c r="B266" t="inlineStr">
        <is>
          <t>Ticker</t>
        </is>
      </c>
      <c r="C266" t="inlineStr">
        <is>
          <t>Trade Enter</t>
        </is>
      </c>
      <c r="D266" t="inlineStr">
        <is>
          <t>Strike</t>
        </is>
      </c>
      <c r="E266" t="inlineStr">
        <is>
          <t>C/P</t>
        </is>
      </c>
      <c r="F266" t="inlineStr">
        <is>
          <t>Exp Date</t>
        </is>
      </c>
      <c r="G266" t="inlineStr">
        <is>
          <t>Initial Contracts</t>
        </is>
      </c>
      <c r="H266" t="inlineStr">
        <is>
          <t>Trade Exit</t>
        </is>
      </c>
      <c r="I266" t="inlineStr">
        <is>
          <t>$ Gain</t>
        </is>
      </c>
      <c r="J266" t="inlineStr">
        <is>
          <t>Amount</t>
        </is>
      </c>
      <c r="K266" t="inlineStr">
        <is>
          <t>Symbol</t>
        </is>
      </c>
    </row>
    <row r="267">
      <c r="A267" t="n">
        <v>1869</v>
      </c>
      <c r="B267" t="inlineStr">
        <is>
          <t>META</t>
        </is>
      </c>
      <c r="C267" t="inlineStr">
        <is>
          <t>Jul 02, 2025</t>
        </is>
      </c>
      <c r="D267" t="inlineStr">
        <is>
          <t>$712.50</t>
        </is>
      </c>
      <c r="E267" t="inlineStr">
        <is>
          <t>P</t>
        </is>
      </c>
      <c r="F267" t="inlineStr">
        <is>
          <t>Jul 11, 2025</t>
        </is>
      </c>
      <c r="G267" t="n">
        <v>2</v>
      </c>
      <c r="H267" t="inlineStr">
        <is>
          <t>NaN</t>
        </is>
      </c>
      <c r="I267" t="n">
        <v/>
      </c>
      <c r="J267" t="n">
        <v>-2094.23</v>
      </c>
      <c r="K267" t="inlineStr">
        <is>
          <t>META250711P00712500</t>
        </is>
      </c>
    </row>
    <row r="268">
      <c r="A268" t="n">
        <v>1891</v>
      </c>
      <c r="B268" t="inlineStr">
        <is>
          <t>META</t>
        </is>
      </c>
      <c r="C268" t="inlineStr">
        <is>
          <t>Jul 02, 2025</t>
        </is>
      </c>
      <c r="D268" t="inlineStr">
        <is>
          <t>$712.50</t>
        </is>
      </c>
      <c r="E268" t="inlineStr">
        <is>
          <t>P</t>
        </is>
      </c>
      <c r="F268" t="inlineStr">
        <is>
          <t>Jul 11, 2025</t>
        </is>
      </c>
      <c r="G268" t="n">
        <v>2</v>
      </c>
      <c r="H268" t="inlineStr">
        <is>
          <t>NaN</t>
        </is>
      </c>
      <c r="I268" t="n">
        <v/>
      </c>
      <c r="J268" t="n">
        <v>-2100.23</v>
      </c>
      <c r="K268" t="inlineStr">
        <is>
          <t>META250711P00712500</t>
        </is>
      </c>
    </row>
    <row r="269">
      <c r="A269" t="n">
        <v>1876</v>
      </c>
      <c r="B269" t="inlineStr">
        <is>
          <t>META</t>
        </is>
      </c>
      <c r="C269" t="inlineStr">
        <is>
          <t>Jul 02, 2025</t>
        </is>
      </c>
      <c r="D269" t="inlineStr">
        <is>
          <t>$712.50</t>
        </is>
      </c>
      <c r="E269" t="inlineStr">
        <is>
          <t>P</t>
        </is>
      </c>
      <c r="F269" t="inlineStr">
        <is>
          <t>Jul 11, 2025</t>
        </is>
      </c>
      <c r="G269" t="n">
        <v>1</v>
      </c>
      <c r="H269" t="inlineStr">
        <is>
          <t>NaN</t>
        </is>
      </c>
      <c r="I269" t="n">
        <v/>
      </c>
      <c r="J269" t="n">
        <v>-1075.12</v>
      </c>
      <c r="K269" t="inlineStr">
        <is>
          <t>META250711P00712500</t>
        </is>
      </c>
    </row>
    <row r="270">
      <c r="A270" t="n">
        <v>1802</v>
      </c>
      <c r="B270" t="inlineStr">
        <is>
          <t>META</t>
        </is>
      </c>
      <c r="C270" t="inlineStr">
        <is>
          <t>Jul 08, 2025</t>
        </is>
      </c>
      <c r="D270" t="inlineStr">
        <is>
          <t>$712.50</t>
        </is>
      </c>
      <c r="E270" t="inlineStr">
        <is>
          <t>P</t>
        </is>
      </c>
      <c r="F270" t="inlineStr">
        <is>
          <t>Jul 11, 2025</t>
        </is>
      </c>
      <c r="G270" t="n">
        <v>-2</v>
      </c>
      <c r="H270" t="inlineStr">
        <is>
          <t>Jul 08, 2025</t>
        </is>
      </c>
      <c r="I270" t="n">
        <v/>
      </c>
      <c r="J270" t="n">
        <v>1179.76</v>
      </c>
      <c r="K270" t="inlineStr">
        <is>
          <t>META250711P00712500</t>
        </is>
      </c>
    </row>
    <row r="271">
      <c r="A271" t="n">
        <v>1797</v>
      </c>
      <c r="B271" t="inlineStr">
        <is>
          <t>META</t>
        </is>
      </c>
      <c r="C271" t="inlineStr">
        <is>
          <t>Jul 08, 2025</t>
        </is>
      </c>
      <c r="D271" t="inlineStr">
        <is>
          <t>$712.50</t>
        </is>
      </c>
      <c r="E271" t="inlineStr">
        <is>
          <t>P</t>
        </is>
      </c>
      <c r="F271" t="inlineStr">
        <is>
          <t>Jul 11, 2025</t>
        </is>
      </c>
      <c r="G271" t="n">
        <v>-2</v>
      </c>
      <c r="H271" t="inlineStr">
        <is>
          <t>Jul 08, 2025</t>
        </is>
      </c>
      <c r="I271" t="n">
        <v/>
      </c>
      <c r="J271" t="n">
        <v>1169.76</v>
      </c>
      <c r="K271" t="inlineStr">
        <is>
          <t>META250711P00712500</t>
        </is>
      </c>
    </row>
    <row r="272">
      <c r="A272" t="n">
        <v>1723</v>
      </c>
      <c r="B272" t="inlineStr">
        <is>
          <t>META</t>
        </is>
      </c>
      <c r="C272" t="inlineStr">
        <is>
          <t>Jul 09, 2025</t>
        </is>
      </c>
      <c r="D272" t="inlineStr">
        <is>
          <t>$712.50</t>
        </is>
      </c>
      <c r="E272" t="inlineStr">
        <is>
          <t>P</t>
        </is>
      </c>
      <c r="F272" t="inlineStr">
        <is>
          <t>Jul 11, 2025</t>
        </is>
      </c>
      <c r="G272" t="n">
        <v>-1</v>
      </c>
      <c r="H272" t="inlineStr">
        <is>
          <t>Jul 09, 2025</t>
        </is>
      </c>
      <c r="I272" t="n">
        <v/>
      </c>
      <c r="J272" t="n">
        <v>101.87</v>
      </c>
      <c r="K272" t="inlineStr">
        <is>
          <t>META250711P00712500</t>
        </is>
      </c>
    </row>
    <row r="273">
      <c r="A273" t="inlineStr"/>
      <c r="B273" t="inlineStr"/>
      <c r="C273" t="inlineStr"/>
      <c r="D273" t="inlineStr"/>
      <c r="E273" t="inlineStr"/>
      <c r="F273" t="inlineStr"/>
      <c r="G273" s="2">
        <f>SUM(G266:G272)</f>
        <v/>
      </c>
      <c r="H273" t="inlineStr"/>
      <c r="I273" t="inlineStr"/>
      <c r="J273" s="2">
        <f>SUM(J266:J272)</f>
        <v/>
      </c>
      <c r="K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</row>
    <row r="275">
      <c r="A275" t="inlineStr"/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</row>
    <row r="276">
      <c r="A276" t="inlineStr"/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</row>
    <row r="277">
      <c r="A277" t="inlineStr">
        <is>
          <t>Index</t>
        </is>
      </c>
      <c r="B277" t="inlineStr">
        <is>
          <t>Ticker</t>
        </is>
      </c>
      <c r="C277" t="inlineStr">
        <is>
          <t>Trade Enter</t>
        </is>
      </c>
      <c r="D277" t="inlineStr">
        <is>
          <t>Strike</t>
        </is>
      </c>
      <c r="E277" t="inlineStr">
        <is>
          <t>C/P</t>
        </is>
      </c>
      <c r="F277" t="inlineStr">
        <is>
          <t>Exp Date</t>
        </is>
      </c>
      <c r="G277" t="inlineStr">
        <is>
          <t>Initial Contracts</t>
        </is>
      </c>
      <c r="H277" t="inlineStr">
        <is>
          <t>Trade Exit</t>
        </is>
      </c>
      <c r="I277" t="inlineStr">
        <is>
          <t>$ Gain</t>
        </is>
      </c>
    </row>
    <row r="278">
      <c r="A278" t="n">
        <v>103</v>
      </c>
      <c r="B278" t="inlineStr">
        <is>
          <t>META</t>
        </is>
      </c>
      <c r="C278" t="inlineStr">
        <is>
          <t>Jul 07, 2025</t>
        </is>
      </c>
      <c r="D278" t="inlineStr">
        <is>
          <t>$700.00</t>
        </is>
      </c>
      <c r="E278" t="inlineStr">
        <is>
          <t>C</t>
        </is>
      </c>
      <c r="F278" t="inlineStr">
        <is>
          <t>Aug 15, 2025</t>
        </is>
      </c>
      <c r="G278" t="inlineStr">
        <is>
          <t>2</t>
        </is>
      </c>
      <c r="H278" t="inlineStr">
        <is>
          <t>Jul 10, 2025</t>
        </is>
      </c>
      <c r="I278" t="inlineStr">
        <is>
          <t xml:space="preserve">$225.00 </t>
        </is>
      </c>
    </row>
    <row r="279">
      <c r="A279" t="inlineStr"/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</row>
    <row r="280">
      <c r="A280" t="inlineStr"/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s="1">
        <f>IF(G288=0, ROUND(SUM(J281:J287)/4, 2), )</f>
        <v/>
      </c>
    </row>
    <row r="281">
      <c r="A281" t="inlineStr">
        <is>
          <t>Index</t>
        </is>
      </c>
      <c r="B281" t="inlineStr">
        <is>
          <t>Ticker</t>
        </is>
      </c>
      <c r="C281" t="inlineStr">
        <is>
          <t>Trade Enter</t>
        </is>
      </c>
      <c r="D281" t="inlineStr">
        <is>
          <t>Strike</t>
        </is>
      </c>
      <c r="E281" t="inlineStr">
        <is>
          <t>C/P</t>
        </is>
      </c>
      <c r="F281" t="inlineStr">
        <is>
          <t>Exp Date</t>
        </is>
      </c>
      <c r="G281" t="inlineStr">
        <is>
          <t>Initial Contracts</t>
        </is>
      </c>
      <c r="H281" t="inlineStr">
        <is>
          <t>Trade Exit</t>
        </is>
      </c>
      <c r="I281" t="inlineStr">
        <is>
          <t>$ Gain</t>
        </is>
      </c>
      <c r="J281" t="inlineStr">
        <is>
          <t>Amount</t>
        </is>
      </c>
      <c r="K281" t="inlineStr">
        <is>
          <t>Symbol</t>
        </is>
      </c>
    </row>
    <row r="282">
      <c r="A282" t="n">
        <v>1831</v>
      </c>
      <c r="B282" t="inlineStr">
        <is>
          <t>META</t>
        </is>
      </c>
      <c r="C282" t="inlineStr">
        <is>
          <t>Jul 07, 2025</t>
        </is>
      </c>
      <c r="D282" t="inlineStr">
        <is>
          <t>$700.00</t>
        </is>
      </c>
      <c r="E282" t="inlineStr">
        <is>
          <t>C</t>
        </is>
      </c>
      <c r="F282" t="inlineStr">
        <is>
          <t>Aug 15, 2025</t>
        </is>
      </c>
      <c r="G282" t="n">
        <v>2</v>
      </c>
      <c r="H282" t="inlineStr">
        <is>
          <t>NaN</t>
        </is>
      </c>
      <c r="I282" t="n">
        <v/>
      </c>
      <c r="J282" t="n">
        <v>-9520.24</v>
      </c>
      <c r="K282" t="inlineStr">
        <is>
          <t>META250815C00700000</t>
        </is>
      </c>
    </row>
    <row r="283">
      <c r="A283" t="n">
        <v>1821</v>
      </c>
      <c r="B283" t="inlineStr">
        <is>
          <t>META</t>
        </is>
      </c>
      <c r="C283" t="inlineStr">
        <is>
          <t>Jul 07, 2025</t>
        </is>
      </c>
      <c r="D283" t="inlineStr">
        <is>
          <t>$700.00</t>
        </is>
      </c>
      <c r="E283" t="inlineStr">
        <is>
          <t>C</t>
        </is>
      </c>
      <c r="F283" t="inlineStr">
        <is>
          <t>Aug 15, 2025</t>
        </is>
      </c>
      <c r="G283" t="n">
        <v>2</v>
      </c>
      <c r="H283" t="inlineStr">
        <is>
          <t>NaN</t>
        </is>
      </c>
      <c r="I283" t="n">
        <v/>
      </c>
      <c r="J283" t="n">
        <v>-9490.23</v>
      </c>
      <c r="K283" t="inlineStr">
        <is>
          <t>META250815C00700000</t>
        </is>
      </c>
    </row>
    <row r="284">
      <c r="A284" t="n">
        <v>1812</v>
      </c>
      <c r="B284" t="inlineStr">
        <is>
          <t>META</t>
        </is>
      </c>
      <c r="C284" t="inlineStr">
        <is>
          <t>Jul 08, 2025</t>
        </is>
      </c>
      <c r="D284" t="inlineStr">
        <is>
          <t>$700.00</t>
        </is>
      </c>
      <c r="E284" t="inlineStr">
        <is>
          <t>C</t>
        </is>
      </c>
      <c r="F284" t="inlineStr">
        <is>
          <t>Aug 15, 2025</t>
        </is>
      </c>
      <c r="G284" t="n">
        <v>-1</v>
      </c>
      <c r="H284" t="inlineStr">
        <is>
          <t>Jul 08, 2025</t>
        </is>
      </c>
      <c r="I284" t="n">
        <v/>
      </c>
      <c r="J284" t="n">
        <v>4659.87</v>
      </c>
      <c r="K284" t="inlineStr">
        <is>
          <t>META250815C00700000</t>
        </is>
      </c>
    </row>
    <row r="285">
      <c r="A285" t="n">
        <v>1807</v>
      </c>
      <c r="B285" t="inlineStr">
        <is>
          <t>META</t>
        </is>
      </c>
      <c r="C285" t="inlineStr">
        <is>
          <t>Jul 08, 2025</t>
        </is>
      </c>
      <c r="D285" t="inlineStr">
        <is>
          <t>$700.00</t>
        </is>
      </c>
      <c r="E285" t="inlineStr">
        <is>
          <t>C</t>
        </is>
      </c>
      <c r="F285" t="inlineStr">
        <is>
          <t>Aug 15, 2025</t>
        </is>
      </c>
      <c r="G285" t="n">
        <v>-1</v>
      </c>
      <c r="H285" t="inlineStr">
        <is>
          <t>Jul 08, 2025</t>
        </is>
      </c>
      <c r="I285" t="n">
        <v/>
      </c>
      <c r="J285" t="n">
        <v>4654.87</v>
      </c>
      <c r="K285" t="inlineStr">
        <is>
          <t>META250815C00700000</t>
        </is>
      </c>
    </row>
    <row r="286">
      <c r="A286" t="n">
        <v>1712</v>
      </c>
      <c r="B286" t="inlineStr">
        <is>
          <t>META</t>
        </is>
      </c>
      <c r="C286" t="inlineStr">
        <is>
          <t>Jul 10, 2025</t>
        </is>
      </c>
      <c r="D286" t="inlineStr">
        <is>
          <t>$700.00</t>
        </is>
      </c>
      <c r="E286" t="inlineStr">
        <is>
          <t>C</t>
        </is>
      </c>
      <c r="F286" t="inlineStr">
        <is>
          <t>Aug 15, 2025</t>
        </is>
      </c>
      <c r="G286" t="n">
        <v>-1</v>
      </c>
      <c r="H286" t="inlineStr">
        <is>
          <t>Jul 10, 2025</t>
        </is>
      </c>
      <c r="I286" t="n">
        <v/>
      </c>
      <c r="J286" t="n">
        <v>4973.87</v>
      </c>
      <c r="K286" t="inlineStr">
        <is>
          <t>META250815C00700000</t>
        </is>
      </c>
    </row>
    <row r="287">
      <c r="A287" t="n">
        <v>1669</v>
      </c>
      <c r="B287" t="inlineStr">
        <is>
          <t>META</t>
        </is>
      </c>
      <c r="C287" t="inlineStr">
        <is>
          <t>Jul 10, 2025</t>
        </is>
      </c>
      <c r="D287" t="inlineStr">
        <is>
          <t>$700.00</t>
        </is>
      </c>
      <c r="E287" t="inlineStr">
        <is>
          <t>C</t>
        </is>
      </c>
      <c r="F287" t="inlineStr">
        <is>
          <t>Aug 15, 2025</t>
        </is>
      </c>
      <c r="G287" t="n">
        <v>-1</v>
      </c>
      <c r="H287" t="inlineStr">
        <is>
          <t>Jul 10, 2025</t>
        </is>
      </c>
      <c r="I287" t="n">
        <v/>
      </c>
      <c r="J287" t="n">
        <v>4969.87</v>
      </c>
      <c r="K287" t="inlineStr">
        <is>
          <t>META250815C00700000</t>
        </is>
      </c>
    </row>
    <row r="288">
      <c r="A288" t="inlineStr"/>
      <c r="B288" t="inlineStr"/>
      <c r="C288" t="inlineStr"/>
      <c r="D288" t="inlineStr"/>
      <c r="E288" t="inlineStr"/>
      <c r="F288" t="inlineStr"/>
      <c r="G288" s="2">
        <f>SUM(G281:G287)</f>
        <v/>
      </c>
      <c r="H288" t="inlineStr"/>
      <c r="I288" t="inlineStr"/>
      <c r="J288" s="2">
        <f>SUM(J281:J287)</f>
        <v/>
      </c>
      <c r="K288" t="inlineStr"/>
    </row>
    <row r="289">
      <c r="A289" t="inlineStr"/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</row>
    <row r="292">
      <c r="A292" t="inlineStr">
        <is>
          <t>Index</t>
        </is>
      </c>
      <c r="B292" t="inlineStr">
        <is>
          <t>Ticker</t>
        </is>
      </c>
      <c r="C292" t="inlineStr">
        <is>
          <t>Trade Enter</t>
        </is>
      </c>
      <c r="D292" t="inlineStr">
        <is>
          <t>Strike</t>
        </is>
      </c>
      <c r="E292" t="inlineStr">
        <is>
          <t>C/P</t>
        </is>
      </c>
      <c r="F292" t="inlineStr">
        <is>
          <t>Exp Date</t>
        </is>
      </c>
      <c r="G292" t="inlineStr">
        <is>
          <t>Initial Contracts</t>
        </is>
      </c>
      <c r="H292" t="inlineStr">
        <is>
          <t>Trade Exit</t>
        </is>
      </c>
      <c r="I292" t="inlineStr">
        <is>
          <t>$ Gain</t>
        </is>
      </c>
    </row>
    <row r="293">
      <c r="A293" t="n">
        <v>104</v>
      </c>
      <c r="B293" t="inlineStr">
        <is>
          <t>META</t>
        </is>
      </c>
      <c r="C293" t="inlineStr">
        <is>
          <t>Jul 08, 2025</t>
        </is>
      </c>
      <c r="D293" t="inlineStr">
        <is>
          <t>$727.50</t>
        </is>
      </c>
      <c r="E293" t="inlineStr">
        <is>
          <t>P</t>
        </is>
      </c>
      <c r="F293" t="inlineStr">
        <is>
          <t>Jul 18, 2025</t>
        </is>
      </c>
      <c r="G293" t="inlineStr">
        <is>
          <t>1</t>
        </is>
      </c>
      <c r="H293" t="inlineStr">
        <is>
          <t>Jul 10, 2025</t>
        </is>
      </c>
      <c r="I293" t="inlineStr">
        <is>
          <t>($670.00)</t>
        </is>
      </c>
    </row>
    <row r="294">
      <c r="A294" t="inlineStr"/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s="1">
        <f>IF(G301=0, ROUND(SUM(J296:J300)/2, 2), )</f>
        <v/>
      </c>
    </row>
    <row r="296">
      <c r="A296" t="inlineStr">
        <is>
          <t>Index</t>
        </is>
      </c>
      <c r="B296" t="inlineStr">
        <is>
          <t>Ticker</t>
        </is>
      </c>
      <c r="C296" t="inlineStr">
        <is>
          <t>Trade Enter</t>
        </is>
      </c>
      <c r="D296" t="inlineStr">
        <is>
          <t>Strike</t>
        </is>
      </c>
      <c r="E296" t="inlineStr">
        <is>
          <t>C/P</t>
        </is>
      </c>
      <c r="F296" t="inlineStr">
        <is>
          <t>Exp Date</t>
        </is>
      </c>
      <c r="G296" t="inlineStr">
        <is>
          <t>Initial Contracts</t>
        </is>
      </c>
      <c r="H296" t="inlineStr">
        <is>
          <t>Trade Exit</t>
        </is>
      </c>
      <c r="I296" t="inlineStr">
        <is>
          <t>$ Gain</t>
        </is>
      </c>
      <c r="J296" t="inlineStr">
        <is>
          <t>Amount</t>
        </is>
      </c>
      <c r="K296" t="inlineStr">
        <is>
          <t>Symbol</t>
        </is>
      </c>
    </row>
    <row r="297">
      <c r="A297" t="n">
        <v>1774</v>
      </c>
      <c r="B297" t="inlineStr">
        <is>
          <t>META</t>
        </is>
      </c>
      <c r="C297" t="inlineStr">
        <is>
          <t>Jul 08, 2025</t>
        </is>
      </c>
      <c r="D297" t="inlineStr">
        <is>
          <t>$727.50</t>
        </is>
      </c>
      <c r="E297" t="inlineStr">
        <is>
          <t>P</t>
        </is>
      </c>
      <c r="F297" t="inlineStr">
        <is>
          <t>Jul 18, 2025</t>
        </is>
      </c>
      <c r="G297" t="n">
        <v>1</v>
      </c>
      <c r="H297" t="inlineStr">
        <is>
          <t>NaN</t>
        </is>
      </c>
      <c r="I297" t="n">
        <v/>
      </c>
      <c r="J297" t="n">
        <v>-1830.12</v>
      </c>
      <c r="K297" t="inlineStr">
        <is>
          <t>META250718P00727500</t>
        </is>
      </c>
    </row>
    <row r="298">
      <c r="A298" t="n">
        <v>1787</v>
      </c>
      <c r="B298" t="inlineStr">
        <is>
          <t>META</t>
        </is>
      </c>
      <c r="C298" t="inlineStr">
        <is>
          <t>Jul 08, 2025</t>
        </is>
      </c>
      <c r="D298" t="inlineStr">
        <is>
          <t>$727.50</t>
        </is>
      </c>
      <c r="E298" t="inlineStr">
        <is>
          <t>P</t>
        </is>
      </c>
      <c r="F298" t="inlineStr">
        <is>
          <t>Jul 18, 2025</t>
        </is>
      </c>
      <c r="G298" t="n">
        <v>1</v>
      </c>
      <c r="H298" t="inlineStr">
        <is>
          <t>NaN</t>
        </is>
      </c>
      <c r="I298" t="n">
        <v/>
      </c>
      <c r="J298" t="n">
        <v>-1830.12</v>
      </c>
      <c r="K298" t="inlineStr">
        <is>
          <t>META250718P00727500</t>
        </is>
      </c>
    </row>
    <row r="299">
      <c r="A299" t="n">
        <v>1692</v>
      </c>
      <c r="B299" t="inlineStr">
        <is>
          <t>META</t>
        </is>
      </c>
      <c r="C299" t="inlineStr">
        <is>
          <t>Jul 10, 2025</t>
        </is>
      </c>
      <c r="D299" t="inlineStr">
        <is>
          <t>$727.50</t>
        </is>
      </c>
      <c r="E299" t="inlineStr">
        <is>
          <t>P</t>
        </is>
      </c>
      <c r="F299" t="inlineStr">
        <is>
          <t>Jul 18, 2025</t>
        </is>
      </c>
      <c r="G299" t="n">
        <v>-1</v>
      </c>
      <c r="H299" t="inlineStr">
        <is>
          <t>Jul 10, 2025</t>
        </is>
      </c>
      <c r="I299" t="n">
        <v/>
      </c>
      <c r="J299" t="n">
        <v>1149.87</v>
      </c>
      <c r="K299" t="inlineStr">
        <is>
          <t>META250718P00727500</t>
        </is>
      </c>
    </row>
    <row r="300">
      <c r="A300" t="n">
        <v>1688</v>
      </c>
      <c r="B300" t="inlineStr">
        <is>
          <t>META</t>
        </is>
      </c>
      <c r="C300" t="inlineStr">
        <is>
          <t>Jul 10, 2025</t>
        </is>
      </c>
      <c r="D300" t="inlineStr">
        <is>
          <t>$727.50</t>
        </is>
      </c>
      <c r="E300" t="inlineStr">
        <is>
          <t>P</t>
        </is>
      </c>
      <c r="F300" t="inlineStr">
        <is>
          <t>Jul 18, 2025</t>
        </is>
      </c>
      <c r="G300" t="n">
        <v>-1</v>
      </c>
      <c r="H300" t="inlineStr">
        <is>
          <t>Jul 10, 2025</t>
        </is>
      </c>
      <c r="I300" t="n">
        <v/>
      </c>
      <c r="J300" t="n">
        <v>1149.87</v>
      </c>
      <c r="K300" t="inlineStr">
        <is>
          <t>META250718P00727500</t>
        </is>
      </c>
    </row>
    <row r="301">
      <c r="A301" t="inlineStr"/>
      <c r="B301" t="inlineStr"/>
      <c r="C301" t="inlineStr"/>
      <c r="D301" t="inlineStr"/>
      <c r="E301" t="inlineStr"/>
      <c r="F301" t="inlineStr"/>
      <c r="G301" s="2">
        <f>SUM(G296:G300)</f>
        <v/>
      </c>
      <c r="H301" t="inlineStr"/>
      <c r="I301" t="inlineStr"/>
      <c r="J301" s="2">
        <f>SUM(J296:J300)</f>
        <v/>
      </c>
      <c r="K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</row>
    <row r="304">
      <c r="A304" t="inlineStr"/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</row>
    <row r="305">
      <c r="A305" t="inlineStr">
        <is>
          <t>Index</t>
        </is>
      </c>
      <c r="B305" t="inlineStr">
        <is>
          <t>Ticker</t>
        </is>
      </c>
      <c r="C305" t="inlineStr">
        <is>
          <t>Trade Enter</t>
        </is>
      </c>
      <c r="D305" t="inlineStr">
        <is>
          <t>Strike</t>
        </is>
      </c>
      <c r="E305" t="inlineStr">
        <is>
          <t>C/P</t>
        </is>
      </c>
      <c r="F305" t="inlineStr">
        <is>
          <t>Exp Date</t>
        </is>
      </c>
      <c r="G305" t="inlineStr">
        <is>
          <t>Initial Contracts</t>
        </is>
      </c>
      <c r="H305" t="inlineStr">
        <is>
          <t>Trade Exit</t>
        </is>
      </c>
      <c r="I305" t="inlineStr">
        <is>
          <t>$ Gain</t>
        </is>
      </c>
    </row>
    <row r="306">
      <c r="A306" t="n">
        <v>121</v>
      </c>
      <c r="B306" t="inlineStr">
        <is>
          <t>META</t>
        </is>
      </c>
      <c r="C306" t="inlineStr">
        <is>
          <t>Jul 10, 2025</t>
        </is>
      </c>
      <c r="D306" t="inlineStr">
        <is>
          <t>$735.00</t>
        </is>
      </c>
      <c r="E306" t="inlineStr">
        <is>
          <t>C</t>
        </is>
      </c>
      <c r="F306" t="inlineStr">
        <is>
          <t>Aug 15, 2025</t>
        </is>
      </c>
      <c r="G306" t="inlineStr">
        <is>
          <t>1</t>
        </is>
      </c>
      <c r="H306" t="inlineStr">
        <is>
          <t>Jul 11, 2025</t>
        </is>
      </c>
      <c r="I306" t="inlineStr">
        <is>
          <t>($370.00)</t>
        </is>
      </c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s="1">
        <f>IF(G314=0, ROUND(SUM(J309:J313)/2, 2), )</f>
        <v/>
      </c>
    </row>
    <row r="309">
      <c r="A309" t="inlineStr">
        <is>
          <t>Index</t>
        </is>
      </c>
      <c r="B309" t="inlineStr">
        <is>
          <t>Ticker</t>
        </is>
      </c>
      <c r="C309" t="inlineStr">
        <is>
          <t>Trade Enter</t>
        </is>
      </c>
      <c r="D309" t="inlineStr">
        <is>
          <t>Strike</t>
        </is>
      </c>
      <c r="E309" t="inlineStr">
        <is>
          <t>C/P</t>
        </is>
      </c>
      <c r="F309" t="inlineStr">
        <is>
          <t>Exp Date</t>
        </is>
      </c>
      <c r="G309" t="inlineStr">
        <is>
          <t>Initial Contracts</t>
        </is>
      </c>
      <c r="H309" t="inlineStr">
        <is>
          <t>Trade Exit</t>
        </is>
      </c>
      <c r="I309" t="inlineStr">
        <is>
          <t>$ Gain</t>
        </is>
      </c>
      <c r="J309" t="inlineStr">
        <is>
          <t>Amount</t>
        </is>
      </c>
      <c r="K309" t="inlineStr">
        <is>
          <t>Symbol</t>
        </is>
      </c>
    </row>
    <row r="310">
      <c r="A310" t="n">
        <v>1703</v>
      </c>
      <c r="B310" t="inlineStr">
        <is>
          <t>META</t>
        </is>
      </c>
      <c r="C310" t="inlineStr">
        <is>
          <t>Jul 10, 2025</t>
        </is>
      </c>
      <c r="D310" t="inlineStr">
        <is>
          <t>$735.00</t>
        </is>
      </c>
      <c r="E310" t="inlineStr">
        <is>
          <t>C</t>
        </is>
      </c>
      <c r="F310" t="inlineStr">
        <is>
          <t>Aug 15, 2025</t>
        </is>
      </c>
      <c r="G310" t="n">
        <v>1</v>
      </c>
      <c r="H310" t="inlineStr">
        <is>
          <t>NaN</t>
        </is>
      </c>
      <c r="I310" t="n">
        <v/>
      </c>
      <c r="J310" t="n">
        <v>-3080.12</v>
      </c>
      <c r="K310" t="inlineStr">
        <is>
          <t>META250815C00735000</t>
        </is>
      </c>
    </row>
    <row r="311">
      <c r="A311" t="n">
        <v>1691</v>
      </c>
      <c r="B311" t="inlineStr">
        <is>
          <t>META</t>
        </is>
      </c>
      <c r="C311" t="inlineStr">
        <is>
          <t>Jul 10, 2025</t>
        </is>
      </c>
      <c r="D311" t="inlineStr">
        <is>
          <t>$735.00</t>
        </is>
      </c>
      <c r="E311" t="inlineStr">
        <is>
          <t>C</t>
        </is>
      </c>
      <c r="F311" t="inlineStr">
        <is>
          <t>Aug 15, 2025</t>
        </is>
      </c>
      <c r="G311" t="n">
        <v>1</v>
      </c>
      <c r="H311" t="inlineStr">
        <is>
          <t>NaN</t>
        </is>
      </c>
      <c r="I311" t="n">
        <v/>
      </c>
      <c r="J311" t="n">
        <v>-3075.12</v>
      </c>
      <c r="K311" t="inlineStr">
        <is>
          <t>META250815C00735000</t>
        </is>
      </c>
    </row>
    <row r="312">
      <c r="A312" t="n">
        <v>1630</v>
      </c>
      <c r="B312" t="inlineStr">
        <is>
          <t>META</t>
        </is>
      </c>
      <c r="C312" t="inlineStr">
        <is>
          <t>Jul 11, 2025</t>
        </is>
      </c>
      <c r="D312" t="inlineStr">
        <is>
          <t>$735.00</t>
        </is>
      </c>
      <c r="E312" t="inlineStr">
        <is>
          <t>C</t>
        </is>
      </c>
      <c r="F312" t="inlineStr">
        <is>
          <t>Aug 15, 2025</t>
        </is>
      </c>
      <c r="G312" t="n">
        <v>-1</v>
      </c>
      <c r="H312" t="inlineStr">
        <is>
          <t>Jul 11, 2025</t>
        </is>
      </c>
      <c r="I312" t="n">
        <v/>
      </c>
      <c r="J312" t="n">
        <v>2654.87</v>
      </c>
      <c r="K312" t="inlineStr">
        <is>
          <t>META250815C00735000</t>
        </is>
      </c>
    </row>
    <row r="313">
      <c r="A313" t="n">
        <v>1641</v>
      </c>
      <c r="B313" t="inlineStr">
        <is>
          <t>META</t>
        </is>
      </c>
      <c r="C313" t="inlineStr">
        <is>
          <t>Jul 11, 2025</t>
        </is>
      </c>
      <c r="D313" t="inlineStr">
        <is>
          <t>$735.00</t>
        </is>
      </c>
      <c r="E313" t="inlineStr">
        <is>
          <t>C</t>
        </is>
      </c>
      <c r="F313" t="inlineStr">
        <is>
          <t>Aug 15, 2025</t>
        </is>
      </c>
      <c r="G313" t="n">
        <v>-1</v>
      </c>
      <c r="H313" t="inlineStr">
        <is>
          <t>Jul 11, 2025</t>
        </is>
      </c>
      <c r="I313" t="n">
        <v/>
      </c>
      <c r="J313" t="n">
        <v>2657.87</v>
      </c>
      <c r="K313" t="inlineStr">
        <is>
          <t>META250815C00735000</t>
        </is>
      </c>
    </row>
    <row r="314">
      <c r="A314" t="inlineStr"/>
      <c r="B314" t="inlineStr"/>
      <c r="C314" t="inlineStr"/>
      <c r="D314" t="inlineStr"/>
      <c r="E314" t="inlineStr"/>
      <c r="F314" t="inlineStr"/>
      <c r="G314" s="2">
        <f>SUM(G309:G313)</f>
        <v/>
      </c>
      <c r="H314" t="inlineStr"/>
      <c r="I314" t="inlineStr"/>
      <c r="J314" s="2">
        <f>SUM(J309:J313)</f>
        <v/>
      </c>
      <c r="K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</row>
    <row r="318">
      <c r="A318" t="inlineStr">
        <is>
          <t>Index</t>
        </is>
      </c>
      <c r="B318" t="inlineStr">
        <is>
          <t>Ticker</t>
        </is>
      </c>
      <c r="C318" t="inlineStr">
        <is>
          <t>Trade Enter</t>
        </is>
      </c>
      <c r="D318" t="inlineStr">
        <is>
          <t>Strike</t>
        </is>
      </c>
      <c r="E318" t="inlineStr">
        <is>
          <t>C/P</t>
        </is>
      </c>
      <c r="F318" t="inlineStr">
        <is>
          <t>Exp Date</t>
        </is>
      </c>
      <c r="G318" t="inlineStr">
        <is>
          <t>Initial Contracts</t>
        </is>
      </c>
      <c r="H318" t="inlineStr">
        <is>
          <t>Trade Exit</t>
        </is>
      </c>
      <c r="I318" t="inlineStr">
        <is>
          <t>$ Gain</t>
        </is>
      </c>
    </row>
    <row r="319">
      <c r="A319" t="n">
        <v>123</v>
      </c>
      <c r="B319" t="inlineStr">
        <is>
          <t>META</t>
        </is>
      </c>
      <c r="C319" t="inlineStr">
        <is>
          <t>Jul 11, 2025</t>
        </is>
      </c>
      <c r="D319" t="inlineStr">
        <is>
          <t>$695.00</t>
        </is>
      </c>
      <c r="E319" t="inlineStr">
        <is>
          <t>C</t>
        </is>
      </c>
      <c r="F319" t="inlineStr">
        <is>
          <t>Aug 15, 2025</t>
        </is>
      </c>
      <c r="G319" t="inlineStr">
        <is>
          <t>1</t>
        </is>
      </c>
      <c r="H319" t="inlineStr">
        <is>
          <t>Jul 18, 2025</t>
        </is>
      </c>
      <c r="I319" t="inlineStr">
        <is>
          <t>($1,350.00)</t>
        </is>
      </c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s="1">
        <f>IF(G330=0, ROUND(SUM(J322:J329)/4, 2), )</f>
        <v/>
      </c>
    </row>
    <row r="322">
      <c r="A322" t="inlineStr">
        <is>
          <t>Index</t>
        </is>
      </c>
      <c r="B322" t="inlineStr">
        <is>
          <t>Ticker</t>
        </is>
      </c>
      <c r="C322" t="inlineStr">
        <is>
          <t>Trade Enter</t>
        </is>
      </c>
      <c r="D322" t="inlineStr">
        <is>
          <t>Strike</t>
        </is>
      </c>
      <c r="E322" t="inlineStr">
        <is>
          <t>C/P</t>
        </is>
      </c>
      <c r="F322" t="inlineStr">
        <is>
          <t>Exp Date</t>
        </is>
      </c>
      <c r="G322" t="inlineStr">
        <is>
          <t>Initial Contracts</t>
        </is>
      </c>
      <c r="H322" t="inlineStr">
        <is>
          <t>Trade Exit</t>
        </is>
      </c>
      <c r="I322" t="inlineStr">
        <is>
          <t>$ Gain</t>
        </is>
      </c>
      <c r="J322" t="inlineStr">
        <is>
          <t>Amount</t>
        </is>
      </c>
      <c r="K322" t="inlineStr">
        <is>
          <t>Symbol</t>
        </is>
      </c>
    </row>
    <row r="323">
      <c r="A323" t="n">
        <v>1650</v>
      </c>
      <c r="B323" t="inlineStr">
        <is>
          <t>META</t>
        </is>
      </c>
      <c r="C323" t="inlineStr">
        <is>
          <t>Jul 11, 2025</t>
        </is>
      </c>
      <c r="D323" t="inlineStr">
        <is>
          <t>$695.00</t>
        </is>
      </c>
      <c r="E323" t="inlineStr">
        <is>
          <t>C</t>
        </is>
      </c>
      <c r="F323" t="inlineStr">
        <is>
          <t>Aug 15, 2025</t>
        </is>
      </c>
      <c r="G323" t="n">
        <v>1</v>
      </c>
      <c r="H323" t="inlineStr">
        <is>
          <t>NaN</t>
        </is>
      </c>
      <c r="I323" t="n">
        <v/>
      </c>
      <c r="J323" t="n">
        <v>-4750.12</v>
      </c>
      <c r="K323" t="inlineStr">
        <is>
          <t>META250815C00695000</t>
        </is>
      </c>
    </row>
    <row r="324">
      <c r="A324" t="n">
        <v>1619</v>
      </c>
      <c r="B324" t="inlineStr">
        <is>
          <t>META</t>
        </is>
      </c>
      <c r="C324" t="inlineStr">
        <is>
          <t>Jul 11, 2025</t>
        </is>
      </c>
      <c r="D324" t="inlineStr">
        <is>
          <t>$695.00</t>
        </is>
      </c>
      <c r="E324" t="inlineStr">
        <is>
          <t>C</t>
        </is>
      </c>
      <c r="F324" t="inlineStr">
        <is>
          <t>Aug 15, 2025</t>
        </is>
      </c>
      <c r="G324" t="n">
        <v>1</v>
      </c>
      <c r="H324" t="inlineStr">
        <is>
          <t>NaN</t>
        </is>
      </c>
      <c r="I324" t="n">
        <v/>
      </c>
      <c r="J324" t="n">
        <v>-4805.12</v>
      </c>
      <c r="K324" t="inlineStr">
        <is>
          <t>META250815C00695000</t>
        </is>
      </c>
    </row>
    <row r="325">
      <c r="A325" t="n">
        <v>1646</v>
      </c>
      <c r="B325" t="inlineStr">
        <is>
          <t>META</t>
        </is>
      </c>
      <c r="C325" t="inlineStr">
        <is>
          <t>Jul 11, 2025</t>
        </is>
      </c>
      <c r="D325" t="inlineStr">
        <is>
          <t>$695.00</t>
        </is>
      </c>
      <c r="E325" t="inlineStr">
        <is>
          <t>C</t>
        </is>
      </c>
      <c r="F325" t="inlineStr">
        <is>
          <t>Aug 15, 2025</t>
        </is>
      </c>
      <c r="G325" t="n">
        <v>1</v>
      </c>
      <c r="H325" t="inlineStr">
        <is>
          <t>NaN</t>
        </is>
      </c>
      <c r="I325" t="n">
        <v/>
      </c>
      <c r="J325" t="n">
        <v>-4731.12</v>
      </c>
      <c r="K325" t="inlineStr">
        <is>
          <t>META250815C00695000</t>
        </is>
      </c>
    </row>
    <row r="326">
      <c r="A326" t="n">
        <v>1578</v>
      </c>
      <c r="B326" t="inlineStr">
        <is>
          <t>META</t>
        </is>
      </c>
      <c r="C326" t="inlineStr">
        <is>
          <t>Jul 15, 2025</t>
        </is>
      </c>
      <c r="D326" t="inlineStr">
        <is>
          <t>$695.00</t>
        </is>
      </c>
      <c r="E326" t="inlineStr">
        <is>
          <t>C</t>
        </is>
      </c>
      <c r="F326" t="inlineStr">
        <is>
          <t>Aug 15, 2025</t>
        </is>
      </c>
      <c r="G326" t="n">
        <v>1</v>
      </c>
      <c r="H326" t="inlineStr">
        <is>
          <t>NaN</t>
        </is>
      </c>
      <c r="I326" t="n">
        <v/>
      </c>
      <c r="J326" t="n">
        <v>-4359.12</v>
      </c>
      <c r="K326" t="inlineStr">
        <is>
          <t>META250815C00695000</t>
        </is>
      </c>
    </row>
    <row r="327">
      <c r="A327" t="n">
        <v>1279</v>
      </c>
      <c r="B327" t="inlineStr">
        <is>
          <t>META</t>
        </is>
      </c>
      <c r="C327" t="inlineStr">
        <is>
          <t>Jul 18, 2025</t>
        </is>
      </c>
      <c r="D327" t="inlineStr">
        <is>
          <t>$695.00</t>
        </is>
      </c>
      <c r="E327" t="inlineStr">
        <is>
          <t>C</t>
        </is>
      </c>
      <c r="F327" t="inlineStr">
        <is>
          <t>Aug 15, 2025</t>
        </is>
      </c>
      <c r="G327" t="n">
        <v>-2</v>
      </c>
      <c r="H327" t="inlineStr">
        <is>
          <t>Jul 18, 2025</t>
        </is>
      </c>
      <c r="I327" t="n">
        <v/>
      </c>
      <c r="J327" t="n">
        <v>6009.76</v>
      </c>
      <c r="K327" t="inlineStr">
        <is>
          <t>META250815C00695000</t>
        </is>
      </c>
    </row>
    <row r="328">
      <c r="A328" t="n">
        <v>1289</v>
      </c>
      <c r="B328" t="inlineStr">
        <is>
          <t>META</t>
        </is>
      </c>
      <c r="C328" t="inlineStr">
        <is>
          <t>Jul 18, 2025</t>
        </is>
      </c>
      <c r="D328" t="inlineStr">
        <is>
          <t>$695.00</t>
        </is>
      </c>
      <c r="E328" t="inlineStr">
        <is>
          <t>C</t>
        </is>
      </c>
      <c r="F328" t="inlineStr">
        <is>
          <t>Aug 15, 2025</t>
        </is>
      </c>
      <c r="G328" t="n">
        <v>-1</v>
      </c>
      <c r="H328" t="inlineStr">
        <is>
          <t>Jul 18, 2025</t>
        </is>
      </c>
      <c r="I328" t="n">
        <v/>
      </c>
      <c r="J328" t="n">
        <v>3354.87</v>
      </c>
      <c r="K328" t="inlineStr">
        <is>
          <t>META250815C00695000</t>
        </is>
      </c>
    </row>
    <row r="329">
      <c r="A329" t="n">
        <v>1296</v>
      </c>
      <c r="B329" t="inlineStr">
        <is>
          <t>META</t>
        </is>
      </c>
      <c r="C329" t="inlineStr">
        <is>
          <t>Jul 18, 2025</t>
        </is>
      </c>
      <c r="D329" t="inlineStr">
        <is>
          <t>$695.00</t>
        </is>
      </c>
      <c r="E329" t="inlineStr">
        <is>
          <t>C</t>
        </is>
      </c>
      <c r="F329" t="inlineStr">
        <is>
          <t>Aug 15, 2025</t>
        </is>
      </c>
      <c r="G329" t="n">
        <v>-1</v>
      </c>
      <c r="H329" t="inlineStr">
        <is>
          <t>Jul 18, 2025</t>
        </is>
      </c>
      <c r="I329" t="n">
        <v/>
      </c>
      <c r="J329" t="n">
        <v>3381.87</v>
      </c>
      <c r="K329" t="inlineStr">
        <is>
          <t>META250815C00695000</t>
        </is>
      </c>
    </row>
    <row r="330">
      <c r="A330" t="inlineStr"/>
      <c r="B330" t="inlineStr"/>
      <c r="C330" t="inlineStr"/>
      <c r="D330" t="inlineStr"/>
      <c r="E330" t="inlineStr"/>
      <c r="F330" t="inlineStr"/>
      <c r="G330" s="2">
        <f>SUM(G322:G329)</f>
        <v/>
      </c>
      <c r="H330" t="inlineStr"/>
      <c r="I330" t="inlineStr"/>
      <c r="J330" s="2">
        <f>SUM(J322:J329)</f>
        <v/>
      </c>
      <c r="K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</row>
    <row r="333">
      <c r="A333" t="inlineStr"/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</row>
    <row r="334">
      <c r="A334" t="inlineStr">
        <is>
          <t>Index</t>
        </is>
      </c>
      <c r="B334" t="inlineStr">
        <is>
          <t>Ticker</t>
        </is>
      </c>
      <c r="C334" t="inlineStr">
        <is>
          <t>Trade Enter</t>
        </is>
      </c>
      <c r="D334" t="inlineStr">
        <is>
          <t>Strike</t>
        </is>
      </c>
      <c r="E334" t="inlineStr">
        <is>
          <t>C/P</t>
        </is>
      </c>
      <c r="F334" t="inlineStr">
        <is>
          <t>Exp Date</t>
        </is>
      </c>
      <c r="G334" t="inlineStr">
        <is>
          <t>Initial Contracts</t>
        </is>
      </c>
      <c r="H334" t="inlineStr">
        <is>
          <t>Trade Exit</t>
        </is>
      </c>
      <c r="I334" t="inlineStr">
        <is>
          <t>$ Gain</t>
        </is>
      </c>
    </row>
    <row r="335">
      <c r="A335" t="n">
        <v>124</v>
      </c>
      <c r="B335" t="inlineStr">
        <is>
          <t>META</t>
        </is>
      </c>
      <c r="C335" t="inlineStr">
        <is>
          <t>Jul 11, 2025</t>
        </is>
      </c>
      <c r="D335" t="inlineStr">
        <is>
          <t>$707.50</t>
        </is>
      </c>
      <c r="E335" t="inlineStr">
        <is>
          <t>P</t>
        </is>
      </c>
      <c r="F335" t="inlineStr">
        <is>
          <t>Jul 25, 2025</t>
        </is>
      </c>
      <c r="G335" t="inlineStr">
        <is>
          <t>1</t>
        </is>
      </c>
      <c r="H335" t="inlineStr">
        <is>
          <t>Jul 15, 2025</t>
        </is>
      </c>
      <c r="I335" t="inlineStr">
        <is>
          <t>($100.00)</t>
        </is>
      </c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</row>
    <row r="337">
      <c r="A337" t="inlineStr"/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s="1">
        <f>IF(G345=0, ROUND(SUM(J338:J344)/3, 2), )</f>
        <v/>
      </c>
    </row>
    <row r="338">
      <c r="A338" t="inlineStr">
        <is>
          <t>Index</t>
        </is>
      </c>
      <c r="B338" t="inlineStr">
        <is>
          <t>Ticker</t>
        </is>
      </c>
      <c r="C338" t="inlineStr">
        <is>
          <t>Trade Enter</t>
        </is>
      </c>
      <c r="D338" t="inlineStr">
        <is>
          <t>Strike</t>
        </is>
      </c>
      <c r="E338" t="inlineStr">
        <is>
          <t>C/P</t>
        </is>
      </c>
      <c r="F338" t="inlineStr">
        <is>
          <t>Exp Date</t>
        </is>
      </c>
      <c r="G338" t="inlineStr">
        <is>
          <t>Initial Contracts</t>
        </is>
      </c>
      <c r="H338" t="inlineStr">
        <is>
          <t>Trade Exit</t>
        </is>
      </c>
      <c r="I338" t="inlineStr">
        <is>
          <t>$ Gain</t>
        </is>
      </c>
      <c r="J338" t="inlineStr">
        <is>
          <t>Amount</t>
        </is>
      </c>
      <c r="K338" t="inlineStr">
        <is>
          <t>Symbol</t>
        </is>
      </c>
    </row>
    <row r="339">
      <c r="A339" t="n">
        <v>1625</v>
      </c>
      <c r="B339" t="inlineStr">
        <is>
          <t>META</t>
        </is>
      </c>
      <c r="C339" t="inlineStr">
        <is>
          <t>Jul 11, 2025</t>
        </is>
      </c>
      <c r="D339" t="inlineStr">
        <is>
          <t>$707.50</t>
        </is>
      </c>
      <c r="E339" t="inlineStr">
        <is>
          <t>P</t>
        </is>
      </c>
      <c r="F339" t="inlineStr">
        <is>
          <t>Jul 25, 2025</t>
        </is>
      </c>
      <c r="G339" t="n">
        <v>1</v>
      </c>
      <c r="H339" t="inlineStr">
        <is>
          <t>NaN</t>
        </is>
      </c>
      <c r="I339" t="n">
        <v/>
      </c>
      <c r="J339" t="n">
        <v>-1010.12</v>
      </c>
      <c r="K339" t="inlineStr">
        <is>
          <t>META250725P00707500</t>
        </is>
      </c>
    </row>
    <row r="340">
      <c r="A340" t="n">
        <v>1636</v>
      </c>
      <c r="B340" t="inlineStr">
        <is>
          <t>META</t>
        </is>
      </c>
      <c r="C340" t="inlineStr">
        <is>
          <t>Jul 11, 2025</t>
        </is>
      </c>
      <c r="D340" t="inlineStr">
        <is>
          <t>$707.50</t>
        </is>
      </c>
      <c r="E340" t="inlineStr">
        <is>
          <t>P</t>
        </is>
      </c>
      <c r="F340" t="inlineStr">
        <is>
          <t>Jul 25, 2025</t>
        </is>
      </c>
      <c r="G340" t="n">
        <v>1</v>
      </c>
      <c r="H340" t="inlineStr">
        <is>
          <t>NaN</t>
        </is>
      </c>
      <c r="I340" t="n">
        <v/>
      </c>
      <c r="J340" t="n">
        <v>-980.12</v>
      </c>
      <c r="K340" t="inlineStr">
        <is>
          <t>META250725P00707500</t>
        </is>
      </c>
    </row>
    <row r="341">
      <c r="A341" t="n">
        <v>1617</v>
      </c>
      <c r="B341" t="inlineStr">
        <is>
          <t>META</t>
        </is>
      </c>
      <c r="C341" t="inlineStr">
        <is>
          <t>Jul 11, 2025</t>
        </is>
      </c>
      <c r="D341" t="inlineStr">
        <is>
          <t>$707.50</t>
        </is>
      </c>
      <c r="E341" t="inlineStr">
        <is>
          <t>P</t>
        </is>
      </c>
      <c r="F341" t="inlineStr">
        <is>
          <t>Jul 25, 2025</t>
        </is>
      </c>
      <c r="G341" t="n">
        <v>1</v>
      </c>
      <c r="H341" t="inlineStr">
        <is>
          <t>NaN</t>
        </is>
      </c>
      <c r="I341" t="n">
        <v/>
      </c>
      <c r="J341" t="n">
        <v>-1010.12</v>
      </c>
      <c r="K341" t="inlineStr">
        <is>
          <t>META250725P00707500</t>
        </is>
      </c>
    </row>
    <row r="342">
      <c r="A342" t="n">
        <v>1566</v>
      </c>
      <c r="B342" t="inlineStr">
        <is>
          <t>META</t>
        </is>
      </c>
      <c r="C342" t="inlineStr">
        <is>
          <t>Jul 15, 2025</t>
        </is>
      </c>
      <c r="D342" t="inlineStr">
        <is>
          <t>$707.50</t>
        </is>
      </c>
      <c r="E342" t="inlineStr">
        <is>
          <t>P</t>
        </is>
      </c>
      <c r="F342" t="inlineStr">
        <is>
          <t>Jul 25, 2025</t>
        </is>
      </c>
      <c r="G342" t="n">
        <v>-1</v>
      </c>
      <c r="H342" t="inlineStr">
        <is>
          <t>Jul 15, 2025</t>
        </is>
      </c>
      <c r="I342" t="n">
        <v/>
      </c>
      <c r="J342" t="n">
        <v>894.87</v>
      </c>
      <c r="K342" t="inlineStr">
        <is>
          <t>META250725P00707500</t>
        </is>
      </c>
    </row>
    <row r="343">
      <c r="A343" t="n">
        <v>1554</v>
      </c>
      <c r="B343" t="inlineStr">
        <is>
          <t>META</t>
        </is>
      </c>
      <c r="C343" t="inlineStr">
        <is>
          <t>Jul 15, 2025</t>
        </is>
      </c>
      <c r="D343" t="inlineStr">
        <is>
          <t>$707.50</t>
        </is>
      </c>
      <c r="E343" t="inlineStr">
        <is>
          <t>P</t>
        </is>
      </c>
      <c r="F343" t="inlineStr">
        <is>
          <t>Jul 25, 2025</t>
        </is>
      </c>
      <c r="G343" t="n">
        <v>-1</v>
      </c>
      <c r="H343" t="inlineStr">
        <is>
          <t>Jul 15, 2025</t>
        </is>
      </c>
      <c r="I343" t="n">
        <v/>
      </c>
      <c r="J343" t="n">
        <v>1069.87</v>
      </c>
      <c r="K343" t="inlineStr">
        <is>
          <t>META250725P00707500</t>
        </is>
      </c>
    </row>
    <row r="344">
      <c r="A344" t="n">
        <v>1522</v>
      </c>
      <c r="B344" t="inlineStr">
        <is>
          <t>META</t>
        </is>
      </c>
      <c r="C344" t="inlineStr">
        <is>
          <t>Jul 15, 2025</t>
        </is>
      </c>
      <c r="D344" t="inlineStr">
        <is>
          <t>$707.50</t>
        </is>
      </c>
      <c r="E344" t="inlineStr">
        <is>
          <t>P</t>
        </is>
      </c>
      <c r="F344" t="inlineStr">
        <is>
          <t>Jul 25, 2025</t>
        </is>
      </c>
      <c r="G344" t="n">
        <v>-1</v>
      </c>
      <c r="H344" t="inlineStr">
        <is>
          <t>Jul 15, 2025</t>
        </is>
      </c>
      <c r="I344" t="n">
        <v/>
      </c>
      <c r="J344" t="n">
        <v>904.87</v>
      </c>
      <c r="K344" t="inlineStr">
        <is>
          <t>META250725P00707500</t>
        </is>
      </c>
    </row>
    <row r="345">
      <c r="A345" t="inlineStr"/>
      <c r="B345" t="inlineStr"/>
      <c r="C345" t="inlineStr"/>
      <c r="D345" t="inlineStr"/>
      <c r="E345" t="inlineStr"/>
      <c r="F345" t="inlineStr"/>
      <c r="G345" s="2">
        <f>SUM(G338:G344)</f>
        <v/>
      </c>
      <c r="H345" t="inlineStr"/>
      <c r="I345" t="inlineStr"/>
      <c r="J345" s="2">
        <f>SUM(J338:J344)</f>
        <v/>
      </c>
      <c r="K345" t="inlineStr"/>
    </row>
    <row r="346">
      <c r="A346" t="inlineStr"/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</row>
    <row r="349">
      <c r="A349" t="inlineStr">
        <is>
          <t>Index</t>
        </is>
      </c>
      <c r="B349" t="inlineStr">
        <is>
          <t>Ticker</t>
        </is>
      </c>
      <c r="C349" t="inlineStr">
        <is>
          <t>Trade Enter</t>
        </is>
      </c>
      <c r="D349" t="inlineStr">
        <is>
          <t>Strike</t>
        </is>
      </c>
      <c r="E349" t="inlineStr">
        <is>
          <t>C/P</t>
        </is>
      </c>
      <c r="F349" t="inlineStr">
        <is>
          <t>Exp Date</t>
        </is>
      </c>
      <c r="G349" t="inlineStr">
        <is>
          <t>Initial Contracts</t>
        </is>
      </c>
      <c r="H349" t="inlineStr">
        <is>
          <t>Trade Exit</t>
        </is>
      </c>
      <c r="I349" t="inlineStr">
        <is>
          <t>$ Gain</t>
        </is>
      </c>
    </row>
    <row r="350">
      <c r="A350" t="n">
        <v>134</v>
      </c>
      <c r="B350" t="inlineStr">
        <is>
          <t>META</t>
        </is>
      </c>
      <c r="C350" t="inlineStr">
        <is>
          <t>Jul 15, 2025</t>
        </is>
      </c>
      <c r="D350" t="inlineStr">
        <is>
          <t>$707.50</t>
        </is>
      </c>
      <c r="E350" t="inlineStr">
        <is>
          <t>C</t>
        </is>
      </c>
      <c r="F350" t="inlineStr">
        <is>
          <t>Jul 25, 2025</t>
        </is>
      </c>
      <c r="G350" t="inlineStr">
        <is>
          <t>1</t>
        </is>
      </c>
      <c r="H350" t="inlineStr">
        <is>
          <t>Jul 18, 2025</t>
        </is>
      </c>
      <c r="I350" t="inlineStr">
        <is>
          <t>($1,660.00)</t>
        </is>
      </c>
    </row>
    <row r="351">
      <c r="A351" t="inlineStr"/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s="1">
        <f>IF(G360=0, ROUND(SUM(J353:J359)/4, 2), )</f>
        <v/>
      </c>
    </row>
    <row r="353">
      <c r="A353" t="inlineStr">
        <is>
          <t>Index</t>
        </is>
      </c>
      <c r="B353" t="inlineStr">
        <is>
          <t>Ticker</t>
        </is>
      </c>
      <c r="C353" t="inlineStr">
        <is>
          <t>Trade Enter</t>
        </is>
      </c>
      <c r="D353" t="inlineStr">
        <is>
          <t>Strike</t>
        </is>
      </c>
      <c r="E353" t="inlineStr">
        <is>
          <t>C/P</t>
        </is>
      </c>
      <c r="F353" t="inlineStr">
        <is>
          <t>Exp Date</t>
        </is>
      </c>
      <c r="G353" t="inlineStr">
        <is>
          <t>Initial Contracts</t>
        </is>
      </c>
      <c r="H353" t="inlineStr">
        <is>
          <t>Trade Exit</t>
        </is>
      </c>
      <c r="I353" t="inlineStr">
        <is>
          <t>$ Gain</t>
        </is>
      </c>
      <c r="J353" t="inlineStr">
        <is>
          <t>Amount</t>
        </is>
      </c>
      <c r="K353" t="inlineStr">
        <is>
          <t>Symbol</t>
        </is>
      </c>
    </row>
    <row r="354">
      <c r="A354" t="n">
        <v>1524</v>
      </c>
      <c r="B354" t="inlineStr">
        <is>
          <t>META</t>
        </is>
      </c>
      <c r="C354" t="inlineStr">
        <is>
          <t>Jul 15, 2025</t>
        </is>
      </c>
      <c r="D354" t="inlineStr">
        <is>
          <t>$707.50</t>
        </is>
      </c>
      <c r="E354" t="inlineStr">
        <is>
          <t>C</t>
        </is>
      </c>
      <c r="F354" t="inlineStr">
        <is>
          <t>Jul 25, 2025</t>
        </is>
      </c>
      <c r="G354" t="n">
        <v>1</v>
      </c>
      <c r="H354" t="inlineStr">
        <is>
          <t>NaN</t>
        </is>
      </c>
      <c r="I354" t="n">
        <v/>
      </c>
      <c r="J354" t="n">
        <v>-1910.12</v>
      </c>
      <c r="K354" t="inlineStr">
        <is>
          <t>META250725C00707500</t>
        </is>
      </c>
    </row>
    <row r="355">
      <c r="A355" t="n">
        <v>1523</v>
      </c>
      <c r="B355" t="inlineStr">
        <is>
          <t>META</t>
        </is>
      </c>
      <c r="C355" t="inlineStr">
        <is>
          <t>Jul 15, 2025</t>
        </is>
      </c>
      <c r="D355" t="inlineStr">
        <is>
          <t>$707.50</t>
        </is>
      </c>
      <c r="E355" t="inlineStr">
        <is>
          <t>C</t>
        </is>
      </c>
      <c r="F355" t="inlineStr">
        <is>
          <t>Jul 25, 2025</t>
        </is>
      </c>
      <c r="G355" t="n">
        <v>1</v>
      </c>
      <c r="H355" t="inlineStr">
        <is>
          <t>NaN</t>
        </is>
      </c>
      <c r="I355" t="n">
        <v/>
      </c>
      <c r="J355" t="n">
        <v>-1893.12</v>
      </c>
      <c r="K355" t="inlineStr">
        <is>
          <t>META250725C00707500</t>
        </is>
      </c>
    </row>
    <row r="356">
      <c r="A356" t="n">
        <v>1460</v>
      </c>
      <c r="B356" t="inlineStr">
        <is>
          <t>META</t>
        </is>
      </c>
      <c r="C356" t="inlineStr">
        <is>
          <t>Jul 16, 2025</t>
        </is>
      </c>
      <c r="D356" t="inlineStr">
        <is>
          <t>$707.50</t>
        </is>
      </c>
      <c r="E356" t="inlineStr">
        <is>
          <t>C</t>
        </is>
      </c>
      <c r="F356" t="inlineStr">
        <is>
          <t>Jul 25, 2025</t>
        </is>
      </c>
      <c r="G356" t="n">
        <v>1</v>
      </c>
      <c r="H356" t="inlineStr">
        <is>
          <t>NaN</t>
        </is>
      </c>
      <c r="I356" t="n">
        <v/>
      </c>
      <c r="J356" t="n">
        <v>-1130.12</v>
      </c>
      <c r="K356" t="inlineStr">
        <is>
          <t>META250725C00707500</t>
        </is>
      </c>
    </row>
    <row r="357">
      <c r="A357" t="n">
        <v>1470</v>
      </c>
      <c r="B357" t="inlineStr">
        <is>
          <t>META</t>
        </is>
      </c>
      <c r="C357" t="inlineStr">
        <is>
          <t>Jul 16, 2025</t>
        </is>
      </c>
      <c r="D357" t="inlineStr">
        <is>
          <t>$707.50</t>
        </is>
      </c>
      <c r="E357" t="inlineStr">
        <is>
          <t>C</t>
        </is>
      </c>
      <c r="F357" t="inlineStr">
        <is>
          <t>Jul 25, 2025</t>
        </is>
      </c>
      <c r="G357" t="n">
        <v>1</v>
      </c>
      <c r="H357" t="inlineStr">
        <is>
          <t>NaN</t>
        </is>
      </c>
      <c r="I357" t="n">
        <v/>
      </c>
      <c r="J357" t="n">
        <v>-1135.12</v>
      </c>
      <c r="K357" t="inlineStr">
        <is>
          <t>META250725C00707500</t>
        </is>
      </c>
    </row>
    <row r="358">
      <c r="A358" t="n">
        <v>1322</v>
      </c>
      <c r="B358" t="inlineStr">
        <is>
          <t>META</t>
        </is>
      </c>
      <c r="C358" t="inlineStr">
        <is>
          <t>Jul 18, 2025</t>
        </is>
      </c>
      <c r="D358" t="inlineStr">
        <is>
          <t>$707.50</t>
        </is>
      </c>
      <c r="E358" t="inlineStr">
        <is>
          <t>C</t>
        </is>
      </c>
      <c r="F358" t="inlineStr">
        <is>
          <t>Jul 25, 2025</t>
        </is>
      </c>
      <c r="G358" t="n">
        <v>-2</v>
      </c>
      <c r="H358" t="inlineStr">
        <is>
          <t>Jul 18, 2025</t>
        </is>
      </c>
      <c r="I358" t="n">
        <v/>
      </c>
      <c r="J358" t="n">
        <v>1379.76</v>
      </c>
      <c r="K358" t="inlineStr">
        <is>
          <t>META250725C00707500</t>
        </is>
      </c>
    </row>
    <row r="359">
      <c r="A359" t="n">
        <v>1370</v>
      </c>
      <c r="B359" t="inlineStr">
        <is>
          <t>META</t>
        </is>
      </c>
      <c r="C359" t="inlineStr">
        <is>
          <t>Jul 18, 2025</t>
        </is>
      </c>
      <c r="D359" t="inlineStr">
        <is>
          <t>$707.50</t>
        </is>
      </c>
      <c r="E359" t="inlineStr">
        <is>
          <t>C</t>
        </is>
      </c>
      <c r="F359" t="inlineStr">
        <is>
          <t>Jul 25, 2025</t>
        </is>
      </c>
      <c r="G359" t="n">
        <v>-2</v>
      </c>
      <c r="H359" t="inlineStr">
        <is>
          <t>Jul 18, 2025</t>
        </is>
      </c>
      <c r="I359" t="n">
        <v/>
      </c>
      <c r="J359" t="n">
        <v>1379.76</v>
      </c>
      <c r="K359" t="inlineStr">
        <is>
          <t>META250725C00707500</t>
        </is>
      </c>
    </row>
    <row r="360">
      <c r="A360" t="inlineStr"/>
      <c r="B360" t="inlineStr"/>
      <c r="C360" t="inlineStr"/>
      <c r="D360" t="inlineStr"/>
      <c r="E360" t="inlineStr"/>
      <c r="F360" t="inlineStr"/>
      <c r="G360" s="2">
        <f>SUM(G353:G359)</f>
        <v/>
      </c>
      <c r="H360" t="inlineStr"/>
      <c r="I360" t="inlineStr"/>
      <c r="J360" s="2">
        <f>SUM(J353:J359)</f>
        <v/>
      </c>
      <c r="K360" t="inlineStr"/>
    </row>
    <row r="361">
      <c r="A361" t="inlineStr"/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</row>
    <row r="364">
      <c r="A364" t="inlineStr">
        <is>
          <t>Index</t>
        </is>
      </c>
      <c r="B364" t="inlineStr">
        <is>
          <t>Ticker</t>
        </is>
      </c>
      <c r="C364" t="inlineStr">
        <is>
          <t>Trade Enter</t>
        </is>
      </c>
      <c r="D364" t="inlineStr">
        <is>
          <t>Strike</t>
        </is>
      </c>
      <c r="E364" t="inlineStr">
        <is>
          <t>C/P</t>
        </is>
      </c>
      <c r="F364" t="inlineStr">
        <is>
          <t>Exp Date</t>
        </is>
      </c>
      <c r="G364" t="inlineStr">
        <is>
          <t>Initial Contracts</t>
        </is>
      </c>
      <c r="H364" t="inlineStr">
        <is>
          <t>Trade Exit</t>
        </is>
      </c>
      <c r="I364" t="inlineStr">
        <is>
          <t>$ Gain</t>
        </is>
      </c>
    </row>
    <row r="365">
      <c r="A365" t="n">
        <v>135</v>
      </c>
      <c r="B365" t="inlineStr">
        <is>
          <t>META</t>
        </is>
      </c>
      <c r="C365" t="inlineStr">
        <is>
          <t>Jul 15, 2025</t>
        </is>
      </c>
      <c r="D365" t="inlineStr">
        <is>
          <t>$720.00</t>
        </is>
      </c>
      <c r="E365" t="inlineStr">
        <is>
          <t>P</t>
        </is>
      </c>
      <c r="F365" t="inlineStr">
        <is>
          <t>Jul 18, 2025</t>
        </is>
      </c>
      <c r="G365" t="inlineStr">
        <is>
          <t>1</t>
        </is>
      </c>
      <c r="H365" t="inlineStr">
        <is>
          <t>Jul 16, 2025</t>
        </is>
      </c>
      <c r="I365" t="inlineStr">
        <is>
          <t xml:space="preserve">$1,210.00 </t>
        </is>
      </c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s="1">
        <f>IF(G375=0, ROUND(SUM(J368:J374)/3, 2), )</f>
        <v/>
      </c>
    </row>
    <row r="368">
      <c r="A368" t="inlineStr">
        <is>
          <t>Index</t>
        </is>
      </c>
      <c r="B368" t="inlineStr">
        <is>
          <t>Ticker</t>
        </is>
      </c>
      <c r="C368" t="inlineStr">
        <is>
          <t>Trade Enter</t>
        </is>
      </c>
      <c r="D368" t="inlineStr">
        <is>
          <t>Strike</t>
        </is>
      </c>
      <c r="E368" t="inlineStr">
        <is>
          <t>C/P</t>
        </is>
      </c>
      <c r="F368" t="inlineStr">
        <is>
          <t>Exp Date</t>
        </is>
      </c>
      <c r="G368" t="inlineStr">
        <is>
          <t>Initial Contracts</t>
        </is>
      </c>
      <c r="H368" t="inlineStr">
        <is>
          <t>Trade Exit</t>
        </is>
      </c>
      <c r="I368" t="inlineStr">
        <is>
          <t>$ Gain</t>
        </is>
      </c>
      <c r="J368" t="inlineStr">
        <is>
          <t>Amount</t>
        </is>
      </c>
      <c r="K368" t="inlineStr">
        <is>
          <t>Symbol</t>
        </is>
      </c>
    </row>
    <row r="369">
      <c r="A369" t="n">
        <v>1568</v>
      </c>
      <c r="B369" t="inlineStr">
        <is>
          <t>META</t>
        </is>
      </c>
      <c r="C369" t="inlineStr">
        <is>
          <t>Jul 15, 2025</t>
        </is>
      </c>
      <c r="D369" t="inlineStr">
        <is>
          <t>$720.00</t>
        </is>
      </c>
      <c r="E369" t="inlineStr">
        <is>
          <t>P</t>
        </is>
      </c>
      <c r="F369" t="inlineStr">
        <is>
          <t>Jul 18, 2025</t>
        </is>
      </c>
      <c r="G369" t="n">
        <v>1</v>
      </c>
      <c r="H369" t="inlineStr">
        <is>
          <t>NaN</t>
        </is>
      </c>
      <c r="I369" t="n">
        <v/>
      </c>
      <c r="J369" t="n">
        <v>-910.12</v>
      </c>
      <c r="K369" t="inlineStr">
        <is>
          <t>META250718P00720000</t>
        </is>
      </c>
    </row>
    <row r="370">
      <c r="A370" t="n">
        <v>1560</v>
      </c>
      <c r="B370" t="inlineStr">
        <is>
          <t>META</t>
        </is>
      </c>
      <c r="C370" t="inlineStr">
        <is>
          <t>Jul 15, 2025</t>
        </is>
      </c>
      <c r="D370" t="inlineStr">
        <is>
          <t>$720.00</t>
        </is>
      </c>
      <c r="E370" t="inlineStr">
        <is>
          <t>P</t>
        </is>
      </c>
      <c r="F370" t="inlineStr">
        <is>
          <t>Jul 18, 2025</t>
        </is>
      </c>
      <c r="G370" t="n">
        <v>1</v>
      </c>
      <c r="H370" t="inlineStr">
        <is>
          <t>NaN</t>
        </is>
      </c>
      <c r="I370" t="n">
        <v/>
      </c>
      <c r="J370" t="n">
        <v>-910.12</v>
      </c>
      <c r="K370" t="inlineStr">
        <is>
          <t>META250718P00720000</t>
        </is>
      </c>
    </row>
    <row r="371">
      <c r="A371" t="n">
        <v>1532</v>
      </c>
      <c r="B371" t="inlineStr">
        <is>
          <t>META</t>
        </is>
      </c>
      <c r="C371" t="inlineStr">
        <is>
          <t>Jul 15, 2025</t>
        </is>
      </c>
      <c r="D371" t="inlineStr">
        <is>
          <t>$720.00</t>
        </is>
      </c>
      <c r="E371" t="inlineStr">
        <is>
          <t>P</t>
        </is>
      </c>
      <c r="F371" t="inlineStr">
        <is>
          <t>Jul 18, 2025</t>
        </is>
      </c>
      <c r="G371" t="n">
        <v>1</v>
      </c>
      <c r="H371" t="inlineStr">
        <is>
          <t>NaN</t>
        </is>
      </c>
      <c r="I371" t="n">
        <v/>
      </c>
      <c r="J371" t="n">
        <v>-1150.12</v>
      </c>
      <c r="K371" t="inlineStr">
        <is>
          <t>META250718P00720000</t>
        </is>
      </c>
    </row>
    <row r="372">
      <c r="A372" t="n">
        <v>1476</v>
      </c>
      <c r="B372" t="inlineStr">
        <is>
          <t>META</t>
        </is>
      </c>
      <c r="C372" t="inlineStr">
        <is>
          <t>Jul 16, 2025</t>
        </is>
      </c>
      <c r="D372" t="inlineStr">
        <is>
          <t>$720.00</t>
        </is>
      </c>
      <c r="E372" t="inlineStr">
        <is>
          <t>P</t>
        </is>
      </c>
      <c r="F372" t="inlineStr">
        <is>
          <t>Jul 18, 2025</t>
        </is>
      </c>
      <c r="G372" t="n">
        <v>-1</v>
      </c>
      <c r="H372" t="inlineStr">
        <is>
          <t>Jul 16, 2025</t>
        </is>
      </c>
      <c r="I372" t="n">
        <v/>
      </c>
      <c r="J372" t="n">
        <v>1724.87</v>
      </c>
      <c r="K372" t="inlineStr">
        <is>
          <t>META250718P00720000</t>
        </is>
      </c>
    </row>
    <row r="373">
      <c r="A373" t="n">
        <v>1491</v>
      </c>
      <c r="B373" t="inlineStr">
        <is>
          <t>META</t>
        </is>
      </c>
      <c r="C373" t="inlineStr">
        <is>
          <t>Jul 16, 2025</t>
        </is>
      </c>
      <c r="D373" t="inlineStr">
        <is>
          <t>$720.00</t>
        </is>
      </c>
      <c r="E373" t="inlineStr">
        <is>
          <t>P</t>
        </is>
      </c>
      <c r="F373" t="inlineStr">
        <is>
          <t>Jul 18, 2025</t>
        </is>
      </c>
      <c r="G373" t="n">
        <v>-1</v>
      </c>
      <c r="H373" t="inlineStr">
        <is>
          <t>Jul 16, 2025</t>
        </is>
      </c>
      <c r="I373" t="n">
        <v/>
      </c>
      <c r="J373" t="n">
        <v>1735.87</v>
      </c>
      <c r="K373" t="inlineStr">
        <is>
          <t>META250718P00720000</t>
        </is>
      </c>
    </row>
    <row r="374">
      <c r="A374" t="n">
        <v>1507</v>
      </c>
      <c r="B374" t="inlineStr">
        <is>
          <t>META</t>
        </is>
      </c>
      <c r="C374" t="inlineStr">
        <is>
          <t>Jul 16, 2025</t>
        </is>
      </c>
      <c r="D374" t="inlineStr">
        <is>
          <t>$720.00</t>
        </is>
      </c>
      <c r="E374" t="inlineStr">
        <is>
          <t>P</t>
        </is>
      </c>
      <c r="F374" t="inlineStr">
        <is>
          <t>Jul 18, 2025</t>
        </is>
      </c>
      <c r="G374" t="n">
        <v>-1</v>
      </c>
      <c r="H374" t="inlineStr">
        <is>
          <t>Jul 16, 2025</t>
        </is>
      </c>
      <c r="I374" t="n">
        <v/>
      </c>
      <c r="J374" t="n">
        <v>1713.87</v>
      </c>
      <c r="K374" t="inlineStr">
        <is>
          <t>META250718P00720000</t>
        </is>
      </c>
    </row>
    <row r="375">
      <c r="A375" t="inlineStr"/>
      <c r="B375" t="inlineStr"/>
      <c r="C375" t="inlineStr"/>
      <c r="D375" t="inlineStr"/>
      <c r="E375" t="inlineStr"/>
      <c r="F375" t="inlineStr"/>
      <c r="G375" s="2">
        <f>SUM(G368:G374)</f>
        <v/>
      </c>
      <c r="H375" t="inlineStr"/>
      <c r="I375" t="inlineStr"/>
      <c r="J375" s="2">
        <f>SUM(J368:J374)</f>
        <v/>
      </c>
      <c r="K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</row>
    <row r="377">
      <c r="A377" t="inlineStr"/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</row>
    <row r="378">
      <c r="A378" t="inlineStr"/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</row>
    <row r="379">
      <c r="A379" t="inlineStr">
        <is>
          <t>Index</t>
        </is>
      </c>
      <c r="B379" t="inlineStr">
        <is>
          <t>Ticker</t>
        </is>
      </c>
      <c r="C379" t="inlineStr">
        <is>
          <t>Trade Enter</t>
        </is>
      </c>
      <c r="D379" t="inlineStr">
        <is>
          <t>Strike</t>
        </is>
      </c>
      <c r="E379" t="inlineStr">
        <is>
          <t>C/P</t>
        </is>
      </c>
      <c r="F379" t="inlineStr">
        <is>
          <t>Exp Date</t>
        </is>
      </c>
      <c r="G379" t="inlineStr">
        <is>
          <t>Initial Contracts</t>
        </is>
      </c>
      <c r="H379" t="inlineStr">
        <is>
          <t>Trade Exit</t>
        </is>
      </c>
      <c r="I379" t="inlineStr">
        <is>
          <t>$ Gain</t>
        </is>
      </c>
    </row>
    <row r="380">
      <c r="A380" t="n">
        <v>138</v>
      </c>
      <c r="B380" t="inlineStr">
        <is>
          <t>META</t>
        </is>
      </c>
      <c r="C380" t="inlineStr">
        <is>
          <t>Jul 16, 2025</t>
        </is>
      </c>
      <c r="D380" t="inlineStr">
        <is>
          <t>$685.00</t>
        </is>
      </c>
      <c r="E380" t="inlineStr">
        <is>
          <t>P</t>
        </is>
      </c>
      <c r="F380" t="inlineStr">
        <is>
          <t>Jul 25, 2025</t>
        </is>
      </c>
      <c r="G380" t="inlineStr">
        <is>
          <t>1</t>
        </is>
      </c>
      <c r="H380" t="inlineStr">
        <is>
          <t>Jul 18, 2025</t>
        </is>
      </c>
      <c r="I380" t="inlineStr">
        <is>
          <t>($270.00)</t>
        </is>
      </c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s="1">
        <f>IF(G390=0, ROUND(SUM(J383:J389)/4, 2), )</f>
        <v/>
      </c>
    </row>
    <row r="383">
      <c r="A383" t="inlineStr">
        <is>
          <t>Index</t>
        </is>
      </c>
      <c r="B383" t="inlineStr">
        <is>
          <t>Ticker</t>
        </is>
      </c>
      <c r="C383" t="inlineStr">
        <is>
          <t>Trade Enter</t>
        </is>
      </c>
      <c r="D383" t="inlineStr">
        <is>
          <t>Strike</t>
        </is>
      </c>
      <c r="E383" t="inlineStr">
        <is>
          <t>C/P</t>
        </is>
      </c>
      <c r="F383" t="inlineStr">
        <is>
          <t>Exp Date</t>
        </is>
      </c>
      <c r="G383" t="inlineStr">
        <is>
          <t>Initial Contracts</t>
        </is>
      </c>
      <c r="H383" t="inlineStr">
        <is>
          <t>Trade Exit</t>
        </is>
      </c>
      <c r="I383" t="inlineStr">
        <is>
          <t>$ Gain</t>
        </is>
      </c>
      <c r="J383" t="inlineStr">
        <is>
          <t>Amount</t>
        </is>
      </c>
      <c r="K383" t="inlineStr">
        <is>
          <t>Symbol</t>
        </is>
      </c>
    </row>
    <row r="384">
      <c r="A384" t="n">
        <v>1459</v>
      </c>
      <c r="B384" t="inlineStr">
        <is>
          <t>META</t>
        </is>
      </c>
      <c r="C384" t="inlineStr">
        <is>
          <t>Jul 16, 2025</t>
        </is>
      </c>
      <c r="D384" t="inlineStr">
        <is>
          <t>$685.00</t>
        </is>
      </c>
      <c r="E384" t="inlineStr">
        <is>
          <t>P</t>
        </is>
      </c>
      <c r="F384" t="inlineStr">
        <is>
          <t>Jul 25, 2025</t>
        </is>
      </c>
      <c r="G384" t="n">
        <v>1</v>
      </c>
      <c r="H384" t="inlineStr">
        <is>
          <t>NaN</t>
        </is>
      </c>
      <c r="I384" t="n">
        <v/>
      </c>
      <c r="J384" t="n">
        <v>-660.12</v>
      </c>
      <c r="K384" t="inlineStr">
        <is>
          <t>META250725P00685000</t>
        </is>
      </c>
    </row>
    <row r="385">
      <c r="A385" t="n">
        <v>1490</v>
      </c>
      <c r="B385" t="inlineStr">
        <is>
          <t>META</t>
        </is>
      </c>
      <c r="C385" t="inlineStr">
        <is>
          <t>Jul 16, 2025</t>
        </is>
      </c>
      <c r="D385" t="inlineStr">
        <is>
          <t>$685.00</t>
        </is>
      </c>
      <c r="E385" t="inlineStr">
        <is>
          <t>P</t>
        </is>
      </c>
      <c r="F385" t="inlineStr">
        <is>
          <t>Jul 25, 2025</t>
        </is>
      </c>
      <c r="G385" t="n">
        <v>1</v>
      </c>
      <c r="H385" t="inlineStr">
        <is>
          <t>NaN</t>
        </is>
      </c>
      <c r="I385" t="n">
        <v/>
      </c>
      <c r="J385" t="n">
        <v>-585.12</v>
      </c>
      <c r="K385" t="inlineStr">
        <is>
          <t>META250725P00685000</t>
        </is>
      </c>
    </row>
    <row r="386">
      <c r="A386" t="n">
        <v>1506</v>
      </c>
      <c r="B386" t="inlineStr">
        <is>
          <t>META</t>
        </is>
      </c>
      <c r="C386" t="inlineStr">
        <is>
          <t>Jul 16, 2025</t>
        </is>
      </c>
      <c r="D386" t="inlineStr">
        <is>
          <t>$685.00</t>
        </is>
      </c>
      <c r="E386" t="inlineStr">
        <is>
          <t>P</t>
        </is>
      </c>
      <c r="F386" t="inlineStr">
        <is>
          <t>Jul 25, 2025</t>
        </is>
      </c>
      <c r="G386" t="n">
        <v>1</v>
      </c>
      <c r="H386" t="inlineStr">
        <is>
          <t>NaN</t>
        </is>
      </c>
      <c r="I386" t="n">
        <v/>
      </c>
      <c r="J386" t="n">
        <v>-580.12</v>
      </c>
      <c r="K386" t="inlineStr">
        <is>
          <t>META250725P00685000</t>
        </is>
      </c>
    </row>
    <row r="387">
      <c r="A387" t="n">
        <v>1489</v>
      </c>
      <c r="B387" t="inlineStr">
        <is>
          <t>META</t>
        </is>
      </c>
      <c r="C387" t="inlineStr">
        <is>
          <t>Jul 16, 2025</t>
        </is>
      </c>
      <c r="D387" t="inlineStr">
        <is>
          <t>$685.00</t>
        </is>
      </c>
      <c r="E387" t="inlineStr">
        <is>
          <t>P</t>
        </is>
      </c>
      <c r="F387" t="inlineStr">
        <is>
          <t>Jul 25, 2025</t>
        </is>
      </c>
      <c r="G387" t="n">
        <v>1</v>
      </c>
      <c r="H387" t="inlineStr">
        <is>
          <t>NaN</t>
        </is>
      </c>
      <c r="I387" t="n">
        <v/>
      </c>
      <c r="J387" t="n">
        <v>-654.12</v>
      </c>
      <c r="K387" t="inlineStr">
        <is>
          <t>META250725P00685000</t>
        </is>
      </c>
    </row>
    <row r="388">
      <c r="A388" t="n">
        <v>1265</v>
      </c>
      <c r="B388" t="inlineStr">
        <is>
          <t>META</t>
        </is>
      </c>
      <c r="C388" t="inlineStr">
        <is>
          <t>Jul 18, 2025</t>
        </is>
      </c>
      <c r="D388" t="inlineStr">
        <is>
          <t>$685.00</t>
        </is>
      </c>
      <c r="E388" t="inlineStr">
        <is>
          <t>P</t>
        </is>
      </c>
      <c r="F388" t="inlineStr">
        <is>
          <t>Jul 25, 2025</t>
        </is>
      </c>
      <c r="G388" t="n">
        <v>-2</v>
      </c>
      <c r="H388" t="inlineStr">
        <is>
          <t>Jul 18, 2025</t>
        </is>
      </c>
      <c r="I388" t="n">
        <v/>
      </c>
      <c r="J388" t="n">
        <v>989.76</v>
      </c>
      <c r="K388" t="inlineStr">
        <is>
          <t>META250725P00685000</t>
        </is>
      </c>
    </row>
    <row r="389">
      <c r="A389" t="n">
        <v>1327</v>
      </c>
      <c r="B389" t="inlineStr">
        <is>
          <t>META</t>
        </is>
      </c>
      <c r="C389" t="inlineStr">
        <is>
          <t>Jul 18, 2025</t>
        </is>
      </c>
      <c r="D389" t="inlineStr">
        <is>
          <t>$685.00</t>
        </is>
      </c>
      <c r="E389" t="inlineStr">
        <is>
          <t>P</t>
        </is>
      </c>
      <c r="F389" t="inlineStr">
        <is>
          <t>Jul 25, 2025</t>
        </is>
      </c>
      <c r="G389" t="n">
        <v>-2</v>
      </c>
      <c r="H389" t="inlineStr">
        <is>
          <t>Jul 18, 2025</t>
        </is>
      </c>
      <c r="I389" t="n">
        <v/>
      </c>
      <c r="J389" t="n">
        <v>989.74</v>
      </c>
      <c r="K389" t="inlineStr">
        <is>
          <t>META250725P00685000</t>
        </is>
      </c>
    </row>
    <row r="390">
      <c r="A390" t="inlineStr"/>
      <c r="B390" t="inlineStr"/>
      <c r="C390" t="inlineStr"/>
      <c r="D390" t="inlineStr"/>
      <c r="E390" t="inlineStr"/>
      <c r="F390" t="inlineStr"/>
      <c r="G390" s="2">
        <f>SUM(G383:G389)</f>
        <v/>
      </c>
      <c r="H390" t="inlineStr"/>
      <c r="I390" t="inlineStr"/>
      <c r="J390" s="2">
        <f>SUM(J383:J389)</f>
        <v/>
      </c>
      <c r="K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</row>
    <row r="394">
      <c r="A394" t="inlineStr">
        <is>
          <t>Index</t>
        </is>
      </c>
      <c r="B394" t="inlineStr">
        <is>
          <t>Ticker</t>
        </is>
      </c>
      <c r="C394" t="inlineStr">
        <is>
          <t>Trade Enter</t>
        </is>
      </c>
      <c r="D394" t="inlineStr">
        <is>
          <t>Strike</t>
        </is>
      </c>
      <c r="E394" t="inlineStr">
        <is>
          <t>C/P</t>
        </is>
      </c>
      <c r="F394" t="inlineStr">
        <is>
          <t>Exp Date</t>
        </is>
      </c>
      <c r="G394" t="inlineStr">
        <is>
          <t>Initial Contracts</t>
        </is>
      </c>
      <c r="H394" t="inlineStr">
        <is>
          <t>Trade Exit</t>
        </is>
      </c>
      <c r="I394" t="inlineStr">
        <is>
          <t>$ Gain</t>
        </is>
      </c>
    </row>
    <row r="395">
      <c r="A395" t="n">
        <v>180</v>
      </c>
      <c r="B395" t="inlineStr">
        <is>
          <t>META</t>
        </is>
      </c>
      <c r="C395" t="inlineStr">
        <is>
          <t>Jul 23, 2025</t>
        </is>
      </c>
      <c r="D395" t="inlineStr">
        <is>
          <t>$700.00</t>
        </is>
      </c>
      <c r="E395" t="inlineStr">
        <is>
          <t>C</t>
        </is>
      </c>
      <c r="F395" t="inlineStr">
        <is>
          <t>Oct 17, 2025</t>
        </is>
      </c>
      <c r="G395" t="inlineStr">
        <is>
          <t>1</t>
        </is>
      </c>
      <c r="H395" t="inlineStr">
        <is>
          <t>Jul 25, 2025</t>
        </is>
      </c>
      <c r="I395" t="inlineStr">
        <is>
          <t xml:space="preserve">$25.00 </t>
        </is>
      </c>
    </row>
    <row r="396">
      <c r="A396" t="inlineStr"/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s="1">
        <f>IF(G405=0, ROUND(SUM(J398:J404)/3, 2), )</f>
        <v/>
      </c>
    </row>
    <row r="398">
      <c r="A398" t="inlineStr">
        <is>
          <t>Index</t>
        </is>
      </c>
      <c r="B398" t="inlineStr">
        <is>
          <t>Ticker</t>
        </is>
      </c>
      <c r="C398" t="inlineStr">
        <is>
          <t>Trade Enter</t>
        </is>
      </c>
      <c r="D398" t="inlineStr">
        <is>
          <t>Strike</t>
        </is>
      </c>
      <c r="E398" t="inlineStr">
        <is>
          <t>C/P</t>
        </is>
      </c>
      <c r="F398" t="inlineStr">
        <is>
          <t>Exp Date</t>
        </is>
      </c>
      <c r="G398" t="inlineStr">
        <is>
          <t>Initial Contracts</t>
        </is>
      </c>
      <c r="H398" t="inlineStr">
        <is>
          <t>Trade Exit</t>
        </is>
      </c>
      <c r="I398" t="inlineStr">
        <is>
          <t>$ Gain</t>
        </is>
      </c>
      <c r="J398" t="inlineStr">
        <is>
          <t>Amount</t>
        </is>
      </c>
      <c r="K398" t="inlineStr">
        <is>
          <t>Symbol</t>
        </is>
      </c>
    </row>
    <row r="399">
      <c r="A399" t="n">
        <v>1172</v>
      </c>
      <c r="B399" t="inlineStr">
        <is>
          <t>META</t>
        </is>
      </c>
      <c r="C399" t="inlineStr">
        <is>
          <t>Jul 23, 2025</t>
        </is>
      </c>
      <c r="D399" t="inlineStr">
        <is>
          <t>$700.00</t>
        </is>
      </c>
      <c r="E399" t="inlineStr">
        <is>
          <t>C</t>
        </is>
      </c>
      <c r="F399" t="inlineStr">
        <is>
          <t>Oct 17, 2025</t>
        </is>
      </c>
      <c r="G399" t="n">
        <v>1</v>
      </c>
      <c r="H399" t="inlineStr">
        <is>
          <t>NaN</t>
        </is>
      </c>
      <c r="I399" t="n">
        <v/>
      </c>
      <c r="J399" t="n">
        <v>-5336.12</v>
      </c>
      <c r="K399" t="inlineStr">
        <is>
          <t>META251017C00700000</t>
        </is>
      </c>
    </row>
    <row r="400">
      <c r="A400" t="n">
        <v>1167</v>
      </c>
      <c r="B400" t="inlineStr">
        <is>
          <t>META</t>
        </is>
      </c>
      <c r="C400" t="inlineStr">
        <is>
          <t>Jul 23, 2025</t>
        </is>
      </c>
      <c r="D400" t="inlineStr">
        <is>
          <t>$700.00</t>
        </is>
      </c>
      <c r="E400" t="inlineStr">
        <is>
          <t>C</t>
        </is>
      </c>
      <c r="F400" t="inlineStr">
        <is>
          <t>Oct 17, 2025</t>
        </is>
      </c>
      <c r="G400" t="n">
        <v>1</v>
      </c>
      <c r="H400" t="inlineStr">
        <is>
          <t>NaN</t>
        </is>
      </c>
      <c r="I400" t="n">
        <v/>
      </c>
      <c r="J400" t="n">
        <v>-5400.12</v>
      </c>
      <c r="K400" t="inlineStr">
        <is>
          <t>META251017C00700000</t>
        </is>
      </c>
    </row>
    <row r="401">
      <c r="A401" t="n">
        <v>1160</v>
      </c>
      <c r="B401" t="inlineStr">
        <is>
          <t>META</t>
        </is>
      </c>
      <c r="C401" t="inlineStr">
        <is>
          <t>Jul 23, 2025</t>
        </is>
      </c>
      <c r="D401" t="inlineStr">
        <is>
          <t>$700.00</t>
        </is>
      </c>
      <c r="E401" t="inlineStr">
        <is>
          <t>C</t>
        </is>
      </c>
      <c r="F401" t="inlineStr">
        <is>
          <t>Oct 17, 2025</t>
        </is>
      </c>
      <c r="G401" t="n">
        <v>1</v>
      </c>
      <c r="H401" t="inlineStr">
        <is>
          <t>NaN</t>
        </is>
      </c>
      <c r="I401" t="n">
        <v/>
      </c>
      <c r="J401" t="n">
        <v>-5400.12</v>
      </c>
      <c r="K401" t="inlineStr">
        <is>
          <t>META251017C00700000</t>
        </is>
      </c>
    </row>
    <row r="402">
      <c r="A402" t="n">
        <v>1084</v>
      </c>
      <c r="B402" t="inlineStr">
        <is>
          <t>META</t>
        </is>
      </c>
      <c r="C402" t="inlineStr">
        <is>
          <t>Jul 25, 2025</t>
        </is>
      </c>
      <c r="D402" t="inlineStr">
        <is>
          <t>$700.00</t>
        </is>
      </c>
      <c r="E402" t="inlineStr">
        <is>
          <t>C</t>
        </is>
      </c>
      <c r="F402" t="inlineStr">
        <is>
          <t>Oct 17, 2025</t>
        </is>
      </c>
      <c r="G402" t="n">
        <v>-1</v>
      </c>
      <c r="H402" t="inlineStr">
        <is>
          <t>Jul 25, 2025</t>
        </is>
      </c>
      <c r="I402" t="n">
        <v/>
      </c>
      <c r="J402" t="n">
        <v>5394.87</v>
      </c>
      <c r="K402" t="inlineStr">
        <is>
          <t>META251017C00700000</t>
        </is>
      </c>
    </row>
    <row r="403">
      <c r="A403" t="n">
        <v>1087</v>
      </c>
      <c r="B403" t="inlineStr">
        <is>
          <t>META</t>
        </is>
      </c>
      <c r="C403" t="inlineStr">
        <is>
          <t>Jul 25, 2025</t>
        </is>
      </c>
      <c r="D403" t="inlineStr">
        <is>
          <t>$700.00</t>
        </is>
      </c>
      <c r="E403" t="inlineStr">
        <is>
          <t>C</t>
        </is>
      </c>
      <c r="F403" t="inlineStr">
        <is>
          <t>Oct 17, 2025</t>
        </is>
      </c>
      <c r="G403" t="n">
        <v>-1</v>
      </c>
      <c r="H403" t="inlineStr">
        <is>
          <t>Jul 25, 2025</t>
        </is>
      </c>
      <c r="I403" t="n">
        <v/>
      </c>
      <c r="J403" t="n">
        <v>5370.87</v>
      </c>
      <c r="K403" t="inlineStr">
        <is>
          <t>META251017C00700000</t>
        </is>
      </c>
    </row>
    <row r="404">
      <c r="A404" t="n">
        <v>1089</v>
      </c>
      <c r="B404" t="inlineStr">
        <is>
          <t>META</t>
        </is>
      </c>
      <c r="C404" t="inlineStr">
        <is>
          <t>Jul 25, 2025</t>
        </is>
      </c>
      <c r="D404" t="inlineStr">
        <is>
          <t>$700.00</t>
        </is>
      </c>
      <c r="E404" t="inlineStr">
        <is>
          <t>C</t>
        </is>
      </c>
      <c r="F404" t="inlineStr">
        <is>
          <t>Oct 17, 2025</t>
        </is>
      </c>
      <c r="G404" t="n">
        <v>-1</v>
      </c>
      <c r="H404" t="inlineStr">
        <is>
          <t>Jul 25, 2025</t>
        </is>
      </c>
      <c r="I404" t="n">
        <v/>
      </c>
      <c r="J404" t="n">
        <v>5410.87</v>
      </c>
      <c r="K404" t="inlineStr">
        <is>
          <t>META251017C00700000</t>
        </is>
      </c>
    </row>
    <row r="405">
      <c r="A405" t="inlineStr"/>
      <c r="B405" t="inlineStr"/>
      <c r="C405" t="inlineStr"/>
      <c r="D405" t="inlineStr"/>
      <c r="E405" t="inlineStr"/>
      <c r="F405" t="inlineStr"/>
      <c r="G405" s="2">
        <f>SUM(G398:G404)</f>
        <v/>
      </c>
      <c r="H405" t="inlineStr"/>
      <c r="I405" t="inlineStr"/>
      <c r="J405" s="2">
        <f>SUM(J398:J404)</f>
        <v/>
      </c>
      <c r="K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</row>
    <row r="409">
      <c r="A409" t="inlineStr">
        <is>
          <t>Index</t>
        </is>
      </c>
      <c r="B409" t="inlineStr">
        <is>
          <t>Ticker</t>
        </is>
      </c>
      <c r="C409" t="inlineStr">
        <is>
          <t>Trade Enter</t>
        </is>
      </c>
      <c r="D409" t="inlineStr">
        <is>
          <t>Strike</t>
        </is>
      </c>
      <c r="E409" t="inlineStr">
        <is>
          <t>C/P</t>
        </is>
      </c>
      <c r="F409" t="inlineStr">
        <is>
          <t>Exp Date</t>
        </is>
      </c>
      <c r="G409" t="inlineStr">
        <is>
          <t>Initial Contracts</t>
        </is>
      </c>
      <c r="H409" t="inlineStr">
        <is>
          <t>Trade Exit</t>
        </is>
      </c>
      <c r="I409" t="inlineStr">
        <is>
          <t>$ Gain</t>
        </is>
      </c>
    </row>
    <row r="410">
      <c r="A410" t="n">
        <v>181</v>
      </c>
      <c r="B410" t="inlineStr">
        <is>
          <t>META</t>
        </is>
      </c>
      <c r="C410" t="inlineStr">
        <is>
          <t>Jul 23, 2025</t>
        </is>
      </c>
      <c r="D410" t="inlineStr">
        <is>
          <t>$680.00</t>
        </is>
      </c>
      <c r="E410" t="inlineStr">
        <is>
          <t>P</t>
        </is>
      </c>
      <c r="F410" t="inlineStr">
        <is>
          <t>Aug 15, 2025</t>
        </is>
      </c>
      <c r="G410" t="inlineStr">
        <is>
          <t>1</t>
        </is>
      </c>
      <c r="H410" t="inlineStr">
        <is>
          <t>Jul 25, 2025</t>
        </is>
      </c>
      <c r="I410" t="inlineStr">
        <is>
          <t>($290.00)</t>
        </is>
      </c>
    </row>
    <row r="411">
      <c r="A411" t="inlineStr"/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</row>
    <row r="412">
      <c r="A412" t="inlineStr"/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s="1">
        <f>IF(G420=0, ROUND(SUM(J413:J419)/3, 2), )</f>
        <v/>
      </c>
    </row>
    <row r="413">
      <c r="A413" t="inlineStr">
        <is>
          <t>Index</t>
        </is>
      </c>
      <c r="B413" t="inlineStr">
        <is>
          <t>Ticker</t>
        </is>
      </c>
      <c r="C413" t="inlineStr">
        <is>
          <t>Trade Enter</t>
        </is>
      </c>
      <c r="D413" t="inlineStr">
        <is>
          <t>Strike</t>
        </is>
      </c>
      <c r="E413" t="inlineStr">
        <is>
          <t>C/P</t>
        </is>
      </c>
      <c r="F413" t="inlineStr">
        <is>
          <t>Exp Date</t>
        </is>
      </c>
      <c r="G413" t="inlineStr">
        <is>
          <t>Initial Contracts</t>
        </is>
      </c>
      <c r="H413" t="inlineStr">
        <is>
          <t>Trade Exit</t>
        </is>
      </c>
      <c r="I413" t="inlineStr">
        <is>
          <t>$ Gain</t>
        </is>
      </c>
      <c r="J413" t="inlineStr">
        <is>
          <t>Amount</t>
        </is>
      </c>
      <c r="K413" t="inlineStr">
        <is>
          <t>Symbol</t>
        </is>
      </c>
    </row>
    <row r="414">
      <c r="A414" t="n">
        <v>1186</v>
      </c>
      <c r="B414" t="inlineStr">
        <is>
          <t>META</t>
        </is>
      </c>
      <c r="C414" t="inlineStr">
        <is>
          <t>Jul 23, 2025</t>
        </is>
      </c>
      <c r="D414" t="inlineStr">
        <is>
          <t>$680.00</t>
        </is>
      </c>
      <c r="E414" t="inlineStr">
        <is>
          <t>P</t>
        </is>
      </c>
      <c r="F414" t="inlineStr">
        <is>
          <t>Aug 15, 2025</t>
        </is>
      </c>
      <c r="G414" t="n">
        <v>1</v>
      </c>
      <c r="H414" t="inlineStr">
        <is>
          <t>NaN</t>
        </is>
      </c>
      <c r="I414" t="n">
        <v/>
      </c>
      <c r="J414" t="n">
        <v>-1408.12</v>
      </c>
      <c r="K414" t="inlineStr">
        <is>
          <t>META250815P00680000</t>
        </is>
      </c>
    </row>
    <row r="415">
      <c r="A415" t="n">
        <v>1169</v>
      </c>
      <c r="B415" t="inlineStr">
        <is>
          <t>META</t>
        </is>
      </c>
      <c r="C415" t="inlineStr">
        <is>
          <t>Jul 23, 2025</t>
        </is>
      </c>
      <c r="D415" t="inlineStr">
        <is>
          <t>$680.00</t>
        </is>
      </c>
      <c r="E415" t="inlineStr">
        <is>
          <t>P</t>
        </is>
      </c>
      <c r="F415" t="inlineStr">
        <is>
          <t>Aug 15, 2025</t>
        </is>
      </c>
      <c r="G415" t="n">
        <v>1</v>
      </c>
      <c r="H415" t="inlineStr">
        <is>
          <t>NaN</t>
        </is>
      </c>
      <c r="I415" t="n">
        <v/>
      </c>
      <c r="J415" t="n">
        <v>-1405.12</v>
      </c>
      <c r="K415" t="inlineStr">
        <is>
          <t>META250815P00680000</t>
        </is>
      </c>
    </row>
    <row r="416">
      <c r="A416" t="n">
        <v>1166</v>
      </c>
      <c r="B416" t="inlineStr">
        <is>
          <t>META</t>
        </is>
      </c>
      <c r="C416" t="inlineStr">
        <is>
          <t>Jul 23, 2025</t>
        </is>
      </c>
      <c r="D416" t="inlineStr">
        <is>
          <t>$680.00</t>
        </is>
      </c>
      <c r="E416" t="inlineStr">
        <is>
          <t>P</t>
        </is>
      </c>
      <c r="F416" t="inlineStr">
        <is>
          <t>Aug 15, 2025</t>
        </is>
      </c>
      <c r="G416" t="n">
        <v>1</v>
      </c>
      <c r="H416" t="inlineStr">
        <is>
          <t>NaN</t>
        </is>
      </c>
      <c r="I416" t="n">
        <v/>
      </c>
      <c r="J416" t="n">
        <v>-1405.12</v>
      </c>
      <c r="K416" t="inlineStr">
        <is>
          <t>META250815P00680000</t>
        </is>
      </c>
    </row>
    <row r="417">
      <c r="A417" t="n">
        <v>1083</v>
      </c>
      <c r="B417" t="inlineStr">
        <is>
          <t>META</t>
        </is>
      </c>
      <c r="C417" t="inlineStr">
        <is>
          <t>Jul 25, 2025</t>
        </is>
      </c>
      <c r="D417" t="inlineStr">
        <is>
          <t>$680.00</t>
        </is>
      </c>
      <c r="E417" t="inlineStr">
        <is>
          <t>P</t>
        </is>
      </c>
      <c r="F417" t="inlineStr">
        <is>
          <t>Aug 15, 2025</t>
        </is>
      </c>
      <c r="G417" t="n">
        <v>-1</v>
      </c>
      <c r="H417" t="inlineStr">
        <is>
          <t>Jul 25, 2025</t>
        </is>
      </c>
      <c r="I417" t="n">
        <v/>
      </c>
      <c r="J417" t="n">
        <v>1134.87</v>
      </c>
      <c r="K417" t="inlineStr">
        <is>
          <t>META250815P00680000</t>
        </is>
      </c>
    </row>
    <row r="418">
      <c r="A418" t="n">
        <v>1092</v>
      </c>
      <c r="B418" t="inlineStr">
        <is>
          <t>META</t>
        </is>
      </c>
      <c r="C418" t="inlineStr">
        <is>
          <t>Jul 25, 2025</t>
        </is>
      </c>
      <c r="D418" t="inlineStr">
        <is>
          <t>$680.00</t>
        </is>
      </c>
      <c r="E418" t="inlineStr">
        <is>
          <t>P</t>
        </is>
      </c>
      <c r="F418" t="inlineStr">
        <is>
          <t>Aug 15, 2025</t>
        </is>
      </c>
      <c r="G418" t="n">
        <v>-1</v>
      </c>
      <c r="H418" t="inlineStr">
        <is>
          <t>Jul 25, 2025</t>
        </is>
      </c>
      <c r="I418" t="n">
        <v/>
      </c>
      <c r="J418" t="n">
        <v>1142.87</v>
      </c>
      <c r="K418" t="inlineStr">
        <is>
          <t>META250815P00680000</t>
        </is>
      </c>
    </row>
    <row r="419">
      <c r="A419" t="n">
        <v>1090</v>
      </c>
      <c r="B419" t="inlineStr">
        <is>
          <t>META</t>
        </is>
      </c>
      <c r="C419" t="inlineStr">
        <is>
          <t>Jul 25, 2025</t>
        </is>
      </c>
      <c r="D419" t="inlineStr">
        <is>
          <t>$680.00</t>
        </is>
      </c>
      <c r="E419" t="inlineStr">
        <is>
          <t>P</t>
        </is>
      </c>
      <c r="F419" t="inlineStr">
        <is>
          <t>Aug 15, 2025</t>
        </is>
      </c>
      <c r="G419" t="n">
        <v>-1</v>
      </c>
      <c r="H419" t="inlineStr">
        <is>
          <t>Jul 25, 2025</t>
        </is>
      </c>
      <c r="I419" t="n">
        <v/>
      </c>
      <c r="J419" t="n">
        <v>1134.87</v>
      </c>
      <c r="K419" t="inlineStr">
        <is>
          <t>META250815P00680000</t>
        </is>
      </c>
    </row>
    <row r="420">
      <c r="A420" t="inlineStr"/>
      <c r="B420" t="inlineStr"/>
      <c r="C420" t="inlineStr"/>
      <c r="D420" t="inlineStr"/>
      <c r="E420" t="inlineStr"/>
      <c r="F420" t="inlineStr"/>
      <c r="G420" s="2">
        <f>SUM(G413:G419)</f>
        <v/>
      </c>
      <c r="H420" t="inlineStr"/>
      <c r="I420" t="inlineStr"/>
      <c r="J420" s="2">
        <f>SUM(J413:J419)</f>
        <v/>
      </c>
      <c r="K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</row>
    <row r="424">
      <c r="A424" t="inlineStr">
        <is>
          <t>Index</t>
        </is>
      </c>
      <c r="B424" t="inlineStr">
        <is>
          <t>Ticker</t>
        </is>
      </c>
      <c r="C424" t="inlineStr">
        <is>
          <t>Trade Enter</t>
        </is>
      </c>
      <c r="D424" t="inlineStr">
        <is>
          <t>Strike</t>
        </is>
      </c>
      <c r="E424" t="inlineStr">
        <is>
          <t>C/P</t>
        </is>
      </c>
      <c r="F424" t="inlineStr">
        <is>
          <t>Exp Date</t>
        </is>
      </c>
      <c r="G424" t="inlineStr">
        <is>
          <t>Initial Contracts</t>
        </is>
      </c>
      <c r="H424" t="inlineStr">
        <is>
          <t>Trade Exit</t>
        </is>
      </c>
      <c r="I424" t="inlineStr">
        <is>
          <t>$ Gain</t>
        </is>
      </c>
    </row>
    <row r="425">
      <c r="A425" t="n">
        <v>186</v>
      </c>
      <c r="B425" t="inlineStr">
        <is>
          <t>META</t>
        </is>
      </c>
      <c r="C425" t="inlineStr">
        <is>
          <t>Jul 25, 2025</t>
        </is>
      </c>
      <c r="D425" t="inlineStr">
        <is>
          <t>$780.00</t>
        </is>
      </c>
      <c r="E425" t="inlineStr">
        <is>
          <t>C</t>
        </is>
      </c>
      <c r="F425" t="inlineStr">
        <is>
          <t>Jan 16, 2026</t>
        </is>
      </c>
      <c r="G425" t="inlineStr">
        <is>
          <t>1</t>
        </is>
      </c>
      <c r="H425" t="inlineStr">
        <is>
          <t>Jul 28, 2025</t>
        </is>
      </c>
      <c r="I425" t="inlineStr">
        <is>
          <t>($140.00)</t>
        </is>
      </c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s="1">
        <f>IF(G435=0, ROUND(SUM(J428:J434)/3, 2), )</f>
        <v/>
      </c>
    </row>
    <row r="428">
      <c r="A428" t="inlineStr">
        <is>
          <t>Index</t>
        </is>
      </c>
      <c r="B428" t="inlineStr">
        <is>
          <t>Ticker</t>
        </is>
      </c>
      <c r="C428" t="inlineStr">
        <is>
          <t>Trade Enter</t>
        </is>
      </c>
      <c r="D428" t="inlineStr">
        <is>
          <t>Strike</t>
        </is>
      </c>
      <c r="E428" t="inlineStr">
        <is>
          <t>C/P</t>
        </is>
      </c>
      <c r="F428" t="inlineStr">
        <is>
          <t>Exp Date</t>
        </is>
      </c>
      <c r="G428" t="inlineStr">
        <is>
          <t>Initial Contracts</t>
        </is>
      </c>
      <c r="H428" t="inlineStr">
        <is>
          <t>Trade Exit</t>
        </is>
      </c>
      <c r="I428" t="inlineStr">
        <is>
          <t>$ Gain</t>
        </is>
      </c>
      <c r="J428" t="inlineStr">
        <is>
          <t>Amount</t>
        </is>
      </c>
      <c r="K428" t="inlineStr">
        <is>
          <t>Symbol</t>
        </is>
      </c>
    </row>
    <row r="429">
      <c r="A429" t="n">
        <v>1099</v>
      </c>
      <c r="B429" t="inlineStr">
        <is>
          <t>META</t>
        </is>
      </c>
      <c r="C429" t="inlineStr">
        <is>
          <t>Jul 25, 2025</t>
        </is>
      </c>
      <c r="D429" t="inlineStr">
        <is>
          <t>$780.00</t>
        </is>
      </c>
      <c r="E429" t="inlineStr">
        <is>
          <t>C</t>
        </is>
      </c>
      <c r="F429" t="inlineStr">
        <is>
          <t>Jan 16, 2026</t>
        </is>
      </c>
      <c r="G429" t="n">
        <v>1</v>
      </c>
      <c r="H429" t="inlineStr">
        <is>
          <t>NaN</t>
        </is>
      </c>
      <c r="I429" t="n">
        <v/>
      </c>
      <c r="J429" t="n">
        <v>-4155.12</v>
      </c>
      <c r="K429" t="inlineStr">
        <is>
          <t>META260116C00780000</t>
        </is>
      </c>
    </row>
    <row r="430">
      <c r="A430" t="n">
        <v>1119</v>
      </c>
      <c r="B430" t="inlineStr">
        <is>
          <t>META</t>
        </is>
      </c>
      <c r="C430" t="inlineStr">
        <is>
          <t>Jul 25, 2025</t>
        </is>
      </c>
      <c r="D430" t="inlineStr">
        <is>
          <t>$780.00</t>
        </is>
      </c>
      <c r="E430" t="inlineStr">
        <is>
          <t>C</t>
        </is>
      </c>
      <c r="F430" t="inlineStr">
        <is>
          <t>Jan 16, 2026</t>
        </is>
      </c>
      <c r="G430" t="n">
        <v>1</v>
      </c>
      <c r="H430" t="inlineStr">
        <is>
          <t>NaN</t>
        </is>
      </c>
      <c r="I430" t="n">
        <v/>
      </c>
      <c r="J430" t="n">
        <v>-4143.12</v>
      </c>
      <c r="K430" t="inlineStr">
        <is>
          <t>META260116C00780000</t>
        </is>
      </c>
    </row>
    <row r="431">
      <c r="A431" t="n">
        <v>1120</v>
      </c>
      <c r="B431" t="inlineStr">
        <is>
          <t>META</t>
        </is>
      </c>
      <c r="C431" t="inlineStr">
        <is>
          <t>Jul 25, 2025</t>
        </is>
      </c>
      <c r="D431" t="inlineStr">
        <is>
          <t>$780.00</t>
        </is>
      </c>
      <c r="E431" t="inlineStr">
        <is>
          <t>C</t>
        </is>
      </c>
      <c r="F431" t="inlineStr">
        <is>
          <t>Jan 16, 2026</t>
        </is>
      </c>
      <c r="G431" t="n">
        <v>1</v>
      </c>
      <c r="H431" t="inlineStr">
        <is>
          <t>NaN</t>
        </is>
      </c>
      <c r="I431" t="n">
        <v/>
      </c>
      <c r="J431" t="n">
        <v>-4146.12</v>
      </c>
      <c r="K431" t="inlineStr">
        <is>
          <t>META260116C00780000</t>
        </is>
      </c>
    </row>
    <row r="432">
      <c r="A432" t="n">
        <v>1056</v>
      </c>
      <c r="B432" t="inlineStr">
        <is>
          <t>META</t>
        </is>
      </c>
      <c r="C432" t="inlineStr">
        <is>
          <t>Jul 28, 2025</t>
        </is>
      </c>
      <c r="D432" t="inlineStr">
        <is>
          <t>$780.00</t>
        </is>
      </c>
      <c r="E432" t="inlineStr">
        <is>
          <t>C</t>
        </is>
      </c>
      <c r="F432" t="inlineStr">
        <is>
          <t>Jan 16, 2026</t>
        </is>
      </c>
      <c r="G432" t="n">
        <v>-1</v>
      </c>
      <c r="H432" t="inlineStr">
        <is>
          <t>Jul 28, 2025</t>
        </is>
      </c>
      <c r="I432" t="n">
        <v/>
      </c>
      <c r="J432" t="n">
        <v>4000.87</v>
      </c>
      <c r="K432" t="inlineStr">
        <is>
          <t>META260116C00780000</t>
        </is>
      </c>
    </row>
    <row r="433">
      <c r="A433" t="n">
        <v>1047</v>
      </c>
      <c r="B433" t="inlineStr">
        <is>
          <t>META</t>
        </is>
      </c>
      <c r="C433" t="inlineStr">
        <is>
          <t>Jul 28, 2025</t>
        </is>
      </c>
      <c r="D433" t="inlineStr">
        <is>
          <t>$780.00</t>
        </is>
      </c>
      <c r="E433" t="inlineStr">
        <is>
          <t>C</t>
        </is>
      </c>
      <c r="F433" t="inlineStr">
        <is>
          <t>Jan 16, 2026</t>
        </is>
      </c>
      <c r="G433" t="n">
        <v>-1</v>
      </c>
      <c r="H433" t="inlineStr">
        <is>
          <t>Jul 28, 2025</t>
        </is>
      </c>
      <c r="I433" t="n">
        <v/>
      </c>
      <c r="J433" t="n">
        <v>3984.87</v>
      </c>
      <c r="K433" t="inlineStr">
        <is>
          <t>META260116C00780000</t>
        </is>
      </c>
    </row>
    <row r="434">
      <c r="A434" t="n">
        <v>1046</v>
      </c>
      <c r="B434" t="inlineStr">
        <is>
          <t>META</t>
        </is>
      </c>
      <c r="C434" t="inlineStr">
        <is>
          <t>Jul 28, 2025</t>
        </is>
      </c>
      <c r="D434" t="inlineStr">
        <is>
          <t>$780.00</t>
        </is>
      </c>
      <c r="E434" t="inlineStr">
        <is>
          <t>C</t>
        </is>
      </c>
      <c r="F434" t="inlineStr">
        <is>
          <t>Jan 16, 2026</t>
        </is>
      </c>
      <c r="G434" t="n">
        <v>-1</v>
      </c>
      <c r="H434" t="inlineStr">
        <is>
          <t>Jul 28, 2025</t>
        </is>
      </c>
      <c r="I434" t="n">
        <v/>
      </c>
      <c r="J434" t="n">
        <v>3994.87</v>
      </c>
      <c r="K434" t="inlineStr">
        <is>
          <t>META260116C00780000</t>
        </is>
      </c>
    </row>
    <row r="435">
      <c r="A435" t="inlineStr"/>
      <c r="B435" t="inlineStr"/>
      <c r="C435" t="inlineStr"/>
      <c r="D435" t="inlineStr"/>
      <c r="E435" t="inlineStr"/>
      <c r="F435" t="inlineStr"/>
      <c r="G435" s="2">
        <f>SUM(G428:G434)</f>
        <v/>
      </c>
      <c r="H435" t="inlineStr"/>
      <c r="I435" t="inlineStr"/>
      <c r="J435" s="2">
        <f>SUM(J428:J434)</f>
        <v/>
      </c>
      <c r="K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</row>
    <row r="438">
      <c r="A438" t="inlineStr"/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</row>
    <row r="439">
      <c r="A439" t="inlineStr">
        <is>
          <t>Index</t>
        </is>
      </c>
      <c r="B439" t="inlineStr">
        <is>
          <t>Ticker</t>
        </is>
      </c>
      <c r="C439" t="inlineStr">
        <is>
          <t>Trade Enter</t>
        </is>
      </c>
      <c r="D439" t="inlineStr">
        <is>
          <t>Strike</t>
        </is>
      </c>
      <c r="E439" t="inlineStr">
        <is>
          <t>C/P</t>
        </is>
      </c>
      <c r="F439" t="inlineStr">
        <is>
          <t>Exp Date</t>
        </is>
      </c>
      <c r="G439" t="inlineStr">
        <is>
          <t>Initial Contracts</t>
        </is>
      </c>
      <c r="H439" t="inlineStr">
        <is>
          <t>Trade Exit</t>
        </is>
      </c>
      <c r="I439" t="inlineStr">
        <is>
          <t>$ Gain</t>
        </is>
      </c>
    </row>
    <row r="440">
      <c r="A440" t="n">
        <v>207</v>
      </c>
      <c r="B440" t="inlineStr">
        <is>
          <t>META</t>
        </is>
      </c>
      <c r="C440" t="inlineStr">
        <is>
          <t>Jul 31, 2025</t>
        </is>
      </c>
      <c r="D440" t="inlineStr">
        <is>
          <t>$620.00</t>
        </is>
      </c>
      <c r="E440" t="inlineStr">
        <is>
          <t>P</t>
        </is>
      </c>
      <c r="F440" t="inlineStr">
        <is>
          <t>Jan 16, 2026</t>
        </is>
      </c>
      <c r="G440" t="inlineStr">
        <is>
          <t>1</t>
        </is>
      </c>
      <c r="H440" t="inlineStr">
        <is>
          <t>Aug 01, 2025</t>
        </is>
      </c>
      <c r="I440" t="inlineStr">
        <is>
          <t xml:space="preserve">$415.00 </t>
        </is>
      </c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</row>
    <row r="442">
      <c r="A442" t="inlineStr"/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s="1">
        <f>IF(G446=0, ROUND(SUM(J443:J445)/1, 2), )</f>
        <v/>
      </c>
    </row>
    <row r="443">
      <c r="A443" t="inlineStr">
        <is>
          <t>Index</t>
        </is>
      </c>
      <c r="B443" t="inlineStr">
        <is>
          <t>Ticker</t>
        </is>
      </c>
      <c r="C443" t="inlineStr">
        <is>
          <t>Trade Enter</t>
        </is>
      </c>
      <c r="D443" t="inlineStr">
        <is>
          <t>Strike</t>
        </is>
      </c>
      <c r="E443" t="inlineStr">
        <is>
          <t>C/P</t>
        </is>
      </c>
      <c r="F443" t="inlineStr">
        <is>
          <t>Exp Date</t>
        </is>
      </c>
      <c r="G443" t="inlineStr">
        <is>
          <t>Initial Contracts</t>
        </is>
      </c>
      <c r="H443" t="inlineStr">
        <is>
          <t>Trade Exit</t>
        </is>
      </c>
      <c r="I443" t="inlineStr">
        <is>
          <t>$ Gain</t>
        </is>
      </c>
      <c r="J443" t="inlineStr">
        <is>
          <t>Amount</t>
        </is>
      </c>
      <c r="K443" t="inlineStr">
        <is>
          <t>Symbol</t>
        </is>
      </c>
    </row>
    <row r="444">
      <c r="A444" t="n">
        <v>930</v>
      </c>
      <c r="B444" t="inlineStr">
        <is>
          <t>META</t>
        </is>
      </c>
      <c r="C444" t="inlineStr">
        <is>
          <t>Jul 31, 2025</t>
        </is>
      </c>
      <c r="D444" t="inlineStr">
        <is>
          <t>$620.00</t>
        </is>
      </c>
      <c r="E444" t="inlineStr">
        <is>
          <t>P</t>
        </is>
      </c>
      <c r="F444" t="inlineStr">
        <is>
          <t>Jan 16, 2026</t>
        </is>
      </c>
      <c r="G444" t="n">
        <v>1</v>
      </c>
      <c r="H444" t="inlineStr">
        <is>
          <t>NaN</t>
        </is>
      </c>
      <c r="I444" t="n">
        <v/>
      </c>
      <c r="J444" t="n">
        <v>-1104.12</v>
      </c>
      <c r="K444" t="inlineStr">
        <is>
          <t>META260116P00620000</t>
        </is>
      </c>
    </row>
    <row r="445">
      <c r="A445" t="n">
        <v>807</v>
      </c>
      <c r="B445" t="inlineStr">
        <is>
          <t>META</t>
        </is>
      </c>
      <c r="C445" t="inlineStr">
        <is>
          <t>Aug 01, 2025</t>
        </is>
      </c>
      <c r="D445" t="inlineStr">
        <is>
          <t>$620.00</t>
        </is>
      </c>
      <c r="E445" t="inlineStr">
        <is>
          <t>P</t>
        </is>
      </c>
      <c r="F445" t="inlineStr">
        <is>
          <t>Jan 16, 2026</t>
        </is>
      </c>
      <c r="G445" t="n">
        <v>-1</v>
      </c>
      <c r="H445" t="inlineStr">
        <is>
          <t>Aug 01, 2025</t>
        </is>
      </c>
      <c r="I445" t="n">
        <v/>
      </c>
      <c r="J445" t="n">
        <v>1504.88</v>
      </c>
      <c r="K445" t="inlineStr">
        <is>
          <t>META260116P00620000</t>
        </is>
      </c>
    </row>
    <row r="446">
      <c r="A446" t="inlineStr"/>
      <c r="B446" t="inlineStr"/>
      <c r="C446" t="inlineStr"/>
      <c r="D446" t="inlineStr"/>
      <c r="E446" t="inlineStr"/>
      <c r="F446" t="inlineStr"/>
      <c r="G446" s="2">
        <f>SUM(G443:G445)</f>
        <v/>
      </c>
      <c r="H446" t="inlineStr"/>
      <c r="I446" t="inlineStr"/>
      <c r="J446" s="2">
        <f>SUM(J443:J445)</f>
        <v/>
      </c>
      <c r="K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</row>
    <row r="450">
      <c r="A450" t="inlineStr">
        <is>
          <t>Index</t>
        </is>
      </c>
      <c r="B450" t="inlineStr">
        <is>
          <t>Ticker</t>
        </is>
      </c>
      <c r="C450" t="inlineStr">
        <is>
          <t>Trade Enter</t>
        </is>
      </c>
      <c r="D450" t="inlineStr">
        <is>
          <t>Strike</t>
        </is>
      </c>
      <c r="E450" t="inlineStr">
        <is>
          <t>C/P</t>
        </is>
      </c>
      <c r="F450" t="inlineStr">
        <is>
          <t>Exp Date</t>
        </is>
      </c>
      <c r="G450" t="inlineStr">
        <is>
          <t>Initial Contracts</t>
        </is>
      </c>
      <c r="H450" t="inlineStr">
        <is>
          <t>Trade Exit</t>
        </is>
      </c>
      <c r="I450" t="inlineStr">
        <is>
          <t>$ Gain</t>
        </is>
      </c>
    </row>
    <row r="451">
      <c r="A451" t="n">
        <v>223</v>
      </c>
      <c r="B451" t="inlineStr">
        <is>
          <t>META</t>
        </is>
      </c>
      <c r="C451" t="inlineStr">
        <is>
          <t>Aug 01, 2025</t>
        </is>
      </c>
      <c r="D451" t="inlineStr">
        <is>
          <t>$685.00</t>
        </is>
      </c>
      <c r="E451" t="inlineStr">
        <is>
          <t>P</t>
        </is>
      </c>
      <c r="F451" t="inlineStr">
        <is>
          <t>Oct 17, 2025</t>
        </is>
      </c>
      <c r="G451" t="inlineStr">
        <is>
          <t>1</t>
        </is>
      </c>
      <c r="H451" t="inlineStr">
        <is>
          <t>Aug 06, 2025</t>
        </is>
      </c>
      <c r="I451" t="inlineStr">
        <is>
          <t>($355.00)</t>
        </is>
      </c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</row>
    <row r="453">
      <c r="A453" t="inlineStr"/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s="1">
        <f>IF(G461=0, ROUND(SUM(J454:J460)/3, 2), )</f>
        <v/>
      </c>
    </row>
    <row r="454">
      <c r="A454" t="inlineStr">
        <is>
          <t>Index</t>
        </is>
      </c>
      <c r="B454" t="inlineStr">
        <is>
          <t>Ticker</t>
        </is>
      </c>
      <c r="C454" t="inlineStr">
        <is>
          <t>Trade Enter</t>
        </is>
      </c>
      <c r="D454" t="inlineStr">
        <is>
          <t>Strike</t>
        </is>
      </c>
      <c r="E454" t="inlineStr">
        <is>
          <t>C/P</t>
        </is>
      </c>
      <c r="F454" t="inlineStr">
        <is>
          <t>Exp Date</t>
        </is>
      </c>
      <c r="G454" t="inlineStr">
        <is>
          <t>Initial Contracts</t>
        </is>
      </c>
      <c r="H454" t="inlineStr">
        <is>
          <t>Trade Exit</t>
        </is>
      </c>
      <c r="I454" t="inlineStr">
        <is>
          <t>$ Gain</t>
        </is>
      </c>
      <c r="J454" t="inlineStr">
        <is>
          <t>Amount</t>
        </is>
      </c>
      <c r="K454" t="inlineStr">
        <is>
          <t>Symbol</t>
        </is>
      </c>
    </row>
    <row r="455">
      <c r="A455" t="n">
        <v>832</v>
      </c>
      <c r="B455" t="inlineStr">
        <is>
          <t>META</t>
        </is>
      </c>
      <c r="C455" t="inlineStr">
        <is>
          <t>Aug 01, 2025</t>
        </is>
      </c>
      <c r="D455" t="inlineStr">
        <is>
          <t>$685.00</t>
        </is>
      </c>
      <c r="E455" t="inlineStr">
        <is>
          <t>P</t>
        </is>
      </c>
      <c r="F455" t="inlineStr">
        <is>
          <t>Oct 17, 2025</t>
        </is>
      </c>
      <c r="G455" t="n">
        <v>1</v>
      </c>
      <c r="H455" t="inlineStr">
        <is>
          <t>NaN</t>
        </is>
      </c>
      <c r="I455" t="n">
        <v/>
      </c>
      <c r="J455" t="n">
        <v>-1367.11</v>
      </c>
      <c r="K455" t="inlineStr">
        <is>
          <t>META251017P00685000</t>
        </is>
      </c>
    </row>
    <row r="456">
      <c r="A456" t="n">
        <v>833</v>
      </c>
      <c r="B456" t="inlineStr">
        <is>
          <t>META</t>
        </is>
      </c>
      <c r="C456" t="inlineStr">
        <is>
          <t>Aug 01, 2025</t>
        </is>
      </c>
      <c r="D456" t="inlineStr">
        <is>
          <t>$685.00</t>
        </is>
      </c>
      <c r="E456" t="inlineStr">
        <is>
          <t>P</t>
        </is>
      </c>
      <c r="F456" t="inlineStr">
        <is>
          <t>Oct 17, 2025</t>
        </is>
      </c>
      <c r="G456" t="n">
        <v>1</v>
      </c>
      <c r="H456" t="inlineStr">
        <is>
          <t>NaN</t>
        </is>
      </c>
      <c r="I456" t="n">
        <v/>
      </c>
      <c r="J456" t="n">
        <v>-1364.11</v>
      </c>
      <c r="K456" t="inlineStr">
        <is>
          <t>META251017P00685000</t>
        </is>
      </c>
    </row>
    <row r="457">
      <c r="A457" t="n">
        <v>868</v>
      </c>
      <c r="B457" t="inlineStr">
        <is>
          <t>META</t>
        </is>
      </c>
      <c r="C457" t="inlineStr">
        <is>
          <t>Aug 01, 2025</t>
        </is>
      </c>
      <c r="D457" t="inlineStr">
        <is>
          <t>$685.00</t>
        </is>
      </c>
      <c r="E457" t="inlineStr">
        <is>
          <t>P</t>
        </is>
      </c>
      <c r="F457" t="inlineStr">
        <is>
          <t>Oct 17, 2025</t>
        </is>
      </c>
      <c r="G457" t="n">
        <v>1</v>
      </c>
      <c r="H457" t="inlineStr">
        <is>
          <t>NaN</t>
        </is>
      </c>
      <c r="I457" t="n">
        <v/>
      </c>
      <c r="J457" t="n">
        <v>-1367.11</v>
      </c>
      <c r="K457" t="inlineStr">
        <is>
          <t>META251017P00685000</t>
        </is>
      </c>
    </row>
    <row r="458">
      <c r="A458" t="n">
        <v>679</v>
      </c>
      <c r="B458" t="inlineStr">
        <is>
          <t>META</t>
        </is>
      </c>
      <c r="C458" t="inlineStr">
        <is>
          <t>Aug 06, 2025</t>
        </is>
      </c>
      <c r="D458" t="inlineStr">
        <is>
          <t>$685.00</t>
        </is>
      </c>
      <c r="E458" t="inlineStr">
        <is>
          <t>P</t>
        </is>
      </c>
      <c r="F458" t="inlineStr">
        <is>
          <t>Oct 17, 2025</t>
        </is>
      </c>
      <c r="G458" t="n">
        <v>-1</v>
      </c>
      <c r="H458" t="inlineStr">
        <is>
          <t>Aug 06, 2025</t>
        </is>
      </c>
      <c r="I458" t="n">
        <v/>
      </c>
      <c r="J458" t="n">
        <v>1009.88</v>
      </c>
      <c r="K458" t="inlineStr">
        <is>
          <t>META251017P00685000</t>
        </is>
      </c>
    </row>
    <row r="459">
      <c r="A459" t="n">
        <v>676</v>
      </c>
      <c r="B459" t="inlineStr">
        <is>
          <t>META</t>
        </is>
      </c>
      <c r="C459" t="inlineStr">
        <is>
          <t>Aug 06, 2025</t>
        </is>
      </c>
      <c r="D459" t="inlineStr">
        <is>
          <t>$685.00</t>
        </is>
      </c>
      <c r="E459" t="inlineStr">
        <is>
          <t>P</t>
        </is>
      </c>
      <c r="F459" t="inlineStr">
        <is>
          <t>Oct 17, 2025</t>
        </is>
      </c>
      <c r="G459" t="n">
        <v>-1</v>
      </c>
      <c r="H459" t="inlineStr">
        <is>
          <t>Aug 06, 2025</t>
        </is>
      </c>
      <c r="I459" t="n">
        <v/>
      </c>
      <c r="J459" t="n">
        <v>1010.88</v>
      </c>
      <c r="K459" t="inlineStr">
        <is>
          <t>META251017P00685000</t>
        </is>
      </c>
    </row>
    <row r="460">
      <c r="A460" t="n">
        <v>665</v>
      </c>
      <c r="B460" t="inlineStr">
        <is>
          <t>META</t>
        </is>
      </c>
      <c r="C460" t="inlineStr">
        <is>
          <t>Aug 06, 2025</t>
        </is>
      </c>
      <c r="D460" t="inlineStr">
        <is>
          <t>$685.00</t>
        </is>
      </c>
      <c r="E460" t="inlineStr">
        <is>
          <t>P</t>
        </is>
      </c>
      <c r="F460" t="inlineStr">
        <is>
          <t>Oct 17, 2025</t>
        </is>
      </c>
      <c r="G460" t="n">
        <v>-1</v>
      </c>
      <c r="H460" t="inlineStr">
        <is>
          <t>Aug 06, 2025</t>
        </is>
      </c>
      <c r="I460" t="n">
        <v/>
      </c>
      <c r="J460" t="n">
        <v>1014.88</v>
      </c>
      <c r="K460" t="inlineStr">
        <is>
          <t>META251017P00685000</t>
        </is>
      </c>
    </row>
    <row r="461">
      <c r="A461" t="inlineStr"/>
      <c r="B461" t="inlineStr"/>
      <c r="C461" t="inlineStr"/>
      <c r="D461" t="inlineStr"/>
      <c r="E461" t="inlineStr"/>
      <c r="F461" t="inlineStr"/>
      <c r="G461" s="2">
        <f>SUM(G454:G460)</f>
        <v/>
      </c>
      <c r="H461" t="inlineStr"/>
      <c r="I461" t="inlineStr"/>
      <c r="J461" s="2">
        <f>SUM(J454:J460)</f>
        <v/>
      </c>
      <c r="K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</row>
    <row r="465">
      <c r="A465" t="inlineStr">
        <is>
          <t>Index</t>
        </is>
      </c>
      <c r="B465" t="inlineStr">
        <is>
          <t>Ticker</t>
        </is>
      </c>
      <c r="C465" t="inlineStr">
        <is>
          <t>Trade Enter</t>
        </is>
      </c>
      <c r="D465" t="inlineStr">
        <is>
          <t>Strike</t>
        </is>
      </c>
      <c r="E465" t="inlineStr">
        <is>
          <t>C/P</t>
        </is>
      </c>
      <c r="F465" t="inlineStr">
        <is>
          <t>Exp Date</t>
        </is>
      </c>
      <c r="G465" t="inlineStr">
        <is>
          <t>Initial Contracts</t>
        </is>
      </c>
      <c r="H465" t="inlineStr">
        <is>
          <t>Trade Exit</t>
        </is>
      </c>
      <c r="I465" t="inlineStr">
        <is>
          <t>$ Gain</t>
        </is>
      </c>
    </row>
    <row r="466">
      <c r="A466" t="n">
        <v>244</v>
      </c>
      <c r="B466" t="inlineStr">
        <is>
          <t>META</t>
        </is>
      </c>
      <c r="C466" t="inlineStr">
        <is>
          <t>Aug 06, 2025</t>
        </is>
      </c>
      <c r="D466" t="inlineStr">
        <is>
          <t>$720.00</t>
        </is>
      </c>
      <c r="E466" t="inlineStr">
        <is>
          <t>P</t>
        </is>
      </c>
      <c r="F466" t="inlineStr">
        <is>
          <t>Sep 19, 2025</t>
        </is>
      </c>
      <c r="G466" t="inlineStr">
        <is>
          <t>1</t>
        </is>
      </c>
      <c r="H466" t="inlineStr">
        <is>
          <t>Aug 07, 2025</t>
        </is>
      </c>
      <c r="I466" t="inlineStr">
        <is>
          <t xml:space="preserve">$155.00 </t>
        </is>
      </c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s="1">
        <f>IF(G476=0, ROUND(SUM(J469:J475)/3, 2), )</f>
        <v/>
      </c>
    </row>
    <row r="469">
      <c r="A469" t="inlineStr">
        <is>
          <t>Index</t>
        </is>
      </c>
      <c r="B469" t="inlineStr">
        <is>
          <t>Ticker</t>
        </is>
      </c>
      <c r="C469" t="inlineStr">
        <is>
          <t>Trade Enter</t>
        </is>
      </c>
      <c r="D469" t="inlineStr">
        <is>
          <t>Strike</t>
        </is>
      </c>
      <c r="E469" t="inlineStr">
        <is>
          <t>C/P</t>
        </is>
      </c>
      <c r="F469" t="inlineStr">
        <is>
          <t>Exp Date</t>
        </is>
      </c>
      <c r="G469" t="inlineStr">
        <is>
          <t>Initial Contracts</t>
        </is>
      </c>
      <c r="H469" t="inlineStr">
        <is>
          <t>Trade Exit</t>
        </is>
      </c>
      <c r="I469" t="inlineStr">
        <is>
          <t>$ Gain</t>
        </is>
      </c>
      <c r="J469" t="inlineStr">
        <is>
          <t>Amount</t>
        </is>
      </c>
      <c r="K469" t="inlineStr">
        <is>
          <t>Symbol</t>
        </is>
      </c>
    </row>
    <row r="470">
      <c r="A470" t="n">
        <v>694</v>
      </c>
      <c r="B470" t="inlineStr">
        <is>
          <t>META</t>
        </is>
      </c>
      <c r="C470" t="inlineStr">
        <is>
          <t>Aug 06, 2025</t>
        </is>
      </c>
      <c r="D470" t="inlineStr">
        <is>
          <t>$720.00</t>
        </is>
      </c>
      <c r="E470" t="inlineStr">
        <is>
          <t>P</t>
        </is>
      </c>
      <c r="F470" t="inlineStr">
        <is>
          <t>Sep 19, 2025</t>
        </is>
      </c>
      <c r="G470" t="n">
        <v>1</v>
      </c>
      <c r="H470" t="inlineStr">
        <is>
          <t>NaN</t>
        </is>
      </c>
      <c r="I470" t="n">
        <v/>
      </c>
      <c r="J470" t="n">
        <v>-1070.11</v>
      </c>
      <c r="K470" t="inlineStr">
        <is>
          <t>META250919P00720000</t>
        </is>
      </c>
    </row>
    <row r="471">
      <c r="A471" t="n">
        <v>677</v>
      </c>
      <c r="B471" t="inlineStr">
        <is>
          <t>META</t>
        </is>
      </c>
      <c r="C471" t="inlineStr">
        <is>
          <t>Aug 06, 2025</t>
        </is>
      </c>
      <c r="D471" t="inlineStr">
        <is>
          <t>$720.00</t>
        </is>
      </c>
      <c r="E471" t="inlineStr">
        <is>
          <t>P</t>
        </is>
      </c>
      <c r="F471" t="inlineStr">
        <is>
          <t>Sep 19, 2025</t>
        </is>
      </c>
      <c r="G471" t="n">
        <v>1</v>
      </c>
      <c r="H471" t="inlineStr">
        <is>
          <t>NaN</t>
        </is>
      </c>
      <c r="I471" t="n">
        <v/>
      </c>
      <c r="J471" t="n">
        <v>-1070.11</v>
      </c>
      <c r="K471" t="inlineStr">
        <is>
          <t>META250919P00720000</t>
        </is>
      </c>
    </row>
    <row r="472">
      <c r="A472" t="n">
        <v>669</v>
      </c>
      <c r="B472" t="inlineStr">
        <is>
          <t>META</t>
        </is>
      </c>
      <c r="C472" t="inlineStr">
        <is>
          <t>Aug 06, 2025</t>
        </is>
      </c>
      <c r="D472" t="inlineStr">
        <is>
          <t>$720.00</t>
        </is>
      </c>
      <c r="E472" t="inlineStr">
        <is>
          <t>P</t>
        </is>
      </c>
      <c r="F472" t="inlineStr">
        <is>
          <t>Sep 19, 2025</t>
        </is>
      </c>
      <c r="G472" t="n">
        <v>1</v>
      </c>
      <c r="H472" t="inlineStr">
        <is>
          <t>NaN</t>
        </is>
      </c>
      <c r="I472" t="n">
        <v/>
      </c>
      <c r="J472" t="n">
        <v>-1062.11</v>
      </c>
      <c r="K472" t="inlineStr">
        <is>
          <t>META250919P00720000</t>
        </is>
      </c>
    </row>
    <row r="473">
      <c r="A473" t="n">
        <v>611</v>
      </c>
      <c r="B473" t="inlineStr">
        <is>
          <t>META</t>
        </is>
      </c>
      <c r="C473" t="inlineStr">
        <is>
          <t>Aug 07, 2025</t>
        </is>
      </c>
      <c r="D473" t="inlineStr">
        <is>
          <t>$720.00</t>
        </is>
      </c>
      <c r="E473" t="inlineStr">
        <is>
          <t>P</t>
        </is>
      </c>
      <c r="F473" t="inlineStr">
        <is>
          <t>Sep 19, 2025</t>
        </is>
      </c>
      <c r="G473" t="n">
        <v>-1</v>
      </c>
      <c r="H473" t="inlineStr">
        <is>
          <t>Aug 07, 2025</t>
        </is>
      </c>
      <c r="I473" t="n">
        <v/>
      </c>
      <c r="J473" t="n">
        <v>1209.88</v>
      </c>
      <c r="K473" t="inlineStr">
        <is>
          <t>META250919P00720000</t>
        </is>
      </c>
    </row>
    <row r="474">
      <c r="A474" t="n">
        <v>642</v>
      </c>
      <c r="B474" t="inlineStr">
        <is>
          <t>META</t>
        </is>
      </c>
      <c r="C474" t="inlineStr">
        <is>
          <t>Aug 07, 2025</t>
        </is>
      </c>
      <c r="D474" t="inlineStr">
        <is>
          <t>$720.00</t>
        </is>
      </c>
      <c r="E474" t="inlineStr">
        <is>
          <t>P</t>
        </is>
      </c>
      <c r="F474" t="inlineStr">
        <is>
          <t>Sep 19, 2025</t>
        </is>
      </c>
      <c r="G474" t="n">
        <v>-1</v>
      </c>
      <c r="H474" t="inlineStr">
        <is>
          <t>Aug 07, 2025</t>
        </is>
      </c>
      <c r="I474" t="n">
        <v/>
      </c>
      <c r="J474" t="n">
        <v>1203.88</v>
      </c>
      <c r="K474" t="inlineStr">
        <is>
          <t>META250919P00720000</t>
        </is>
      </c>
    </row>
    <row r="475">
      <c r="A475" t="n">
        <v>624</v>
      </c>
      <c r="B475" t="inlineStr">
        <is>
          <t>META</t>
        </is>
      </c>
      <c r="C475" t="inlineStr">
        <is>
          <t>Aug 07, 2025</t>
        </is>
      </c>
      <c r="D475" t="inlineStr">
        <is>
          <t>$720.00</t>
        </is>
      </c>
      <c r="E475" t="inlineStr">
        <is>
          <t>P</t>
        </is>
      </c>
      <c r="F475" t="inlineStr">
        <is>
          <t>Sep 19, 2025</t>
        </is>
      </c>
      <c r="G475" t="n">
        <v>-1</v>
      </c>
      <c r="H475" t="inlineStr">
        <is>
          <t>Aug 07, 2025</t>
        </is>
      </c>
      <c r="I475" t="n">
        <v/>
      </c>
      <c r="J475" t="n">
        <v>1204.88</v>
      </c>
      <c r="K475" t="inlineStr">
        <is>
          <t>META250919P00720000</t>
        </is>
      </c>
    </row>
    <row r="476">
      <c r="A476" t="inlineStr"/>
      <c r="B476" t="inlineStr"/>
      <c r="C476" t="inlineStr"/>
      <c r="D476" t="inlineStr"/>
      <c r="E476" t="inlineStr"/>
      <c r="F476" t="inlineStr"/>
      <c r="G476" s="2">
        <f>SUM(G469:G475)</f>
        <v/>
      </c>
      <c r="H476" t="inlineStr"/>
      <c r="I476" t="inlineStr"/>
      <c r="J476" s="2">
        <f>SUM(J469:J475)</f>
        <v/>
      </c>
      <c r="K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</row>
    <row r="480">
      <c r="A480" t="inlineStr">
        <is>
          <t>Index</t>
        </is>
      </c>
      <c r="B480" t="inlineStr">
        <is>
          <t>Ticker</t>
        </is>
      </c>
      <c r="C480" t="inlineStr">
        <is>
          <t>Trade Enter</t>
        </is>
      </c>
      <c r="D480" t="inlineStr">
        <is>
          <t>Strike</t>
        </is>
      </c>
      <c r="E480" t="inlineStr">
        <is>
          <t>C/P</t>
        </is>
      </c>
      <c r="F480" t="inlineStr">
        <is>
          <t>Exp Date</t>
        </is>
      </c>
      <c r="G480" t="inlineStr">
        <is>
          <t>Initial Contracts</t>
        </is>
      </c>
      <c r="H480" t="inlineStr">
        <is>
          <t>Trade Exit</t>
        </is>
      </c>
      <c r="I480" t="inlineStr">
        <is>
          <t>$ Gain</t>
        </is>
      </c>
    </row>
    <row r="481">
      <c r="A481" t="n">
        <v>267</v>
      </c>
      <c r="B481" t="inlineStr">
        <is>
          <t>META</t>
        </is>
      </c>
      <c r="C481" t="inlineStr">
        <is>
          <t>Aug 12, 2025</t>
        </is>
      </c>
      <c r="D481" t="inlineStr">
        <is>
          <t>$800.00</t>
        </is>
      </c>
      <c r="E481" t="inlineStr">
        <is>
          <t>C</t>
        </is>
      </c>
      <c r="F481" t="inlineStr">
        <is>
          <t>Sep 19, 2025</t>
        </is>
      </c>
      <c r="G481" t="inlineStr">
        <is>
          <t>1</t>
        </is>
      </c>
      <c r="H481" t="inlineStr">
        <is>
          <t>Aug 13, 2025</t>
        </is>
      </c>
      <c r="I481" t="inlineStr">
        <is>
          <t xml:space="preserve">$330.00 </t>
        </is>
      </c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s="1">
        <f>IF(G489=0, ROUND(SUM(J484:J488)/2, 2), )</f>
        <v/>
      </c>
    </row>
    <row r="484">
      <c r="A484" t="inlineStr">
        <is>
          <t>Index</t>
        </is>
      </c>
      <c r="B484" t="inlineStr">
        <is>
          <t>Ticker</t>
        </is>
      </c>
      <c r="C484" t="inlineStr">
        <is>
          <t>Trade Enter</t>
        </is>
      </c>
      <c r="D484" t="inlineStr">
        <is>
          <t>Strike</t>
        </is>
      </c>
      <c r="E484" t="inlineStr">
        <is>
          <t>C/P</t>
        </is>
      </c>
      <c r="F484" t="inlineStr">
        <is>
          <t>Exp Date</t>
        </is>
      </c>
      <c r="G484" t="inlineStr">
        <is>
          <t>Initial Contracts</t>
        </is>
      </c>
      <c r="H484" t="inlineStr">
        <is>
          <t>Trade Exit</t>
        </is>
      </c>
      <c r="I484" t="inlineStr">
        <is>
          <t>$ Gain</t>
        </is>
      </c>
      <c r="J484" t="inlineStr">
        <is>
          <t>Amount</t>
        </is>
      </c>
      <c r="K484" t="inlineStr">
        <is>
          <t>Symbol</t>
        </is>
      </c>
    </row>
    <row r="485">
      <c r="A485" t="n">
        <v>503</v>
      </c>
      <c r="B485" t="inlineStr">
        <is>
          <t>META</t>
        </is>
      </c>
      <c r="C485" t="inlineStr">
        <is>
          <t>Aug 12, 2025</t>
        </is>
      </c>
      <c r="D485" t="inlineStr">
        <is>
          <t>$800.00</t>
        </is>
      </c>
      <c r="E485" t="inlineStr">
        <is>
          <t>C</t>
        </is>
      </c>
      <c r="F485" t="inlineStr">
        <is>
          <t>Sep 19, 2025</t>
        </is>
      </c>
      <c r="G485" t="n">
        <v>1</v>
      </c>
      <c r="H485" t="inlineStr">
        <is>
          <t>NaN</t>
        </is>
      </c>
      <c r="I485" t="n">
        <v/>
      </c>
      <c r="J485" t="n">
        <v>-1903.11</v>
      </c>
      <c r="K485" t="inlineStr">
        <is>
          <t>META250919C00800000</t>
        </is>
      </c>
    </row>
    <row r="486">
      <c r="A486" t="n">
        <v>478</v>
      </c>
      <c r="B486" t="inlineStr">
        <is>
          <t>META</t>
        </is>
      </c>
      <c r="C486" t="inlineStr">
        <is>
          <t>Aug 12, 2025</t>
        </is>
      </c>
      <c r="D486" t="inlineStr">
        <is>
          <t>$800.00</t>
        </is>
      </c>
      <c r="E486" t="inlineStr">
        <is>
          <t>C</t>
        </is>
      </c>
      <c r="F486" t="inlineStr">
        <is>
          <t>Sep 19, 2025</t>
        </is>
      </c>
      <c r="G486" t="n">
        <v>1</v>
      </c>
      <c r="H486" t="inlineStr">
        <is>
          <t>NaN</t>
        </is>
      </c>
      <c r="I486" t="n">
        <v/>
      </c>
      <c r="J486" t="n">
        <v>-1902.11</v>
      </c>
      <c r="K486" t="inlineStr">
        <is>
          <t>META250919C00800000</t>
        </is>
      </c>
    </row>
    <row r="487">
      <c r="A487" t="n">
        <v>388</v>
      </c>
      <c r="B487" t="inlineStr">
        <is>
          <t>META</t>
        </is>
      </c>
      <c r="C487" t="inlineStr">
        <is>
          <t>Aug 13, 2025</t>
        </is>
      </c>
      <c r="D487" t="inlineStr">
        <is>
          <t>$800.00</t>
        </is>
      </c>
      <c r="E487" t="inlineStr">
        <is>
          <t>C</t>
        </is>
      </c>
      <c r="F487" t="inlineStr">
        <is>
          <t>Sep 19, 2025</t>
        </is>
      </c>
      <c r="G487" t="n">
        <v>-1</v>
      </c>
      <c r="H487" t="inlineStr">
        <is>
          <t>Aug 13, 2025</t>
        </is>
      </c>
      <c r="I487" t="n">
        <v/>
      </c>
      <c r="J487" t="n">
        <v>2234.88</v>
      </c>
      <c r="K487" t="inlineStr">
        <is>
          <t>META250919C00800000</t>
        </is>
      </c>
    </row>
    <row r="488">
      <c r="A488" t="n">
        <v>399</v>
      </c>
      <c r="B488" t="inlineStr">
        <is>
          <t>META</t>
        </is>
      </c>
      <c r="C488" t="inlineStr">
        <is>
          <t>Aug 13, 2025</t>
        </is>
      </c>
      <c r="D488" t="inlineStr">
        <is>
          <t>$800.00</t>
        </is>
      </c>
      <c r="E488" t="inlineStr">
        <is>
          <t>C</t>
        </is>
      </c>
      <c r="F488" t="inlineStr">
        <is>
          <t>Sep 19, 2025</t>
        </is>
      </c>
      <c r="G488" t="n">
        <v>-1</v>
      </c>
      <c r="H488" t="inlineStr">
        <is>
          <t>Aug 13, 2025</t>
        </is>
      </c>
      <c r="I488" t="n">
        <v/>
      </c>
      <c r="J488" t="n">
        <v>2234.88</v>
      </c>
      <c r="K488" t="inlineStr">
        <is>
          <t>META250919C00800000</t>
        </is>
      </c>
    </row>
    <row r="489">
      <c r="A489" t="inlineStr"/>
      <c r="B489" t="inlineStr"/>
      <c r="C489" t="inlineStr"/>
      <c r="D489" t="inlineStr"/>
      <c r="E489" t="inlineStr"/>
      <c r="F489" t="inlineStr"/>
      <c r="G489" s="2">
        <f>SUM(G484:G488)</f>
        <v/>
      </c>
      <c r="H489" t="inlineStr"/>
      <c r="I489" t="inlineStr"/>
      <c r="J489" s="2">
        <f>SUM(J484:J488)</f>
        <v/>
      </c>
      <c r="K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</row>
    <row r="493">
      <c r="A493" t="inlineStr">
        <is>
          <t>Index</t>
        </is>
      </c>
      <c r="B493" t="inlineStr">
        <is>
          <t>Ticker</t>
        </is>
      </c>
      <c r="C493" t="inlineStr">
        <is>
          <t>Trade Enter</t>
        </is>
      </c>
      <c r="D493" t="inlineStr">
        <is>
          <t>Strike</t>
        </is>
      </c>
      <c r="E493" t="inlineStr">
        <is>
          <t>C/P</t>
        </is>
      </c>
      <c r="F493" t="inlineStr">
        <is>
          <t>Exp Date</t>
        </is>
      </c>
      <c r="G493" t="inlineStr">
        <is>
          <t>Initial Contracts</t>
        </is>
      </c>
      <c r="H493" t="inlineStr">
        <is>
          <t>Trade Exit</t>
        </is>
      </c>
      <c r="I493" t="inlineStr">
        <is>
          <t>$ Gain</t>
        </is>
      </c>
    </row>
    <row r="494">
      <c r="A494" t="n">
        <v>269</v>
      </c>
      <c r="B494" t="inlineStr">
        <is>
          <t>META</t>
        </is>
      </c>
      <c r="C494" t="inlineStr">
        <is>
          <t>Aug 07, 2025</t>
        </is>
      </c>
      <c r="D494" t="inlineStr">
        <is>
          <t>$735.00</t>
        </is>
      </c>
      <c r="E494" t="inlineStr">
        <is>
          <t>P</t>
        </is>
      </c>
      <c r="F494" t="inlineStr">
        <is>
          <t>Aug 29, 2025</t>
        </is>
      </c>
      <c r="G494" t="inlineStr">
        <is>
          <t>1</t>
        </is>
      </c>
      <c r="H494" t="inlineStr">
        <is>
          <t>Aug 13, 2025</t>
        </is>
      </c>
      <c r="I494" t="inlineStr">
        <is>
          <t>($1,080.00)</t>
        </is>
      </c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</row>
    <row r="496">
      <c r="A496" t="inlineStr"/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s="1">
        <f>IF(G507=0, ROUND(SUM(J497:J506)/6, 2), )</f>
        <v/>
      </c>
    </row>
    <row r="497">
      <c r="A497" t="inlineStr">
        <is>
          <t>Index</t>
        </is>
      </c>
      <c r="B497" t="inlineStr">
        <is>
          <t>Ticker</t>
        </is>
      </c>
      <c r="C497" t="inlineStr">
        <is>
          <t>Trade Enter</t>
        </is>
      </c>
      <c r="D497" t="inlineStr">
        <is>
          <t>Strike</t>
        </is>
      </c>
      <c r="E497" t="inlineStr">
        <is>
          <t>C/P</t>
        </is>
      </c>
      <c r="F497" t="inlineStr">
        <is>
          <t>Exp Date</t>
        </is>
      </c>
      <c r="G497" t="inlineStr">
        <is>
          <t>Initial Contracts</t>
        </is>
      </c>
      <c r="H497" t="inlineStr">
        <is>
          <t>Trade Exit</t>
        </is>
      </c>
      <c r="I497" t="inlineStr">
        <is>
          <t>$ Gain</t>
        </is>
      </c>
      <c r="J497" t="inlineStr">
        <is>
          <t>Amount</t>
        </is>
      </c>
      <c r="K497" t="inlineStr">
        <is>
          <t>Symbol</t>
        </is>
      </c>
    </row>
    <row r="498">
      <c r="A498" t="n">
        <v>612</v>
      </c>
      <c r="B498" t="inlineStr">
        <is>
          <t>META</t>
        </is>
      </c>
      <c r="C498" t="inlineStr">
        <is>
          <t>Aug 07, 2025</t>
        </is>
      </c>
      <c r="D498" t="inlineStr">
        <is>
          <t>$735.00</t>
        </is>
      </c>
      <c r="E498" t="inlineStr">
        <is>
          <t>P</t>
        </is>
      </c>
      <c r="F498" t="inlineStr">
        <is>
          <t>Aug 29, 2025</t>
        </is>
      </c>
      <c r="G498" t="n">
        <v>1</v>
      </c>
      <c r="H498" t="inlineStr">
        <is>
          <t>NaN</t>
        </is>
      </c>
      <c r="I498" t="n">
        <v/>
      </c>
      <c r="J498" t="n">
        <v>-955.11</v>
      </c>
      <c r="K498" t="inlineStr">
        <is>
          <t>META250829P00735000</t>
        </is>
      </c>
    </row>
    <row r="499">
      <c r="A499" t="n">
        <v>638</v>
      </c>
      <c r="B499" t="inlineStr">
        <is>
          <t>META</t>
        </is>
      </c>
      <c r="C499" t="inlineStr">
        <is>
          <t>Aug 07, 2025</t>
        </is>
      </c>
      <c r="D499" t="inlineStr">
        <is>
          <t>$735.00</t>
        </is>
      </c>
      <c r="E499" t="inlineStr">
        <is>
          <t>P</t>
        </is>
      </c>
      <c r="F499" t="inlineStr">
        <is>
          <t>Aug 29, 2025</t>
        </is>
      </c>
      <c r="G499" t="n">
        <v>1</v>
      </c>
      <c r="H499" t="inlineStr">
        <is>
          <t>NaN</t>
        </is>
      </c>
      <c r="I499" t="n">
        <v/>
      </c>
      <c r="J499" t="n">
        <v>-945.11</v>
      </c>
      <c r="K499" t="inlineStr">
        <is>
          <t>META250829P00735000</t>
        </is>
      </c>
    </row>
    <row r="500">
      <c r="A500" t="n">
        <v>640</v>
      </c>
      <c r="B500" t="inlineStr">
        <is>
          <t>META</t>
        </is>
      </c>
      <c r="C500" t="inlineStr">
        <is>
          <t>Aug 07, 2025</t>
        </is>
      </c>
      <c r="D500" t="inlineStr">
        <is>
          <t>$735.00</t>
        </is>
      </c>
      <c r="E500" t="inlineStr">
        <is>
          <t>P</t>
        </is>
      </c>
      <c r="F500" t="inlineStr">
        <is>
          <t>Aug 29, 2025</t>
        </is>
      </c>
      <c r="G500" t="n">
        <v>1</v>
      </c>
      <c r="H500" t="inlineStr">
        <is>
          <t>NaN</t>
        </is>
      </c>
      <c r="I500" t="n">
        <v/>
      </c>
      <c r="J500" t="n">
        <v>-955.11</v>
      </c>
      <c r="K500" t="inlineStr">
        <is>
          <t>META250829P00735000</t>
        </is>
      </c>
    </row>
    <row r="501">
      <c r="A501" t="n">
        <v>553</v>
      </c>
      <c r="B501" t="inlineStr">
        <is>
          <t>META</t>
        </is>
      </c>
      <c r="C501" t="inlineStr">
        <is>
          <t>Aug 08, 2025</t>
        </is>
      </c>
      <c r="D501" t="inlineStr">
        <is>
          <t>$735.00</t>
        </is>
      </c>
      <c r="E501" t="inlineStr">
        <is>
          <t>P</t>
        </is>
      </c>
      <c r="F501" t="inlineStr">
        <is>
          <t>Aug 29, 2025</t>
        </is>
      </c>
      <c r="G501" t="n">
        <v>1</v>
      </c>
      <c r="H501" t="inlineStr">
        <is>
          <t>NaN</t>
        </is>
      </c>
      <c r="I501" t="n">
        <v/>
      </c>
      <c r="J501" t="n">
        <v>-785.11</v>
      </c>
      <c r="K501" t="inlineStr">
        <is>
          <t>META250829P00735000</t>
        </is>
      </c>
    </row>
    <row r="502">
      <c r="A502" t="n">
        <v>560</v>
      </c>
      <c r="B502" t="inlineStr">
        <is>
          <t>META</t>
        </is>
      </c>
      <c r="C502" t="inlineStr">
        <is>
          <t>Aug 08, 2025</t>
        </is>
      </c>
      <c r="D502" t="inlineStr">
        <is>
          <t>$735.00</t>
        </is>
      </c>
      <c r="E502" t="inlineStr">
        <is>
          <t>P</t>
        </is>
      </c>
      <c r="F502" t="inlineStr">
        <is>
          <t>Aug 29, 2025</t>
        </is>
      </c>
      <c r="G502" t="n">
        <v>1</v>
      </c>
      <c r="H502" t="inlineStr">
        <is>
          <t>NaN</t>
        </is>
      </c>
      <c r="I502" t="n">
        <v/>
      </c>
      <c r="J502" t="n">
        <v>-780.11</v>
      </c>
      <c r="K502" t="inlineStr">
        <is>
          <t>META250829P00735000</t>
        </is>
      </c>
    </row>
    <row r="503">
      <c r="A503" t="n">
        <v>571</v>
      </c>
      <c r="B503" t="inlineStr">
        <is>
          <t>META</t>
        </is>
      </c>
      <c r="C503" t="inlineStr">
        <is>
          <t>Aug 08, 2025</t>
        </is>
      </c>
      <c r="D503" t="inlineStr">
        <is>
          <t>$735.00</t>
        </is>
      </c>
      <c r="E503" t="inlineStr">
        <is>
          <t>P</t>
        </is>
      </c>
      <c r="F503" t="inlineStr">
        <is>
          <t>Aug 29, 2025</t>
        </is>
      </c>
      <c r="G503" t="n">
        <v>1</v>
      </c>
      <c r="H503" t="inlineStr">
        <is>
          <t>NaN</t>
        </is>
      </c>
      <c r="I503" t="n">
        <v/>
      </c>
      <c r="J503" t="n">
        <v>-785.11</v>
      </c>
      <c r="K503" t="inlineStr">
        <is>
          <t>META250829P00735000</t>
        </is>
      </c>
    </row>
    <row r="504">
      <c r="A504" t="n">
        <v>380</v>
      </c>
      <c r="B504" t="inlineStr">
        <is>
          <t>META</t>
        </is>
      </c>
      <c r="C504" t="inlineStr">
        <is>
          <t>Aug 13, 2025</t>
        </is>
      </c>
      <c r="D504" t="inlineStr">
        <is>
          <t>$735.00</t>
        </is>
      </c>
      <c r="E504" t="inlineStr">
        <is>
          <t>P</t>
        </is>
      </c>
      <c r="F504" t="inlineStr">
        <is>
          <t>Aug 29, 2025</t>
        </is>
      </c>
      <c r="G504" t="n">
        <v>-2</v>
      </c>
      <c r="H504" t="inlineStr">
        <is>
          <t>Aug 13, 2025</t>
        </is>
      </c>
      <c r="I504" t="n">
        <v/>
      </c>
      <c r="J504" t="n">
        <v>641.76</v>
      </c>
      <c r="K504" t="inlineStr">
        <is>
          <t>META250829P00735000</t>
        </is>
      </c>
    </row>
    <row r="505">
      <c r="A505" t="n">
        <v>381</v>
      </c>
      <c r="B505" t="inlineStr">
        <is>
          <t>META</t>
        </is>
      </c>
      <c r="C505" t="inlineStr">
        <is>
          <t>Aug 13, 2025</t>
        </is>
      </c>
      <c r="D505" t="inlineStr">
        <is>
          <t>$735.00</t>
        </is>
      </c>
      <c r="E505" t="inlineStr">
        <is>
          <t>P</t>
        </is>
      </c>
      <c r="F505" t="inlineStr">
        <is>
          <t>Aug 29, 2025</t>
        </is>
      </c>
      <c r="G505" t="n">
        <v>-2</v>
      </c>
      <c r="H505" t="inlineStr">
        <is>
          <t>Aug 13, 2025</t>
        </is>
      </c>
      <c r="I505" t="n">
        <v/>
      </c>
      <c r="J505" t="n">
        <v>641.76</v>
      </c>
      <c r="K505" t="inlineStr">
        <is>
          <t>META250829P00735000</t>
        </is>
      </c>
    </row>
    <row r="506">
      <c r="A506" t="n">
        <v>392</v>
      </c>
      <c r="B506" t="inlineStr">
        <is>
          <t>META</t>
        </is>
      </c>
      <c r="C506" t="inlineStr">
        <is>
          <t>Aug 13, 2025</t>
        </is>
      </c>
      <c r="D506" t="inlineStr">
        <is>
          <t>$735.00</t>
        </is>
      </c>
      <c r="E506" t="inlineStr">
        <is>
          <t>P</t>
        </is>
      </c>
      <c r="F506" t="inlineStr">
        <is>
          <t>Aug 29, 2025</t>
        </is>
      </c>
      <c r="G506" t="n">
        <v>-2</v>
      </c>
      <c r="H506" t="inlineStr">
        <is>
          <t>Aug 13, 2025</t>
        </is>
      </c>
      <c r="I506" t="n">
        <v/>
      </c>
      <c r="J506" t="n">
        <v>629.76</v>
      </c>
      <c r="K506" t="inlineStr">
        <is>
          <t>META250829P00735000</t>
        </is>
      </c>
    </row>
    <row r="507">
      <c r="A507" t="inlineStr"/>
      <c r="B507" t="inlineStr"/>
      <c r="C507" t="inlineStr"/>
      <c r="D507" t="inlineStr"/>
      <c r="E507" t="inlineStr"/>
      <c r="F507" t="inlineStr"/>
      <c r="G507" s="2">
        <f>SUM(G497:G506)</f>
        <v/>
      </c>
      <c r="H507" t="inlineStr"/>
      <c r="I507" t="inlineStr"/>
      <c r="J507" s="2">
        <f>SUM(J497:J506)</f>
        <v/>
      </c>
      <c r="K507" t="inlineStr"/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</row>
    <row r="511">
      <c r="A511" t="inlineStr">
        <is>
          <t>Index</t>
        </is>
      </c>
      <c r="B511" t="inlineStr">
        <is>
          <t>Ticker</t>
        </is>
      </c>
      <c r="C511" t="inlineStr">
        <is>
          <t>Trade Enter</t>
        </is>
      </c>
      <c r="D511" t="inlineStr">
        <is>
          <t>Strike</t>
        </is>
      </c>
      <c r="E511" t="inlineStr">
        <is>
          <t>C/P</t>
        </is>
      </c>
      <c r="F511" t="inlineStr">
        <is>
          <t>Exp Date</t>
        </is>
      </c>
      <c r="G511" t="inlineStr">
        <is>
          <t>Initial Contracts</t>
        </is>
      </c>
      <c r="H511" t="inlineStr">
        <is>
          <t>Trade Exit</t>
        </is>
      </c>
      <c r="I511" t="inlineStr">
        <is>
          <t>$ Gain</t>
        </is>
      </c>
    </row>
    <row r="512">
      <c r="A512" t="n">
        <v>288</v>
      </c>
      <c r="B512" t="inlineStr">
        <is>
          <t>META</t>
        </is>
      </c>
      <c r="C512" t="inlineStr">
        <is>
          <t>Aug 13, 2025</t>
        </is>
      </c>
      <c r="D512" t="inlineStr">
        <is>
          <t>$770.00</t>
        </is>
      </c>
      <c r="E512" t="inlineStr">
        <is>
          <t>P</t>
        </is>
      </c>
      <c r="F512" t="inlineStr">
        <is>
          <t>Aug 29, 2025</t>
        </is>
      </c>
      <c r="G512" t="inlineStr">
        <is>
          <t>1</t>
        </is>
      </c>
      <c r="H512" t="inlineStr">
        <is>
          <t>Aug 14, 2025</t>
        </is>
      </c>
      <c r="I512" t="inlineStr">
        <is>
          <t>($145.00)</t>
        </is>
      </c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s="1">
        <f>IF(G522=0, ROUND(SUM(J515:J521)/3, 2), )</f>
        <v/>
      </c>
    </row>
    <row r="515">
      <c r="A515" t="inlineStr">
        <is>
          <t>Index</t>
        </is>
      </c>
      <c r="B515" t="inlineStr">
        <is>
          <t>Ticker</t>
        </is>
      </c>
      <c r="C515" t="inlineStr">
        <is>
          <t>Trade Enter</t>
        </is>
      </c>
      <c r="D515" t="inlineStr">
        <is>
          <t>Strike</t>
        </is>
      </c>
      <c r="E515" t="inlineStr">
        <is>
          <t>C/P</t>
        </is>
      </c>
      <c r="F515" t="inlineStr">
        <is>
          <t>Exp Date</t>
        </is>
      </c>
      <c r="G515" t="inlineStr">
        <is>
          <t>Initial Contracts</t>
        </is>
      </c>
      <c r="H515" t="inlineStr">
        <is>
          <t>Trade Exit</t>
        </is>
      </c>
      <c r="I515" t="inlineStr">
        <is>
          <t>$ Gain</t>
        </is>
      </c>
      <c r="J515" t="inlineStr">
        <is>
          <t>Amount</t>
        </is>
      </c>
      <c r="K515" t="inlineStr">
        <is>
          <t>Symbol</t>
        </is>
      </c>
    </row>
    <row r="516">
      <c r="A516" t="n">
        <v>379</v>
      </c>
      <c r="B516" t="inlineStr">
        <is>
          <t>META</t>
        </is>
      </c>
      <c r="C516" t="inlineStr">
        <is>
          <t>Aug 13, 2025</t>
        </is>
      </c>
      <c r="D516" t="inlineStr">
        <is>
          <t>$770.00</t>
        </is>
      </c>
      <c r="E516" t="inlineStr">
        <is>
          <t>P</t>
        </is>
      </c>
      <c r="F516" t="inlineStr">
        <is>
          <t>Aug 29, 2025</t>
        </is>
      </c>
      <c r="G516" t="n">
        <v>1</v>
      </c>
      <c r="H516" t="inlineStr">
        <is>
          <t>NaN</t>
        </is>
      </c>
      <c r="I516" t="n">
        <v/>
      </c>
      <c r="J516" t="n">
        <v>-1085.11</v>
      </c>
      <c r="K516" t="inlineStr">
        <is>
          <t>META250829P00770000</t>
        </is>
      </c>
    </row>
    <row r="517">
      <c r="A517" t="n">
        <v>427</v>
      </c>
      <c r="B517" t="inlineStr">
        <is>
          <t>META</t>
        </is>
      </c>
      <c r="C517" t="inlineStr">
        <is>
          <t>Aug 13, 2025</t>
        </is>
      </c>
      <c r="D517" t="inlineStr">
        <is>
          <t>$770.00</t>
        </is>
      </c>
      <c r="E517" t="inlineStr">
        <is>
          <t>P</t>
        </is>
      </c>
      <c r="F517" t="inlineStr">
        <is>
          <t>Aug 29, 2025</t>
        </is>
      </c>
      <c r="G517" t="n">
        <v>1</v>
      </c>
      <c r="H517" t="inlineStr">
        <is>
          <t>NaN</t>
        </is>
      </c>
      <c r="I517" t="n">
        <v/>
      </c>
      <c r="J517" t="n">
        <v>-1074.11</v>
      </c>
      <c r="K517" t="inlineStr">
        <is>
          <t>META250829P00770000</t>
        </is>
      </c>
    </row>
    <row r="518">
      <c r="A518" t="n">
        <v>390</v>
      </c>
      <c r="B518" t="inlineStr">
        <is>
          <t>META</t>
        </is>
      </c>
      <c r="C518" t="inlineStr">
        <is>
          <t>Aug 13, 2025</t>
        </is>
      </c>
      <c r="D518" t="inlineStr">
        <is>
          <t>$770.00</t>
        </is>
      </c>
      <c r="E518" t="inlineStr">
        <is>
          <t>P</t>
        </is>
      </c>
      <c r="F518" t="inlineStr">
        <is>
          <t>Aug 29, 2025</t>
        </is>
      </c>
      <c r="G518" t="n">
        <v>1</v>
      </c>
      <c r="H518" t="inlineStr">
        <is>
          <t>NaN</t>
        </is>
      </c>
      <c r="I518" t="n">
        <v/>
      </c>
      <c r="J518" t="n">
        <v>-1085.11</v>
      </c>
      <c r="K518" t="inlineStr">
        <is>
          <t>META250829P00770000</t>
        </is>
      </c>
    </row>
    <row r="519">
      <c r="A519" t="n">
        <v>280</v>
      </c>
      <c r="B519" t="inlineStr">
        <is>
          <t>META</t>
        </is>
      </c>
      <c r="C519" t="inlineStr">
        <is>
          <t>Aug 14, 2025</t>
        </is>
      </c>
      <c r="D519" t="inlineStr">
        <is>
          <t>$770.00</t>
        </is>
      </c>
      <c r="E519" t="inlineStr">
        <is>
          <t>P</t>
        </is>
      </c>
      <c r="F519" t="inlineStr">
        <is>
          <t>Aug 29, 2025</t>
        </is>
      </c>
      <c r="G519" t="n">
        <v>-1</v>
      </c>
      <c r="H519" t="inlineStr">
        <is>
          <t>Aug 14, 2025</t>
        </is>
      </c>
      <c r="I519" t="n">
        <v/>
      </c>
      <c r="J519" t="n">
        <v>919.88</v>
      </c>
      <c r="K519" t="inlineStr">
        <is>
          <t>META250829P00770000</t>
        </is>
      </c>
    </row>
    <row r="520">
      <c r="A520" t="n">
        <v>319</v>
      </c>
      <c r="B520" t="inlineStr">
        <is>
          <t>META</t>
        </is>
      </c>
      <c r="C520" t="inlineStr">
        <is>
          <t>Aug 14, 2025</t>
        </is>
      </c>
      <c r="D520" t="inlineStr">
        <is>
          <t>$770.00</t>
        </is>
      </c>
      <c r="E520" t="inlineStr">
        <is>
          <t>P</t>
        </is>
      </c>
      <c r="F520" t="inlineStr">
        <is>
          <t>Aug 29, 2025</t>
        </is>
      </c>
      <c r="G520" t="n">
        <v>-1</v>
      </c>
      <c r="H520" t="inlineStr">
        <is>
          <t>Aug 14, 2025</t>
        </is>
      </c>
      <c r="I520" t="n">
        <v/>
      </c>
      <c r="J520" t="n">
        <v>919.88</v>
      </c>
      <c r="K520" t="inlineStr">
        <is>
          <t>META250829P00770000</t>
        </is>
      </c>
    </row>
    <row r="521">
      <c r="A521" t="n">
        <v>326</v>
      </c>
      <c r="B521" t="inlineStr">
        <is>
          <t>META</t>
        </is>
      </c>
      <c r="C521" t="inlineStr">
        <is>
          <t>Aug 14, 2025</t>
        </is>
      </c>
      <c r="D521" t="inlineStr">
        <is>
          <t>$770.00</t>
        </is>
      </c>
      <c r="E521" t="inlineStr">
        <is>
          <t>P</t>
        </is>
      </c>
      <c r="F521" t="inlineStr">
        <is>
          <t>Aug 29, 2025</t>
        </is>
      </c>
      <c r="G521" t="n">
        <v>-1</v>
      </c>
      <c r="H521" t="inlineStr">
        <is>
          <t>Aug 14, 2025</t>
        </is>
      </c>
      <c r="I521" t="n">
        <v/>
      </c>
      <c r="J521" t="n">
        <v>919.88</v>
      </c>
      <c r="K521" t="inlineStr">
        <is>
          <t>META250829P00770000</t>
        </is>
      </c>
    </row>
    <row r="522">
      <c r="A522" t="inlineStr"/>
      <c r="B522" t="inlineStr"/>
      <c r="C522" t="inlineStr"/>
      <c r="D522" t="inlineStr"/>
      <c r="E522" t="inlineStr"/>
      <c r="F522" t="inlineStr"/>
      <c r="G522" s="2">
        <f>SUM(G515:G521)</f>
        <v/>
      </c>
      <c r="H522" t="inlineStr"/>
      <c r="I522" t="inlineStr"/>
      <c r="J522" s="2">
        <f>SUM(J515:J521)</f>
        <v/>
      </c>
      <c r="K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</row>
    <row r="526">
      <c r="A526" t="inlineStr">
        <is>
          <t>Index</t>
        </is>
      </c>
      <c r="B526" t="inlineStr">
        <is>
          <t>Ticker</t>
        </is>
      </c>
      <c r="C526" t="inlineStr">
        <is>
          <t>Trade Enter</t>
        </is>
      </c>
      <c r="D526" t="inlineStr">
        <is>
          <t>Strike</t>
        </is>
      </c>
      <c r="E526" t="inlineStr">
        <is>
          <t>C/P</t>
        </is>
      </c>
      <c r="F526" t="inlineStr">
        <is>
          <t>Exp Date</t>
        </is>
      </c>
      <c r="G526" t="inlineStr">
        <is>
          <t>Initial Contracts</t>
        </is>
      </c>
      <c r="H526" t="inlineStr">
        <is>
          <t>Trade Exit</t>
        </is>
      </c>
      <c r="I526" t="inlineStr">
        <is>
          <t>$ Gain</t>
        </is>
      </c>
    </row>
    <row r="527">
      <c r="A527" t="n">
        <v>292</v>
      </c>
      <c r="B527" t="inlineStr">
        <is>
          <t>META</t>
        </is>
      </c>
      <c r="C527" t="inlineStr">
        <is>
          <t>Jul 31, 2025</t>
        </is>
      </c>
      <c r="D527" t="inlineStr">
        <is>
          <t>$850.00</t>
        </is>
      </c>
      <c r="E527" t="inlineStr">
        <is>
          <t>C</t>
        </is>
      </c>
      <c r="F527" t="inlineStr">
        <is>
          <t>Jan 16, 2026</t>
        </is>
      </c>
      <c r="G527" t="inlineStr">
        <is>
          <t>1</t>
        </is>
      </c>
      <c r="H527" t="inlineStr">
        <is>
          <t>Aug 14, 2025</t>
        </is>
      </c>
      <c r="I527" t="inlineStr">
        <is>
          <t xml:space="preserve">$411.11 </t>
        </is>
      </c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s="1">
        <f>IF(G559=0, ROUND(SUM(J530:J558)/17, 2), )</f>
        <v/>
      </c>
    </row>
    <row r="530">
      <c r="A530" t="inlineStr">
        <is>
          <t>Index</t>
        </is>
      </c>
      <c r="B530" t="inlineStr">
        <is>
          <t>Ticker</t>
        </is>
      </c>
      <c r="C530" t="inlineStr">
        <is>
          <t>Trade Enter</t>
        </is>
      </c>
      <c r="D530" t="inlineStr">
        <is>
          <t>Strike</t>
        </is>
      </c>
      <c r="E530" t="inlineStr">
        <is>
          <t>C/P</t>
        </is>
      </c>
      <c r="F530" t="inlineStr">
        <is>
          <t>Exp Date</t>
        </is>
      </c>
      <c r="G530" t="inlineStr">
        <is>
          <t>Initial Contracts</t>
        </is>
      </c>
      <c r="H530" t="inlineStr">
        <is>
          <t>Trade Exit</t>
        </is>
      </c>
      <c r="I530" t="inlineStr">
        <is>
          <t>$ Gain</t>
        </is>
      </c>
      <c r="J530" t="inlineStr">
        <is>
          <t>Amount</t>
        </is>
      </c>
      <c r="K530" t="inlineStr">
        <is>
          <t>Symbol</t>
        </is>
      </c>
    </row>
    <row r="531">
      <c r="A531" t="n">
        <v>929</v>
      </c>
      <c r="B531" t="inlineStr">
        <is>
          <t>META</t>
        </is>
      </c>
      <c r="C531" t="inlineStr">
        <is>
          <t>Jul 31, 2025</t>
        </is>
      </c>
      <c r="D531" t="inlineStr">
        <is>
          <t>$850.00</t>
        </is>
      </c>
      <c r="E531" t="inlineStr">
        <is>
          <t>C</t>
        </is>
      </c>
      <c r="F531" t="inlineStr">
        <is>
          <t>Jan 16, 2026</t>
        </is>
      </c>
      <c r="G531" t="n">
        <v>1</v>
      </c>
      <c r="H531" t="inlineStr">
        <is>
          <t>NaN</t>
        </is>
      </c>
      <c r="I531" t="n">
        <v/>
      </c>
      <c r="J531" t="n">
        <v>-4210.12</v>
      </c>
      <c r="K531" t="inlineStr">
        <is>
          <t>META260116C00850000</t>
        </is>
      </c>
    </row>
    <row r="532">
      <c r="A532" t="n">
        <v>918</v>
      </c>
      <c r="B532" t="inlineStr">
        <is>
          <t>META</t>
        </is>
      </c>
      <c r="C532" t="inlineStr">
        <is>
          <t>Jul 31, 2025</t>
        </is>
      </c>
      <c r="D532" t="inlineStr">
        <is>
          <t>$850.00</t>
        </is>
      </c>
      <c r="E532" t="inlineStr">
        <is>
          <t>C</t>
        </is>
      </c>
      <c r="F532" t="inlineStr">
        <is>
          <t>Jan 16, 2026</t>
        </is>
      </c>
      <c r="G532" t="n">
        <v>1</v>
      </c>
      <c r="H532" t="inlineStr">
        <is>
          <t>NaN</t>
        </is>
      </c>
      <c r="I532" t="n">
        <v/>
      </c>
      <c r="J532" t="n">
        <v>-4213.12</v>
      </c>
      <c r="K532" t="inlineStr">
        <is>
          <t>META260116C00850000</t>
        </is>
      </c>
    </row>
    <row r="533">
      <c r="A533" t="n">
        <v>912</v>
      </c>
      <c r="B533" t="inlineStr">
        <is>
          <t>META</t>
        </is>
      </c>
      <c r="C533" t="inlineStr">
        <is>
          <t>Jul 31, 2025</t>
        </is>
      </c>
      <c r="D533" t="inlineStr">
        <is>
          <t>$850.00</t>
        </is>
      </c>
      <c r="E533" t="inlineStr">
        <is>
          <t>C</t>
        </is>
      </c>
      <c r="F533" t="inlineStr">
        <is>
          <t>Jan 16, 2026</t>
        </is>
      </c>
      <c r="G533" t="n">
        <v>1</v>
      </c>
      <c r="H533" t="inlineStr">
        <is>
          <t>NaN</t>
        </is>
      </c>
      <c r="I533" t="n">
        <v/>
      </c>
      <c r="J533" t="n">
        <v>-4206.12</v>
      </c>
      <c r="K533" t="inlineStr">
        <is>
          <t>META260116C00850000</t>
        </is>
      </c>
    </row>
    <row r="534">
      <c r="A534" t="n">
        <v>786</v>
      </c>
      <c r="B534" t="inlineStr">
        <is>
          <t>META</t>
        </is>
      </c>
      <c r="C534" t="inlineStr">
        <is>
          <t>Aug 01, 2025</t>
        </is>
      </c>
      <c r="D534" t="inlineStr">
        <is>
          <t>$850.00</t>
        </is>
      </c>
      <c r="E534" t="inlineStr">
        <is>
          <t>C</t>
        </is>
      </c>
      <c r="F534" t="inlineStr">
        <is>
          <t>Jan 16, 2026</t>
        </is>
      </c>
      <c r="G534" t="n">
        <v>1</v>
      </c>
      <c r="H534" t="inlineStr">
        <is>
          <t>NaN</t>
        </is>
      </c>
      <c r="I534" t="n">
        <v/>
      </c>
      <c r="J534" t="n">
        <v>-3101.11</v>
      </c>
      <c r="K534" t="inlineStr">
        <is>
          <t>META260116C00850000</t>
        </is>
      </c>
    </row>
    <row r="535">
      <c r="A535" t="n">
        <v>805</v>
      </c>
      <c r="B535" t="inlineStr">
        <is>
          <t>META</t>
        </is>
      </c>
      <c r="C535" t="inlineStr">
        <is>
          <t>Aug 01, 2025</t>
        </is>
      </c>
      <c r="D535" t="inlineStr">
        <is>
          <t>$850.00</t>
        </is>
      </c>
      <c r="E535" t="inlineStr">
        <is>
          <t>C</t>
        </is>
      </c>
      <c r="F535" t="inlineStr">
        <is>
          <t>Jan 16, 2026</t>
        </is>
      </c>
      <c r="G535" t="n">
        <v>1</v>
      </c>
      <c r="H535" t="inlineStr">
        <is>
          <t>NaN</t>
        </is>
      </c>
      <c r="I535" t="n">
        <v/>
      </c>
      <c r="J535" t="n">
        <v>-3104.11</v>
      </c>
      <c r="K535" t="inlineStr">
        <is>
          <t>META260116C00850000</t>
        </is>
      </c>
    </row>
    <row r="536">
      <c r="A536" t="n">
        <v>874</v>
      </c>
      <c r="B536" t="inlineStr">
        <is>
          <t>META</t>
        </is>
      </c>
      <c r="C536" t="inlineStr">
        <is>
          <t>Aug 01, 2025</t>
        </is>
      </c>
      <c r="D536" t="inlineStr">
        <is>
          <t>$850.00</t>
        </is>
      </c>
      <c r="E536" t="inlineStr">
        <is>
          <t>C</t>
        </is>
      </c>
      <c r="F536" t="inlineStr">
        <is>
          <t>Jan 16, 2026</t>
        </is>
      </c>
      <c r="G536" t="n">
        <v>-3</v>
      </c>
      <c r="H536" t="inlineStr">
        <is>
          <t>Aug 01, 2025</t>
        </is>
      </c>
      <c r="I536" t="n">
        <v/>
      </c>
      <c r="J536" t="n">
        <v>9617.639999999999</v>
      </c>
      <c r="K536" t="inlineStr">
        <is>
          <t>META260116C00850000</t>
        </is>
      </c>
    </row>
    <row r="537">
      <c r="A537" t="n">
        <v>824</v>
      </c>
      <c r="B537" t="inlineStr">
        <is>
          <t>META</t>
        </is>
      </c>
      <c r="C537" t="inlineStr">
        <is>
          <t>Aug 01, 2025</t>
        </is>
      </c>
      <c r="D537" t="inlineStr">
        <is>
          <t>$850.00</t>
        </is>
      </c>
      <c r="E537" t="inlineStr">
        <is>
          <t>C</t>
        </is>
      </c>
      <c r="F537" t="inlineStr">
        <is>
          <t>Jan 16, 2026</t>
        </is>
      </c>
      <c r="G537" t="n">
        <v>1</v>
      </c>
      <c r="H537" t="inlineStr">
        <is>
          <t>NaN</t>
        </is>
      </c>
      <c r="I537" t="n">
        <v/>
      </c>
      <c r="J537" t="n">
        <v>-3100.11</v>
      </c>
      <c r="K537" t="inlineStr">
        <is>
          <t>META260116C00850000</t>
        </is>
      </c>
    </row>
    <row r="538">
      <c r="A538" t="n">
        <v>598</v>
      </c>
      <c r="B538" t="inlineStr">
        <is>
          <t>META</t>
        </is>
      </c>
      <c r="C538" t="inlineStr">
        <is>
          <t>Aug 07, 2025</t>
        </is>
      </c>
      <c r="D538" t="inlineStr">
        <is>
          <t>$850.00</t>
        </is>
      </c>
      <c r="E538" t="inlineStr">
        <is>
          <t>C</t>
        </is>
      </c>
      <c r="F538" t="inlineStr">
        <is>
          <t>Jan 16, 2026</t>
        </is>
      </c>
      <c r="G538" t="n">
        <v>-1</v>
      </c>
      <c r="H538" t="inlineStr">
        <is>
          <t>Aug 07, 2025</t>
        </is>
      </c>
      <c r="I538" t="n">
        <v/>
      </c>
      <c r="J538" t="n">
        <v>3696.88</v>
      </c>
      <c r="K538" t="inlineStr">
        <is>
          <t>META260116C00850000</t>
        </is>
      </c>
    </row>
    <row r="539">
      <c r="A539" t="n">
        <v>603</v>
      </c>
      <c r="B539" t="inlineStr">
        <is>
          <t>META</t>
        </is>
      </c>
      <c r="C539" t="inlineStr">
        <is>
          <t>Aug 07, 2025</t>
        </is>
      </c>
      <c r="D539" t="inlineStr">
        <is>
          <t>$850.00</t>
        </is>
      </c>
      <c r="E539" t="inlineStr">
        <is>
          <t>C</t>
        </is>
      </c>
      <c r="F539" t="inlineStr">
        <is>
          <t>Jan 16, 2026</t>
        </is>
      </c>
      <c r="G539" t="n">
        <v>1</v>
      </c>
      <c r="H539" t="inlineStr">
        <is>
          <t>NaN</t>
        </is>
      </c>
      <c r="I539" t="n">
        <v/>
      </c>
      <c r="J539" t="n">
        <v>-3462.11</v>
      </c>
      <c r="K539" t="inlineStr">
        <is>
          <t>META260116C00850000</t>
        </is>
      </c>
    </row>
    <row r="540">
      <c r="A540" t="n">
        <v>608</v>
      </c>
      <c r="B540" t="inlineStr">
        <is>
          <t>META</t>
        </is>
      </c>
      <c r="C540" t="inlineStr">
        <is>
          <t>Aug 07, 2025</t>
        </is>
      </c>
      <c r="D540" t="inlineStr">
        <is>
          <t>$850.00</t>
        </is>
      </c>
      <c r="E540" t="inlineStr">
        <is>
          <t>C</t>
        </is>
      </c>
      <c r="F540" t="inlineStr">
        <is>
          <t>Jan 16, 2026</t>
        </is>
      </c>
      <c r="G540" t="n">
        <v>-1</v>
      </c>
      <c r="H540" t="inlineStr">
        <is>
          <t>Aug 07, 2025</t>
        </is>
      </c>
      <c r="I540" t="n">
        <v/>
      </c>
      <c r="J540" t="n">
        <v>3694.88</v>
      </c>
      <c r="K540" t="inlineStr">
        <is>
          <t>META260116C00850000</t>
        </is>
      </c>
    </row>
    <row r="541">
      <c r="A541" t="n">
        <v>630</v>
      </c>
      <c r="B541" t="inlineStr">
        <is>
          <t>META</t>
        </is>
      </c>
      <c r="C541" t="inlineStr">
        <is>
          <t>Aug 07, 2025</t>
        </is>
      </c>
      <c r="D541" t="inlineStr">
        <is>
          <t>$850.00</t>
        </is>
      </c>
      <c r="E541" t="inlineStr">
        <is>
          <t>C</t>
        </is>
      </c>
      <c r="F541" t="inlineStr">
        <is>
          <t>Jan 16, 2026</t>
        </is>
      </c>
      <c r="G541" t="n">
        <v>1</v>
      </c>
      <c r="H541" t="inlineStr">
        <is>
          <t>NaN</t>
        </is>
      </c>
      <c r="I541" t="n">
        <v/>
      </c>
      <c r="J541" t="n">
        <v>-3485.11</v>
      </c>
      <c r="K541" t="inlineStr">
        <is>
          <t>META260116C00850000</t>
        </is>
      </c>
    </row>
    <row r="542">
      <c r="A542" t="n">
        <v>636</v>
      </c>
      <c r="B542" t="inlineStr">
        <is>
          <t>META</t>
        </is>
      </c>
      <c r="C542" t="inlineStr">
        <is>
          <t>Aug 07, 2025</t>
        </is>
      </c>
      <c r="D542" t="inlineStr">
        <is>
          <t>$850.00</t>
        </is>
      </c>
      <c r="E542" t="inlineStr">
        <is>
          <t>C</t>
        </is>
      </c>
      <c r="F542" t="inlineStr">
        <is>
          <t>Jan 16, 2026</t>
        </is>
      </c>
      <c r="G542" t="n">
        <v>-1</v>
      </c>
      <c r="H542" t="inlineStr">
        <is>
          <t>Aug 07, 2025</t>
        </is>
      </c>
      <c r="I542" t="n">
        <v/>
      </c>
      <c r="J542" t="n">
        <v>3684.88</v>
      </c>
      <c r="K542" t="inlineStr">
        <is>
          <t>META260116C00850000</t>
        </is>
      </c>
    </row>
    <row r="543">
      <c r="A543" t="n">
        <v>643</v>
      </c>
      <c r="B543" t="inlineStr">
        <is>
          <t>META</t>
        </is>
      </c>
      <c r="C543" t="inlineStr">
        <is>
          <t>Aug 07, 2025</t>
        </is>
      </c>
      <c r="D543" t="inlineStr">
        <is>
          <t>$850.00</t>
        </is>
      </c>
      <c r="E543" t="inlineStr">
        <is>
          <t>C</t>
        </is>
      </c>
      <c r="F543" t="inlineStr">
        <is>
          <t>Jan 16, 2026</t>
        </is>
      </c>
      <c r="G543" t="n">
        <v>1</v>
      </c>
      <c r="H543" t="inlineStr">
        <is>
          <t>NaN</t>
        </is>
      </c>
      <c r="I543" t="n">
        <v/>
      </c>
      <c r="J543" t="n">
        <v>-3485.11</v>
      </c>
      <c r="K543" t="inlineStr">
        <is>
          <t>META260116C00850000</t>
        </is>
      </c>
    </row>
    <row r="544">
      <c r="A544" t="n">
        <v>546</v>
      </c>
      <c r="B544" t="inlineStr">
        <is>
          <t>META</t>
        </is>
      </c>
      <c r="C544" t="inlineStr">
        <is>
          <t>Aug 08, 2025</t>
        </is>
      </c>
      <c r="D544" t="inlineStr">
        <is>
          <t>$850.00</t>
        </is>
      </c>
      <c r="E544" t="inlineStr">
        <is>
          <t>C</t>
        </is>
      </c>
      <c r="F544" t="inlineStr">
        <is>
          <t>Jan 16, 2026</t>
        </is>
      </c>
      <c r="G544" t="n">
        <v>1</v>
      </c>
      <c r="H544" t="inlineStr">
        <is>
          <t>NaN</t>
        </is>
      </c>
      <c r="I544" t="n">
        <v/>
      </c>
      <c r="J544" t="n">
        <v>-3445.11</v>
      </c>
      <c r="K544" t="inlineStr">
        <is>
          <t>META260116C00850000</t>
        </is>
      </c>
    </row>
    <row r="545">
      <c r="A545" t="n">
        <v>577</v>
      </c>
      <c r="B545" t="inlineStr">
        <is>
          <t>META</t>
        </is>
      </c>
      <c r="C545" t="inlineStr">
        <is>
          <t>Aug 08, 2025</t>
        </is>
      </c>
      <c r="D545" t="inlineStr">
        <is>
          <t>$850.00</t>
        </is>
      </c>
      <c r="E545" t="inlineStr">
        <is>
          <t>C</t>
        </is>
      </c>
      <c r="F545" t="inlineStr">
        <is>
          <t>Jan 16, 2026</t>
        </is>
      </c>
      <c r="G545" t="n">
        <v>1</v>
      </c>
      <c r="H545" t="inlineStr">
        <is>
          <t>NaN</t>
        </is>
      </c>
      <c r="I545" t="n">
        <v/>
      </c>
      <c r="J545" t="n">
        <v>-3430.11</v>
      </c>
      <c r="K545" t="inlineStr">
        <is>
          <t>META260116C00850000</t>
        </is>
      </c>
    </row>
    <row r="546">
      <c r="A546" t="n">
        <v>561</v>
      </c>
      <c r="B546" t="inlineStr">
        <is>
          <t>META</t>
        </is>
      </c>
      <c r="C546" t="inlineStr">
        <is>
          <t>Aug 08, 2025</t>
        </is>
      </c>
      <c r="D546" t="inlineStr">
        <is>
          <t>$850.00</t>
        </is>
      </c>
      <c r="E546" t="inlineStr">
        <is>
          <t>C</t>
        </is>
      </c>
      <c r="F546" t="inlineStr">
        <is>
          <t>Jan 16, 2026</t>
        </is>
      </c>
      <c r="G546" t="n">
        <v>1</v>
      </c>
      <c r="H546" t="inlineStr">
        <is>
          <t>NaN</t>
        </is>
      </c>
      <c r="I546" t="n">
        <v/>
      </c>
      <c r="J546" t="n">
        <v>-3430.11</v>
      </c>
      <c r="K546" t="inlineStr">
        <is>
          <t>META260116C00850000</t>
        </is>
      </c>
    </row>
    <row r="547">
      <c r="A547" t="n">
        <v>469</v>
      </c>
      <c r="B547" t="inlineStr">
        <is>
          <t>META</t>
        </is>
      </c>
      <c r="C547" t="inlineStr">
        <is>
          <t>Aug 12, 2025</t>
        </is>
      </c>
      <c r="D547" t="inlineStr">
        <is>
          <t>$850.00</t>
        </is>
      </c>
      <c r="E547" t="inlineStr">
        <is>
          <t>C</t>
        </is>
      </c>
      <c r="F547" t="inlineStr">
        <is>
          <t>Jan 16, 2026</t>
        </is>
      </c>
      <c r="G547" t="n">
        <v>-1</v>
      </c>
      <c r="H547" t="inlineStr">
        <is>
          <t>Aug 12, 2025</t>
        </is>
      </c>
      <c r="I547" t="n">
        <v/>
      </c>
      <c r="J547" t="n">
        <v>4269.88</v>
      </c>
      <c r="K547" t="inlineStr">
        <is>
          <t>META260116C00850000</t>
        </is>
      </c>
    </row>
    <row r="548">
      <c r="A548" t="n">
        <v>449</v>
      </c>
      <c r="B548" t="inlineStr">
        <is>
          <t>META</t>
        </is>
      </c>
      <c r="C548" t="inlineStr">
        <is>
          <t>Aug 12, 2025</t>
        </is>
      </c>
      <c r="D548" t="inlineStr">
        <is>
          <t>$850.00</t>
        </is>
      </c>
      <c r="E548" t="inlineStr">
        <is>
          <t>C</t>
        </is>
      </c>
      <c r="F548" t="inlineStr">
        <is>
          <t>Jan 16, 2026</t>
        </is>
      </c>
      <c r="G548" t="n">
        <v>-1</v>
      </c>
      <c r="H548" t="inlineStr">
        <is>
          <t>Aug 12, 2025</t>
        </is>
      </c>
      <c r="I548" t="n">
        <v/>
      </c>
      <c r="J548" t="n">
        <v>4284.88</v>
      </c>
      <c r="K548" t="inlineStr">
        <is>
          <t>META260116C00850000</t>
        </is>
      </c>
    </row>
    <row r="549">
      <c r="A549" t="n">
        <v>445</v>
      </c>
      <c r="B549" t="inlineStr">
        <is>
          <t>META</t>
        </is>
      </c>
      <c r="C549" t="inlineStr">
        <is>
          <t>Aug 12, 2025</t>
        </is>
      </c>
      <c r="D549" t="inlineStr">
        <is>
          <t>$850.00</t>
        </is>
      </c>
      <c r="E549" t="inlineStr">
        <is>
          <t>C</t>
        </is>
      </c>
      <c r="F549" t="inlineStr">
        <is>
          <t>Jan 16, 2026</t>
        </is>
      </c>
      <c r="G549" t="n">
        <v>-1</v>
      </c>
      <c r="H549" t="inlineStr">
        <is>
          <t>Aug 12, 2025</t>
        </is>
      </c>
      <c r="I549" t="n">
        <v/>
      </c>
      <c r="J549" t="n">
        <v>4269.88</v>
      </c>
      <c r="K549" t="inlineStr">
        <is>
          <t>META260116C00850000</t>
        </is>
      </c>
    </row>
    <row r="550">
      <c r="A550" t="n">
        <v>387</v>
      </c>
      <c r="B550" t="inlineStr">
        <is>
          <t>META</t>
        </is>
      </c>
      <c r="C550" t="inlineStr">
        <is>
          <t>Aug 13, 2025</t>
        </is>
      </c>
      <c r="D550" t="inlineStr">
        <is>
          <t>$850.00</t>
        </is>
      </c>
      <c r="E550" t="inlineStr">
        <is>
          <t>C</t>
        </is>
      </c>
      <c r="F550" t="inlineStr">
        <is>
          <t>Jan 16, 2026</t>
        </is>
      </c>
      <c r="G550" t="n">
        <v>1</v>
      </c>
      <c r="H550" t="inlineStr">
        <is>
          <t>NaN</t>
        </is>
      </c>
      <c r="I550" t="n">
        <v/>
      </c>
      <c r="J550" t="n">
        <v>-4089.11</v>
      </c>
      <c r="K550" t="inlineStr">
        <is>
          <t>META260116C00850000</t>
        </is>
      </c>
    </row>
    <row r="551">
      <c r="A551" t="n">
        <v>424</v>
      </c>
      <c r="B551" t="inlineStr">
        <is>
          <t>META</t>
        </is>
      </c>
      <c r="C551" t="inlineStr">
        <is>
          <t>Aug 13, 2025</t>
        </is>
      </c>
      <c r="D551" t="inlineStr">
        <is>
          <t>$850.00</t>
        </is>
      </c>
      <c r="E551" t="inlineStr">
        <is>
          <t>C</t>
        </is>
      </c>
      <c r="F551" t="inlineStr">
        <is>
          <t>Jan 16, 2026</t>
        </is>
      </c>
      <c r="G551" t="n">
        <v>1</v>
      </c>
      <c r="H551" t="inlineStr">
        <is>
          <t>NaN</t>
        </is>
      </c>
      <c r="I551" t="n">
        <v/>
      </c>
      <c r="J551" t="n">
        <v>-4085.11</v>
      </c>
      <c r="K551" t="inlineStr">
        <is>
          <t>META260116C00850000</t>
        </is>
      </c>
    </row>
    <row r="552">
      <c r="A552" t="n">
        <v>410</v>
      </c>
      <c r="B552" t="inlineStr">
        <is>
          <t>META</t>
        </is>
      </c>
      <c r="C552" t="inlineStr">
        <is>
          <t>Aug 13, 2025</t>
        </is>
      </c>
      <c r="D552" t="inlineStr">
        <is>
          <t>$850.00</t>
        </is>
      </c>
      <c r="E552" t="inlineStr">
        <is>
          <t>C</t>
        </is>
      </c>
      <c r="F552" t="inlineStr">
        <is>
          <t>Jan 16, 2026</t>
        </is>
      </c>
      <c r="G552" t="n">
        <v>1</v>
      </c>
      <c r="H552" t="inlineStr">
        <is>
          <t>NaN</t>
        </is>
      </c>
      <c r="I552" t="n">
        <v/>
      </c>
      <c r="J552" t="n">
        <v>-4084.11</v>
      </c>
      <c r="K552" t="inlineStr">
        <is>
          <t>META260116C00850000</t>
        </is>
      </c>
    </row>
    <row r="553">
      <c r="A553" t="n">
        <v>320</v>
      </c>
      <c r="B553" t="inlineStr">
        <is>
          <t>META</t>
        </is>
      </c>
      <c r="C553" t="inlineStr">
        <is>
          <t>Aug 14, 2025</t>
        </is>
      </c>
      <c r="D553" t="inlineStr">
        <is>
          <t>$850.00</t>
        </is>
      </c>
      <c r="E553" t="inlineStr">
        <is>
          <t>C</t>
        </is>
      </c>
      <c r="F553" t="inlineStr">
        <is>
          <t>Jan 16, 2026</t>
        </is>
      </c>
      <c r="G553" t="n">
        <v>2</v>
      </c>
      <c r="H553" t="inlineStr">
        <is>
          <t>NaN</t>
        </is>
      </c>
      <c r="I553" t="n">
        <v/>
      </c>
      <c r="J553" t="n">
        <v>-8084.23</v>
      </c>
      <c r="K553" t="inlineStr">
        <is>
          <t>META260116C00850000</t>
        </is>
      </c>
    </row>
    <row r="554">
      <c r="A554" t="n">
        <v>327</v>
      </c>
      <c r="B554" t="inlineStr">
        <is>
          <t>META</t>
        </is>
      </c>
      <c r="C554" t="inlineStr">
        <is>
          <t>Aug 14, 2025</t>
        </is>
      </c>
      <c r="D554" t="inlineStr">
        <is>
          <t>$850.00</t>
        </is>
      </c>
      <c r="E554" t="inlineStr">
        <is>
          <t>C</t>
        </is>
      </c>
      <c r="F554" t="inlineStr">
        <is>
          <t>Jan 16, 2026</t>
        </is>
      </c>
      <c r="G554" t="n">
        <v>-2</v>
      </c>
      <c r="H554" t="inlineStr">
        <is>
          <t>Aug 14, 2025</t>
        </is>
      </c>
      <c r="I554" t="n">
        <v/>
      </c>
      <c r="J554" t="n">
        <v>8069.76</v>
      </c>
      <c r="K554" t="inlineStr">
        <is>
          <t>META260116C00850000</t>
        </is>
      </c>
    </row>
    <row r="555">
      <c r="A555" t="n">
        <v>332</v>
      </c>
      <c r="B555" t="inlineStr">
        <is>
          <t>META</t>
        </is>
      </c>
      <c r="C555" t="inlineStr">
        <is>
          <t>Aug 14, 2025</t>
        </is>
      </c>
      <c r="D555" t="inlineStr">
        <is>
          <t>$850.00</t>
        </is>
      </c>
      <c r="E555" t="inlineStr">
        <is>
          <t>C</t>
        </is>
      </c>
      <c r="F555" t="inlineStr">
        <is>
          <t>Jan 16, 2026</t>
        </is>
      </c>
      <c r="G555" t="n">
        <v>-2</v>
      </c>
      <c r="H555" t="inlineStr">
        <is>
          <t>Aug 14, 2025</t>
        </is>
      </c>
      <c r="I555" t="n">
        <v/>
      </c>
      <c r="J555" t="n">
        <v>8029.76</v>
      </c>
      <c r="K555" t="inlineStr">
        <is>
          <t>META260116C00850000</t>
        </is>
      </c>
    </row>
    <row r="556">
      <c r="A556" t="n">
        <v>341</v>
      </c>
      <c r="B556" t="inlineStr">
        <is>
          <t>META</t>
        </is>
      </c>
      <c r="C556" t="inlineStr">
        <is>
          <t>Aug 14, 2025</t>
        </is>
      </c>
      <c r="D556" t="inlineStr">
        <is>
          <t>$850.00</t>
        </is>
      </c>
      <c r="E556" t="inlineStr">
        <is>
          <t>C</t>
        </is>
      </c>
      <c r="F556" t="inlineStr">
        <is>
          <t>Jan 16, 2026</t>
        </is>
      </c>
      <c r="G556" t="n">
        <v>-1</v>
      </c>
      <c r="H556" t="inlineStr">
        <is>
          <t>Aug 14, 2025</t>
        </is>
      </c>
      <c r="I556" t="n">
        <v/>
      </c>
      <c r="J556" t="n">
        <v>4124.88</v>
      </c>
      <c r="K556" t="inlineStr">
        <is>
          <t>META260116C00850000</t>
        </is>
      </c>
    </row>
    <row r="557">
      <c r="A557" t="n">
        <v>360</v>
      </c>
      <c r="B557" t="inlineStr">
        <is>
          <t>META</t>
        </is>
      </c>
      <c r="C557" t="inlineStr">
        <is>
          <t>Aug 14, 2025</t>
        </is>
      </c>
      <c r="D557" t="inlineStr">
        <is>
          <t>$850.00</t>
        </is>
      </c>
      <c r="E557" t="inlineStr">
        <is>
          <t>C</t>
        </is>
      </c>
      <c r="F557" t="inlineStr">
        <is>
          <t>Jan 16, 2026</t>
        </is>
      </c>
      <c r="G557" t="n">
        <v>-2</v>
      </c>
      <c r="H557" t="inlineStr">
        <is>
          <t>Aug 14, 2025</t>
        </is>
      </c>
      <c r="I557" t="n">
        <v/>
      </c>
      <c r="J557" t="n">
        <v>8059.76</v>
      </c>
      <c r="K557" t="inlineStr">
        <is>
          <t>META260116C00850000</t>
        </is>
      </c>
    </row>
    <row r="558">
      <c r="A558" t="n">
        <v>361</v>
      </c>
      <c r="B558" t="inlineStr">
        <is>
          <t>META</t>
        </is>
      </c>
      <c r="C558" t="inlineStr">
        <is>
          <t>Aug 14, 2025</t>
        </is>
      </c>
      <c r="D558" t="inlineStr">
        <is>
          <t>$850.00</t>
        </is>
      </c>
      <c r="E558" t="inlineStr">
        <is>
          <t>C</t>
        </is>
      </c>
      <c r="F558" t="inlineStr">
        <is>
          <t>Jan 16, 2026</t>
        </is>
      </c>
      <c r="G558" t="n">
        <v>-1</v>
      </c>
      <c r="H558" t="inlineStr">
        <is>
          <t>Aug 14, 2025</t>
        </is>
      </c>
      <c r="I558" t="n">
        <v/>
      </c>
      <c r="J558" t="n">
        <v>4116.88</v>
      </c>
      <c r="K558" t="inlineStr">
        <is>
          <t>META260116C00850000</t>
        </is>
      </c>
    </row>
    <row r="559">
      <c r="A559" t="inlineStr"/>
      <c r="B559" t="inlineStr"/>
      <c r="C559" t="inlineStr"/>
      <c r="D559" t="inlineStr"/>
      <c r="E559" t="inlineStr"/>
      <c r="F559" t="inlineStr"/>
      <c r="G559" s="2">
        <f>SUM(G530:G558)</f>
        <v/>
      </c>
      <c r="H559" t="inlineStr"/>
      <c r="I559" t="inlineStr"/>
      <c r="J559" s="2">
        <f>SUM(J530:J558)</f>
        <v/>
      </c>
      <c r="K559" t="inlineStr"/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</row>
    <row r="563">
      <c r="A563" t="inlineStr">
        <is>
          <t>Index</t>
        </is>
      </c>
      <c r="B563" t="inlineStr">
        <is>
          <t>Ticker</t>
        </is>
      </c>
      <c r="C563" t="inlineStr">
        <is>
          <t>Trade Enter</t>
        </is>
      </c>
      <c r="D563" t="inlineStr">
        <is>
          <t>Strike</t>
        </is>
      </c>
      <c r="E563" t="inlineStr">
        <is>
          <t>C/P</t>
        </is>
      </c>
      <c r="F563" t="inlineStr">
        <is>
          <t>Exp Date</t>
        </is>
      </c>
      <c r="G563" t="inlineStr">
        <is>
          <t>Initial Contracts</t>
        </is>
      </c>
      <c r="H563" t="inlineStr">
        <is>
          <t>Trade Exit</t>
        </is>
      </c>
      <c r="I563" t="inlineStr">
        <is>
          <t>$ Gain</t>
        </is>
      </c>
    </row>
    <row r="564">
      <c r="A564" t="n">
        <v>30</v>
      </c>
      <c r="B564" t="inlineStr">
        <is>
          <t>META</t>
        </is>
      </c>
      <c r="C564" t="inlineStr">
        <is>
          <t>Aug 19, 2025</t>
        </is>
      </c>
      <c r="D564" t="inlineStr">
        <is>
          <t>$755.00</t>
        </is>
      </c>
      <c r="E564" t="inlineStr">
        <is>
          <t>C</t>
        </is>
      </c>
      <c r="F564" t="inlineStr">
        <is>
          <t>Sep 19, 2025</t>
        </is>
      </c>
      <c r="G564" t="n">
        <v>1</v>
      </c>
      <c r="H564" t="inlineStr">
        <is>
          <t>Aug 22, 2025</t>
        </is>
      </c>
      <c r="I564" t="inlineStr">
        <is>
          <t>$88.00</t>
        </is>
      </c>
    </row>
    <row r="565">
      <c r="A565" t="inlineStr"/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</row>
    <row r="566">
      <c r="A566" t="inlineStr"/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s="1">
        <f>IF(G584=0, ROUND(SUM(J567:J583)/12, 2), )</f>
        <v/>
      </c>
    </row>
    <row r="567">
      <c r="A567" t="inlineStr">
        <is>
          <t>Index</t>
        </is>
      </c>
      <c r="B567" t="inlineStr">
        <is>
          <t>Ticker</t>
        </is>
      </c>
      <c r="C567" t="inlineStr">
        <is>
          <t>Trade Enter</t>
        </is>
      </c>
      <c r="D567" t="inlineStr">
        <is>
          <t>Strike</t>
        </is>
      </c>
      <c r="E567" t="inlineStr">
        <is>
          <t>C/P</t>
        </is>
      </c>
      <c r="F567" t="inlineStr">
        <is>
          <t>Exp Date</t>
        </is>
      </c>
      <c r="G567" t="inlineStr">
        <is>
          <t>Initial Contracts</t>
        </is>
      </c>
      <c r="H567" t="inlineStr">
        <is>
          <t>Trade Exit</t>
        </is>
      </c>
      <c r="I567" t="inlineStr">
        <is>
          <t>$ Gain</t>
        </is>
      </c>
      <c r="J567" t="inlineStr">
        <is>
          <t>Amount</t>
        </is>
      </c>
      <c r="K567" t="inlineStr">
        <is>
          <t>Symbol</t>
        </is>
      </c>
    </row>
    <row r="568">
      <c r="A568" t="n">
        <v>147</v>
      </c>
      <c r="B568" t="inlineStr">
        <is>
          <t>META</t>
        </is>
      </c>
      <c r="C568" t="inlineStr">
        <is>
          <t>Aug 19, 2025</t>
        </is>
      </c>
      <c r="D568" t="inlineStr">
        <is>
          <t>$755.00</t>
        </is>
      </c>
      <c r="E568" t="inlineStr">
        <is>
          <t>C</t>
        </is>
      </c>
      <c r="F568" t="inlineStr">
        <is>
          <t>Sep 19, 2025</t>
        </is>
      </c>
      <c r="G568" t="n">
        <v>1</v>
      </c>
      <c r="H568" t="inlineStr">
        <is>
          <t>NaN</t>
        </is>
      </c>
      <c r="I568" t="n">
        <v/>
      </c>
      <c r="J568" t="n">
        <v>-2370.11</v>
      </c>
      <c r="K568" t="inlineStr">
        <is>
          <t>META250919C00755000</t>
        </is>
      </c>
    </row>
    <row r="569">
      <c r="A569" t="n">
        <v>159</v>
      </c>
      <c r="B569" t="inlineStr">
        <is>
          <t>META</t>
        </is>
      </c>
      <c r="C569" t="inlineStr">
        <is>
          <t>Aug 19, 2025</t>
        </is>
      </c>
      <c r="D569" t="inlineStr">
        <is>
          <t>$755.00</t>
        </is>
      </c>
      <c r="E569" t="inlineStr">
        <is>
          <t>C</t>
        </is>
      </c>
      <c r="F569" t="inlineStr">
        <is>
          <t>Sep 19, 2025</t>
        </is>
      </c>
      <c r="G569" t="n">
        <v>1</v>
      </c>
      <c r="H569" t="inlineStr">
        <is>
          <t>NaN</t>
        </is>
      </c>
      <c r="I569" t="n">
        <v/>
      </c>
      <c r="J569" t="n">
        <v>-2340.11</v>
      </c>
      <c r="K569" t="inlineStr">
        <is>
          <t>META250919C00755000</t>
        </is>
      </c>
    </row>
    <row r="570">
      <c r="A570" t="n">
        <v>162</v>
      </c>
      <c r="B570" t="inlineStr">
        <is>
          <t>META</t>
        </is>
      </c>
      <c r="C570" t="inlineStr">
        <is>
          <t>Aug 19, 2025</t>
        </is>
      </c>
      <c r="D570" t="inlineStr">
        <is>
          <t>$755.00</t>
        </is>
      </c>
      <c r="E570" t="inlineStr">
        <is>
          <t>C</t>
        </is>
      </c>
      <c r="F570" t="inlineStr">
        <is>
          <t>Sep 19, 2025</t>
        </is>
      </c>
      <c r="G570" t="n">
        <v>1</v>
      </c>
      <c r="H570" t="inlineStr">
        <is>
          <t>NaN</t>
        </is>
      </c>
      <c r="I570" t="n">
        <v/>
      </c>
      <c r="J570" t="n">
        <v>-2495.11</v>
      </c>
      <c r="K570" t="inlineStr">
        <is>
          <t>META250919C00755000</t>
        </is>
      </c>
    </row>
    <row r="571">
      <c r="A571" t="n">
        <v>154</v>
      </c>
      <c r="B571" t="inlineStr">
        <is>
          <t>META</t>
        </is>
      </c>
      <c r="C571" t="inlineStr">
        <is>
          <t>Aug 19, 2025</t>
        </is>
      </c>
      <c r="D571" t="inlineStr">
        <is>
          <t>$755.00</t>
        </is>
      </c>
      <c r="E571" t="inlineStr">
        <is>
          <t>C</t>
        </is>
      </c>
      <c r="F571" t="inlineStr">
        <is>
          <t>Sep 19, 2025</t>
        </is>
      </c>
      <c r="G571" t="n">
        <v>1</v>
      </c>
      <c r="H571" t="inlineStr">
        <is>
          <t>NaN</t>
        </is>
      </c>
      <c r="I571" t="n">
        <v/>
      </c>
      <c r="J571" t="n">
        <v>-2355.11</v>
      </c>
      <c r="K571" t="inlineStr">
        <is>
          <t>META250919C00755000</t>
        </is>
      </c>
    </row>
    <row r="572">
      <c r="A572" t="n">
        <v>185</v>
      </c>
      <c r="B572" t="inlineStr">
        <is>
          <t>META</t>
        </is>
      </c>
      <c r="C572" t="inlineStr">
        <is>
          <t>Aug 19, 2025</t>
        </is>
      </c>
      <c r="D572" t="inlineStr">
        <is>
          <t>$755.00</t>
        </is>
      </c>
      <c r="E572" t="inlineStr">
        <is>
          <t>C</t>
        </is>
      </c>
      <c r="F572" t="inlineStr">
        <is>
          <t>Sep 19, 2025</t>
        </is>
      </c>
      <c r="G572" t="n">
        <v>1</v>
      </c>
      <c r="H572" t="inlineStr">
        <is>
          <t>NaN</t>
        </is>
      </c>
      <c r="I572" t="n">
        <v/>
      </c>
      <c r="J572" t="n">
        <v>-2483.11</v>
      </c>
      <c r="K572" t="inlineStr">
        <is>
          <t>META250919C00755000</t>
        </is>
      </c>
    </row>
    <row r="573">
      <c r="A573" t="n">
        <v>178</v>
      </c>
      <c r="B573" t="inlineStr">
        <is>
          <t>META</t>
        </is>
      </c>
      <c r="C573" t="inlineStr">
        <is>
          <t>Aug 19, 2025</t>
        </is>
      </c>
      <c r="D573" t="inlineStr">
        <is>
          <t>$755.00</t>
        </is>
      </c>
      <c r="E573" t="inlineStr">
        <is>
          <t>C</t>
        </is>
      </c>
      <c r="F573" t="inlineStr">
        <is>
          <t>Sep 19, 2025</t>
        </is>
      </c>
      <c r="G573" t="n">
        <v>1</v>
      </c>
      <c r="H573" t="inlineStr">
        <is>
          <t>NaN</t>
        </is>
      </c>
      <c r="I573" t="n">
        <v/>
      </c>
      <c r="J573" t="n">
        <v>-2485.11</v>
      </c>
      <c r="K573" t="inlineStr">
        <is>
          <t>META250919C00755000</t>
        </is>
      </c>
    </row>
    <row r="574">
      <c r="A574" t="n">
        <v>71</v>
      </c>
      <c r="B574" t="inlineStr">
        <is>
          <t>META</t>
        </is>
      </c>
      <c r="C574" t="inlineStr">
        <is>
          <t>Aug 20, 2025</t>
        </is>
      </c>
      <c r="D574" t="inlineStr">
        <is>
          <t>$755.00</t>
        </is>
      </c>
      <c r="E574" t="inlineStr">
        <is>
          <t>C</t>
        </is>
      </c>
      <c r="F574" t="inlineStr">
        <is>
          <t>Sep 19, 2025</t>
        </is>
      </c>
      <c r="G574" t="n">
        <v>2</v>
      </c>
      <c r="H574" t="inlineStr">
        <is>
          <t>NaN</t>
        </is>
      </c>
      <c r="I574" t="n">
        <v/>
      </c>
      <c r="J574" t="n">
        <v>-3320.22</v>
      </c>
      <c r="K574" t="inlineStr">
        <is>
          <t>META250919C00755000</t>
        </is>
      </c>
    </row>
    <row r="575">
      <c r="A575" t="n">
        <v>73</v>
      </c>
      <c r="B575" t="inlineStr">
        <is>
          <t>META</t>
        </is>
      </c>
      <c r="C575" t="inlineStr">
        <is>
          <t>Aug 20, 2025</t>
        </is>
      </c>
      <c r="D575" t="inlineStr">
        <is>
          <t>$755.00</t>
        </is>
      </c>
      <c r="E575" t="inlineStr">
        <is>
          <t>C</t>
        </is>
      </c>
      <c r="F575" t="inlineStr">
        <is>
          <t>Sep 19, 2025</t>
        </is>
      </c>
      <c r="G575" t="n">
        <v>-1</v>
      </c>
      <c r="H575" t="inlineStr">
        <is>
          <t>Aug 20, 2025</t>
        </is>
      </c>
      <c r="I575" t="n">
        <v/>
      </c>
      <c r="J575" t="n">
        <v>1684.88</v>
      </c>
      <c r="K575" t="inlineStr">
        <is>
          <t>META250919C00755000</t>
        </is>
      </c>
    </row>
    <row r="576">
      <c r="A576" t="n">
        <v>94</v>
      </c>
      <c r="B576" t="inlineStr">
        <is>
          <t>META</t>
        </is>
      </c>
      <c r="C576" t="inlineStr">
        <is>
          <t>Aug 20, 2025</t>
        </is>
      </c>
      <c r="D576" t="inlineStr">
        <is>
          <t>$755.00</t>
        </is>
      </c>
      <c r="E576" t="inlineStr">
        <is>
          <t>C</t>
        </is>
      </c>
      <c r="F576" t="inlineStr">
        <is>
          <t>Sep 19, 2025</t>
        </is>
      </c>
      <c r="G576" t="n">
        <v>-1</v>
      </c>
      <c r="H576" t="inlineStr">
        <is>
          <t>Aug 20, 2025</t>
        </is>
      </c>
      <c r="I576" t="n">
        <v/>
      </c>
      <c r="J576" t="n">
        <v>1714.88</v>
      </c>
      <c r="K576" t="inlineStr">
        <is>
          <t>META250919C00755000</t>
        </is>
      </c>
    </row>
    <row r="577">
      <c r="A577" t="n">
        <v>112</v>
      </c>
      <c r="B577" t="inlineStr">
        <is>
          <t>META</t>
        </is>
      </c>
      <c r="C577" t="inlineStr">
        <is>
          <t>Aug 20, 2025</t>
        </is>
      </c>
      <c r="D577" t="inlineStr">
        <is>
          <t>$755.00</t>
        </is>
      </c>
      <c r="E577" t="inlineStr">
        <is>
          <t>C</t>
        </is>
      </c>
      <c r="F577" t="inlineStr">
        <is>
          <t>Sep 19, 2025</t>
        </is>
      </c>
      <c r="G577" t="n">
        <v>2</v>
      </c>
      <c r="H577" t="inlineStr">
        <is>
          <t>NaN</t>
        </is>
      </c>
      <c r="I577" t="n">
        <v/>
      </c>
      <c r="J577" t="n">
        <v>-3324.23</v>
      </c>
      <c r="K577" t="inlineStr">
        <is>
          <t>META250919C00755000</t>
        </is>
      </c>
    </row>
    <row r="578">
      <c r="A578" t="n">
        <v>127</v>
      </c>
      <c r="B578" t="inlineStr">
        <is>
          <t>META</t>
        </is>
      </c>
      <c r="C578" t="inlineStr">
        <is>
          <t>Aug 20, 2025</t>
        </is>
      </c>
      <c r="D578" t="inlineStr">
        <is>
          <t>$755.00</t>
        </is>
      </c>
      <c r="E578" t="inlineStr">
        <is>
          <t>C</t>
        </is>
      </c>
      <c r="F578" t="inlineStr">
        <is>
          <t>Sep 19, 2025</t>
        </is>
      </c>
      <c r="G578" t="n">
        <v>2</v>
      </c>
      <c r="H578" t="inlineStr">
        <is>
          <t>NaN</t>
        </is>
      </c>
      <c r="I578" t="n">
        <v/>
      </c>
      <c r="J578" t="n">
        <v>-3324.23</v>
      </c>
      <c r="K578" t="inlineStr">
        <is>
          <t>META250919C00755000</t>
        </is>
      </c>
    </row>
    <row r="579">
      <c r="A579" t="n">
        <v>95</v>
      </c>
      <c r="B579" t="inlineStr">
        <is>
          <t>META</t>
        </is>
      </c>
      <c r="C579" t="inlineStr">
        <is>
          <t>Aug 20, 2025</t>
        </is>
      </c>
      <c r="D579" t="inlineStr">
        <is>
          <t>$755.00</t>
        </is>
      </c>
      <c r="E579" t="inlineStr">
        <is>
          <t>C</t>
        </is>
      </c>
      <c r="F579" t="inlineStr">
        <is>
          <t>Sep 19, 2025</t>
        </is>
      </c>
      <c r="G579" t="n">
        <v>-1</v>
      </c>
      <c r="H579" t="inlineStr">
        <is>
          <t>Aug 20, 2025</t>
        </is>
      </c>
      <c r="I579" t="n">
        <v/>
      </c>
      <c r="J579" t="n">
        <v>1711.88</v>
      </c>
      <c r="K579" t="inlineStr">
        <is>
          <t>META250919C00755000</t>
        </is>
      </c>
    </row>
    <row r="580">
      <c r="A580" t="n">
        <v>50</v>
      </c>
      <c r="B580" t="inlineStr">
        <is>
          <t>META</t>
        </is>
      </c>
      <c r="C580" t="inlineStr">
        <is>
          <t>Aug 22, 2025</t>
        </is>
      </c>
      <c r="D580" t="inlineStr">
        <is>
          <t>$755.00</t>
        </is>
      </c>
      <c r="E580" t="inlineStr">
        <is>
          <t>C</t>
        </is>
      </c>
      <c r="F580" t="inlineStr">
        <is>
          <t>Sep 19, 2025</t>
        </is>
      </c>
      <c r="G580" t="n">
        <v>-1</v>
      </c>
      <c r="H580" t="inlineStr">
        <is>
          <t>Aug 22, 2025</t>
        </is>
      </c>
      <c r="I580" t="n">
        <v/>
      </c>
      <c r="J580" t="n">
        <v>1765.88</v>
      </c>
      <c r="K580" t="inlineStr">
        <is>
          <t>META250919C00755000</t>
        </is>
      </c>
    </row>
    <row r="581">
      <c r="A581" t="n">
        <v>35</v>
      </c>
      <c r="B581" t="inlineStr">
        <is>
          <t>META</t>
        </is>
      </c>
      <c r="C581" t="inlineStr">
        <is>
          <t>Aug 22, 2025</t>
        </is>
      </c>
      <c r="D581" t="inlineStr">
        <is>
          <t>$755.00</t>
        </is>
      </c>
      <c r="E581" t="inlineStr">
        <is>
          <t>C</t>
        </is>
      </c>
      <c r="F581" t="inlineStr">
        <is>
          <t>Sep 19, 2025</t>
        </is>
      </c>
      <c r="G581" t="n">
        <v>-1</v>
      </c>
      <c r="H581" t="inlineStr">
        <is>
          <t>Aug 22, 2025</t>
        </is>
      </c>
      <c r="I581" t="n">
        <v/>
      </c>
      <c r="J581" t="n">
        <v>1786.88</v>
      </c>
      <c r="K581" t="inlineStr">
        <is>
          <t>META250919C00755000</t>
        </is>
      </c>
    </row>
    <row r="582">
      <c r="A582" t="n">
        <v>29</v>
      </c>
      <c r="B582" t="inlineStr">
        <is>
          <t>META</t>
        </is>
      </c>
      <c r="C582" t="inlineStr">
        <is>
          <t>Aug 22, 2025</t>
        </is>
      </c>
      <c r="D582" t="inlineStr">
        <is>
          <t>$755.00</t>
        </is>
      </c>
      <c r="E582" t="inlineStr">
        <is>
          <t>C</t>
        </is>
      </c>
      <c r="F582" t="inlineStr">
        <is>
          <t>Sep 19, 2025</t>
        </is>
      </c>
      <c r="G582" t="n">
        <v>-6</v>
      </c>
      <c r="H582" t="inlineStr">
        <is>
          <t>Aug 22, 2025</t>
        </is>
      </c>
      <c r="I582" t="n">
        <v/>
      </c>
      <c r="J582" t="n">
        <v>14111.32</v>
      </c>
      <c r="K582" t="inlineStr">
        <is>
          <t>META250919C00755000</t>
        </is>
      </c>
    </row>
    <row r="583">
      <c r="A583" t="n">
        <v>25</v>
      </c>
      <c r="B583" t="inlineStr">
        <is>
          <t>META</t>
        </is>
      </c>
      <c r="C583" t="inlineStr">
        <is>
          <t>Aug 22, 2025</t>
        </is>
      </c>
      <c r="D583" t="inlineStr">
        <is>
          <t>$755.00</t>
        </is>
      </c>
      <c r="E583" t="inlineStr">
        <is>
          <t>C</t>
        </is>
      </c>
      <c r="F583" t="inlineStr">
        <is>
          <t>Sep 19, 2025</t>
        </is>
      </c>
      <c r="G583" t="n">
        <v>-1</v>
      </c>
      <c r="H583" t="inlineStr">
        <is>
          <t>Aug 22, 2025</t>
        </is>
      </c>
      <c r="I583" t="n">
        <v/>
      </c>
      <c r="J583" t="n">
        <v>1786.88</v>
      </c>
      <c r="K583" t="inlineStr">
        <is>
          <t>META250919C00755000</t>
        </is>
      </c>
    </row>
    <row r="584">
      <c r="A584" t="inlineStr"/>
      <c r="B584" t="inlineStr"/>
      <c r="C584" t="inlineStr"/>
      <c r="D584" t="inlineStr"/>
      <c r="E584" t="inlineStr"/>
      <c r="F584" t="inlineStr"/>
      <c r="G584" s="2">
        <f>SUM(G567:G583)</f>
        <v/>
      </c>
      <c r="H584" t="inlineStr"/>
      <c r="I584" t="inlineStr"/>
      <c r="J584" s="2">
        <f>SUM(J567:J583)</f>
        <v/>
      </c>
      <c r="K584" t="inlineStr"/>
    </row>
    <row r="585">
      <c r="A585" t="inlineStr"/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</row>
    <row r="586">
      <c r="A586" t="inlineStr"/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</row>
    <row r="587">
      <c r="A587" t="inlineStr"/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</row>
    <row r="588">
      <c r="A588" t="inlineStr">
        <is>
          <t>Index</t>
        </is>
      </c>
      <c r="B588" t="inlineStr">
        <is>
          <t>Ticker</t>
        </is>
      </c>
      <c r="C588" t="inlineStr">
        <is>
          <t>Trade Enter</t>
        </is>
      </c>
      <c r="D588" t="inlineStr">
        <is>
          <t>Strike</t>
        </is>
      </c>
      <c r="E588" t="inlineStr">
        <is>
          <t>C/P</t>
        </is>
      </c>
      <c r="F588" t="inlineStr">
        <is>
          <t>Exp Date</t>
        </is>
      </c>
      <c r="G588" t="inlineStr">
        <is>
          <t>Initial Contracts</t>
        </is>
      </c>
      <c r="H588" t="inlineStr">
        <is>
          <t>Trade Exit</t>
        </is>
      </c>
      <c r="I588" t="inlineStr">
        <is>
          <t>$ Gain</t>
        </is>
      </c>
    </row>
    <row r="589">
      <c r="A589" t="n">
        <v>32</v>
      </c>
      <c r="B589" t="inlineStr">
        <is>
          <t>META</t>
        </is>
      </c>
      <c r="C589" t="inlineStr">
        <is>
          <t>Aug 19, 2025</t>
        </is>
      </c>
      <c r="D589" t="inlineStr">
        <is>
          <t>$747.50</t>
        </is>
      </c>
      <c r="E589" t="inlineStr">
        <is>
          <t>P</t>
        </is>
      </c>
      <c r="F589" t="inlineStr">
        <is>
          <t>Aug 29, 2025</t>
        </is>
      </c>
      <c r="G589" t="n">
        <v>1</v>
      </c>
      <c r="H589" t="inlineStr">
        <is>
          <t>Aug 20, 2025</t>
        </is>
      </c>
      <c r="I589" t="inlineStr">
        <is>
          <t>$715.00</t>
        </is>
      </c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</row>
    <row r="591">
      <c r="A591" t="inlineStr"/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s="1">
        <f>IF(G599=0, ROUND(SUM(J592:J598)/3, 2), )</f>
        <v/>
      </c>
    </row>
    <row r="592">
      <c r="A592" t="inlineStr">
        <is>
          <t>Index</t>
        </is>
      </c>
      <c r="B592" t="inlineStr">
        <is>
          <t>Ticker</t>
        </is>
      </c>
      <c r="C592" t="inlineStr">
        <is>
          <t>Trade Enter</t>
        </is>
      </c>
      <c r="D592" t="inlineStr">
        <is>
          <t>Strike</t>
        </is>
      </c>
      <c r="E592" t="inlineStr">
        <is>
          <t>C/P</t>
        </is>
      </c>
      <c r="F592" t="inlineStr">
        <is>
          <t>Exp Date</t>
        </is>
      </c>
      <c r="G592" t="inlineStr">
        <is>
          <t>Initial Contracts</t>
        </is>
      </c>
      <c r="H592" t="inlineStr">
        <is>
          <t>Trade Exit</t>
        </is>
      </c>
      <c r="I592" t="inlineStr">
        <is>
          <t>$ Gain</t>
        </is>
      </c>
      <c r="J592" t="inlineStr">
        <is>
          <t>Amount</t>
        </is>
      </c>
      <c r="K592" t="inlineStr">
        <is>
          <t>Symbol</t>
        </is>
      </c>
    </row>
    <row r="593">
      <c r="A593" t="n">
        <v>180</v>
      </c>
      <c r="B593" t="inlineStr">
        <is>
          <t>META</t>
        </is>
      </c>
      <c r="C593" t="inlineStr">
        <is>
          <t>Aug 19, 2025</t>
        </is>
      </c>
      <c r="D593" t="inlineStr">
        <is>
          <t>$747.50</t>
        </is>
      </c>
      <c r="E593" t="inlineStr">
        <is>
          <t>P</t>
        </is>
      </c>
      <c r="F593" t="inlineStr">
        <is>
          <t>Aug 29, 2025</t>
        </is>
      </c>
      <c r="G593" t="n">
        <v>1</v>
      </c>
      <c r="H593" t="inlineStr">
        <is>
          <t>NaN</t>
        </is>
      </c>
      <c r="I593" t="n">
        <v/>
      </c>
      <c r="J593" t="n">
        <v>-1260.11</v>
      </c>
      <c r="K593" t="inlineStr">
        <is>
          <t>META250829P00747500</t>
        </is>
      </c>
    </row>
    <row r="594">
      <c r="A594" t="n">
        <v>181</v>
      </c>
      <c r="B594" t="inlineStr">
        <is>
          <t>META</t>
        </is>
      </c>
      <c r="C594" t="inlineStr">
        <is>
          <t>Aug 19, 2025</t>
        </is>
      </c>
      <c r="D594" t="inlineStr">
        <is>
          <t>$747.50</t>
        </is>
      </c>
      <c r="E594" t="inlineStr">
        <is>
          <t>P</t>
        </is>
      </c>
      <c r="F594" t="inlineStr">
        <is>
          <t>Aug 29, 2025</t>
        </is>
      </c>
      <c r="G594" t="n">
        <v>1</v>
      </c>
      <c r="H594" t="inlineStr">
        <is>
          <t>NaN</t>
        </is>
      </c>
      <c r="I594" t="n">
        <v/>
      </c>
      <c r="J594" t="n">
        <v>-1238.11</v>
      </c>
      <c r="K594" t="inlineStr">
        <is>
          <t>META250829P00747500</t>
        </is>
      </c>
    </row>
    <row r="595">
      <c r="A595" t="n">
        <v>187</v>
      </c>
      <c r="B595" t="inlineStr">
        <is>
          <t>META</t>
        </is>
      </c>
      <c r="C595" t="inlineStr">
        <is>
          <t>Aug 19, 2025</t>
        </is>
      </c>
      <c r="D595" t="inlineStr">
        <is>
          <t>$747.50</t>
        </is>
      </c>
      <c r="E595" t="inlineStr">
        <is>
          <t>P</t>
        </is>
      </c>
      <c r="F595" t="inlineStr">
        <is>
          <t>Aug 29, 2025</t>
        </is>
      </c>
      <c r="G595" t="n">
        <v>1</v>
      </c>
      <c r="H595" t="inlineStr">
        <is>
          <t>NaN</t>
        </is>
      </c>
      <c r="I595" t="n">
        <v/>
      </c>
      <c r="J595" t="n">
        <v>-1255.11</v>
      </c>
      <c r="K595" t="inlineStr">
        <is>
          <t>META250829P00747500</t>
        </is>
      </c>
    </row>
    <row r="596">
      <c r="A596" t="n">
        <v>89</v>
      </c>
      <c r="B596" t="inlineStr">
        <is>
          <t>META</t>
        </is>
      </c>
      <c r="C596" t="inlineStr">
        <is>
          <t>Aug 20, 2025</t>
        </is>
      </c>
      <c r="D596" t="inlineStr">
        <is>
          <t>$747.50</t>
        </is>
      </c>
      <c r="E596" t="inlineStr">
        <is>
          <t>P</t>
        </is>
      </c>
      <c r="F596" t="inlineStr">
        <is>
          <t>Aug 29, 2025</t>
        </is>
      </c>
      <c r="G596" t="n">
        <v>-1</v>
      </c>
      <c r="H596" t="inlineStr">
        <is>
          <t>Aug 20, 2025</t>
        </is>
      </c>
      <c r="I596" t="n">
        <v/>
      </c>
      <c r="J596" t="n">
        <v>2004.88</v>
      </c>
      <c r="K596" t="inlineStr">
        <is>
          <t>META250829P00747500</t>
        </is>
      </c>
    </row>
    <row r="597">
      <c r="A597" t="n">
        <v>114</v>
      </c>
      <c r="B597" t="inlineStr">
        <is>
          <t>META</t>
        </is>
      </c>
      <c r="C597" t="inlineStr">
        <is>
          <t>Aug 20, 2025</t>
        </is>
      </c>
      <c r="D597" t="inlineStr">
        <is>
          <t>$747.50</t>
        </is>
      </c>
      <c r="E597" t="inlineStr">
        <is>
          <t>P</t>
        </is>
      </c>
      <c r="F597" t="inlineStr">
        <is>
          <t>Aug 29, 2025</t>
        </is>
      </c>
      <c r="G597" t="n">
        <v>-1</v>
      </c>
      <c r="H597" t="inlineStr">
        <is>
          <t>Aug 20, 2025</t>
        </is>
      </c>
      <c r="I597" t="n">
        <v/>
      </c>
      <c r="J597" t="n">
        <v>1994.88</v>
      </c>
      <c r="K597" t="inlineStr">
        <is>
          <t>META250829P00747500</t>
        </is>
      </c>
    </row>
    <row r="598">
      <c r="A598" t="n">
        <v>123</v>
      </c>
      <c r="B598" t="inlineStr">
        <is>
          <t>META</t>
        </is>
      </c>
      <c r="C598" t="inlineStr">
        <is>
          <t>Aug 20, 2025</t>
        </is>
      </c>
      <c r="D598" t="inlineStr">
        <is>
          <t>$747.50</t>
        </is>
      </c>
      <c r="E598" t="inlineStr">
        <is>
          <t>P</t>
        </is>
      </c>
      <c r="F598" t="inlineStr">
        <is>
          <t>Aug 29, 2025</t>
        </is>
      </c>
      <c r="G598" t="n">
        <v>-1</v>
      </c>
      <c r="H598" t="inlineStr">
        <is>
          <t>Aug 20, 2025</t>
        </is>
      </c>
      <c r="I598" t="n">
        <v/>
      </c>
      <c r="J598" t="n">
        <v>1989.88</v>
      </c>
      <c r="K598" t="inlineStr">
        <is>
          <t>META250829P00747500</t>
        </is>
      </c>
    </row>
    <row r="599">
      <c r="A599" t="inlineStr"/>
      <c r="B599" t="inlineStr"/>
      <c r="C599" t="inlineStr"/>
      <c r="D599" t="inlineStr"/>
      <c r="E599" t="inlineStr"/>
      <c r="F599" t="inlineStr"/>
      <c r="G599" s="2">
        <f>SUM(G592:G598)</f>
        <v/>
      </c>
      <c r="H599" t="inlineStr"/>
      <c r="I599" t="inlineStr"/>
      <c r="J599" s="2">
        <f>SUM(J592:J598)</f>
        <v/>
      </c>
      <c r="K599" t="inlineStr"/>
    </row>
    <row r="600">
      <c r="A600" t="inlineStr"/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</row>
    <row r="602">
      <c r="A602" t="inlineStr"/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</row>
    <row r="603">
      <c r="A603" t="inlineStr">
        <is>
          <t>Index</t>
        </is>
      </c>
      <c r="B603" t="inlineStr">
        <is>
          <t>Ticker</t>
        </is>
      </c>
      <c r="C603" t="inlineStr">
        <is>
          <t>Trade Enter</t>
        </is>
      </c>
      <c r="D603" t="inlineStr">
        <is>
          <t>Strike</t>
        </is>
      </c>
      <c r="E603" t="inlineStr">
        <is>
          <t>C/P</t>
        </is>
      </c>
      <c r="F603" t="inlineStr">
        <is>
          <t>Exp Date</t>
        </is>
      </c>
      <c r="G603" t="inlineStr">
        <is>
          <t>Initial Contracts</t>
        </is>
      </c>
      <c r="H603" t="inlineStr">
        <is>
          <t>Trade Exit</t>
        </is>
      </c>
      <c r="I603" t="inlineStr">
        <is>
          <t>$ Gain</t>
        </is>
      </c>
    </row>
    <row r="604">
      <c r="A604" t="n">
        <v>34</v>
      </c>
      <c r="B604" t="inlineStr">
        <is>
          <t>META</t>
        </is>
      </c>
      <c r="C604" t="inlineStr">
        <is>
          <t>Aug 20, 2025</t>
        </is>
      </c>
      <c r="D604" t="inlineStr">
        <is>
          <t>$722.50</t>
        </is>
      </c>
      <c r="E604" t="inlineStr">
        <is>
          <t>P</t>
        </is>
      </c>
      <c r="F604" t="inlineStr">
        <is>
          <t>Aug 29, 2025</t>
        </is>
      </c>
      <c r="G604" t="n">
        <v>1</v>
      </c>
      <c r="H604" t="inlineStr">
        <is>
          <t>Aug 22, 2025</t>
        </is>
      </c>
      <c r="I604" t="inlineStr">
        <is>
          <t>($550.00)</t>
        </is>
      </c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</row>
    <row r="606">
      <c r="A606" t="inlineStr"/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s="1">
        <f>IF(G613=0, ROUND(SUM(J607:J612)/3, 2), )</f>
        <v/>
      </c>
    </row>
    <row r="607">
      <c r="A607" t="inlineStr">
        <is>
          <t>Index</t>
        </is>
      </c>
      <c r="B607" t="inlineStr">
        <is>
          <t>Ticker</t>
        </is>
      </c>
      <c r="C607" t="inlineStr">
        <is>
          <t>Trade Enter</t>
        </is>
      </c>
      <c r="D607" t="inlineStr">
        <is>
          <t>Strike</t>
        </is>
      </c>
      <c r="E607" t="inlineStr">
        <is>
          <t>C/P</t>
        </is>
      </c>
      <c r="F607" t="inlineStr">
        <is>
          <t>Exp Date</t>
        </is>
      </c>
      <c r="G607" t="inlineStr">
        <is>
          <t>Initial Contracts</t>
        </is>
      </c>
      <c r="H607" t="inlineStr">
        <is>
          <t>Trade Exit</t>
        </is>
      </c>
      <c r="I607" t="inlineStr">
        <is>
          <t>$ Gain</t>
        </is>
      </c>
      <c r="J607" t="inlineStr">
        <is>
          <t>Amount</t>
        </is>
      </c>
      <c r="K607" t="inlineStr">
        <is>
          <t>Symbol</t>
        </is>
      </c>
    </row>
    <row r="608">
      <c r="A608" t="n">
        <v>78</v>
      </c>
      <c r="B608" t="inlineStr">
        <is>
          <t>META</t>
        </is>
      </c>
      <c r="C608" t="inlineStr">
        <is>
          <t>Aug 20, 2025</t>
        </is>
      </c>
      <c r="D608" t="inlineStr">
        <is>
          <t>$722.50</t>
        </is>
      </c>
      <c r="E608" t="inlineStr">
        <is>
          <t>P</t>
        </is>
      </c>
      <c r="F608" t="inlineStr">
        <is>
          <t>Aug 29, 2025</t>
        </is>
      </c>
      <c r="G608" t="n">
        <v>1</v>
      </c>
      <c r="H608" t="inlineStr">
        <is>
          <t>NaN</t>
        </is>
      </c>
      <c r="I608" t="n">
        <v/>
      </c>
      <c r="J608" t="n">
        <v>-995.11</v>
      </c>
      <c r="K608" t="inlineStr">
        <is>
          <t>META250829P00722500</t>
        </is>
      </c>
    </row>
    <row r="609">
      <c r="A609" t="n">
        <v>81</v>
      </c>
      <c r="B609" t="inlineStr">
        <is>
          <t>META</t>
        </is>
      </c>
      <c r="C609" t="inlineStr">
        <is>
          <t>Aug 20, 2025</t>
        </is>
      </c>
      <c r="D609" t="inlineStr">
        <is>
          <t>$722.50</t>
        </is>
      </c>
      <c r="E609" t="inlineStr">
        <is>
          <t>P</t>
        </is>
      </c>
      <c r="F609" t="inlineStr">
        <is>
          <t>Aug 29, 2025</t>
        </is>
      </c>
      <c r="G609" t="n">
        <v>1</v>
      </c>
      <c r="H609" t="inlineStr">
        <is>
          <t>NaN</t>
        </is>
      </c>
      <c r="I609" t="n">
        <v/>
      </c>
      <c r="J609" t="n">
        <v>-995.11</v>
      </c>
      <c r="K609" t="inlineStr">
        <is>
          <t>META250829P00722500</t>
        </is>
      </c>
    </row>
    <row r="610">
      <c r="A610" t="n">
        <v>116</v>
      </c>
      <c r="B610" t="inlineStr">
        <is>
          <t>META</t>
        </is>
      </c>
      <c r="C610" t="inlineStr">
        <is>
          <t>Aug 20, 2025</t>
        </is>
      </c>
      <c r="D610" t="inlineStr">
        <is>
          <t>$722.50</t>
        </is>
      </c>
      <c r="E610" t="inlineStr">
        <is>
          <t>P</t>
        </is>
      </c>
      <c r="F610" t="inlineStr">
        <is>
          <t>Aug 29, 2025</t>
        </is>
      </c>
      <c r="G610" t="n">
        <v>1</v>
      </c>
      <c r="H610" t="inlineStr">
        <is>
          <t>NaN</t>
        </is>
      </c>
      <c r="I610" t="n">
        <v/>
      </c>
      <c r="J610" t="n">
        <v>-980.11</v>
      </c>
      <c r="K610" t="inlineStr">
        <is>
          <t>META250829P00722500</t>
        </is>
      </c>
    </row>
    <row r="611">
      <c r="A611" t="n">
        <v>33</v>
      </c>
      <c r="B611" t="inlineStr">
        <is>
          <t>META</t>
        </is>
      </c>
      <c r="C611" t="inlineStr">
        <is>
          <t>Aug 22, 2025</t>
        </is>
      </c>
      <c r="D611" t="inlineStr">
        <is>
          <t>$722.50</t>
        </is>
      </c>
      <c r="E611" t="inlineStr">
        <is>
          <t>P</t>
        </is>
      </c>
      <c r="F611" t="inlineStr">
        <is>
          <t>Aug 29, 2025</t>
        </is>
      </c>
      <c r="G611" t="n">
        <v>-1</v>
      </c>
      <c r="H611" t="inlineStr">
        <is>
          <t>Aug 22, 2025</t>
        </is>
      </c>
      <c r="I611" t="n">
        <v/>
      </c>
      <c r="J611" t="n">
        <v>200.88</v>
      </c>
      <c r="K611" t="inlineStr">
        <is>
          <t>META250829P00722500</t>
        </is>
      </c>
    </row>
    <row r="612">
      <c r="A612" t="n">
        <v>10</v>
      </c>
      <c r="B612" t="inlineStr">
        <is>
          <t>META</t>
        </is>
      </c>
      <c r="C612" t="inlineStr">
        <is>
          <t>Aug 22, 2025</t>
        </is>
      </c>
      <c r="D612" t="inlineStr">
        <is>
          <t>$722.50</t>
        </is>
      </c>
      <c r="E612" t="inlineStr">
        <is>
          <t>P</t>
        </is>
      </c>
      <c r="F612" t="inlineStr">
        <is>
          <t>Aug 29, 2025</t>
        </is>
      </c>
      <c r="G612" t="n">
        <v>-1</v>
      </c>
      <c r="H612" t="inlineStr">
        <is>
          <t>Aug 22, 2025</t>
        </is>
      </c>
      <c r="I612" t="n">
        <v/>
      </c>
      <c r="J612" t="n">
        <v>202.88</v>
      </c>
      <c r="K612" t="inlineStr">
        <is>
          <t>META250829P00722500</t>
        </is>
      </c>
    </row>
    <row r="613">
      <c r="A613" t="inlineStr"/>
      <c r="B613" t="inlineStr"/>
      <c r="C613" t="inlineStr"/>
      <c r="D613" t="inlineStr"/>
      <c r="E613" t="inlineStr"/>
      <c r="F613" t="inlineStr"/>
      <c r="G613" s="2">
        <f>SUM(G607:G612)</f>
        <v/>
      </c>
      <c r="H613" t="inlineStr"/>
      <c r="I613" t="inlineStr"/>
      <c r="J613" s="2">
        <f>SUM(J607:J612)</f>
        <v/>
      </c>
      <c r="K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>
        <is>
          <t>Total:</t>
        </is>
      </c>
      <c r="L616" s="1">
        <f>SUM(L1:L615)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1404</v>
      </c>
      <c r="B2" t="inlineStr">
        <is>
          <t>AMC</t>
        </is>
      </c>
      <c r="C2" t="inlineStr">
        <is>
          <t>Jul 17, 2025</t>
        </is>
      </c>
      <c r="D2" t="inlineStr">
        <is>
          <t>$2.00</t>
        </is>
      </c>
      <c r="E2" t="inlineStr">
        <is>
          <t>C</t>
        </is>
      </c>
      <c r="F2" t="inlineStr">
        <is>
          <t>Aug 15, 2025</t>
        </is>
      </c>
      <c r="G2" t="n">
        <v>10</v>
      </c>
      <c r="H2" t="inlineStr">
        <is>
          <t>NaN</t>
        </is>
      </c>
      <c r="I2" t="n">
        <v/>
      </c>
      <c r="J2" t="n">
        <v>-1501.12</v>
      </c>
      <c r="K2" t="inlineStr">
        <is>
          <t>AMC250815C00002000</t>
        </is>
      </c>
    </row>
    <row r="3">
      <c r="A3" t="n">
        <v>1405</v>
      </c>
      <c r="B3" t="inlineStr">
        <is>
          <t>AMC</t>
        </is>
      </c>
      <c r="C3" t="inlineStr">
        <is>
          <t>Jul 17, 2025</t>
        </is>
      </c>
      <c r="D3" t="inlineStr">
        <is>
          <t>$2.00</t>
        </is>
      </c>
      <c r="E3" t="inlineStr">
        <is>
          <t>C</t>
        </is>
      </c>
      <c r="F3" t="inlineStr">
        <is>
          <t>Aug 15, 2025</t>
        </is>
      </c>
      <c r="G3" t="n">
        <v>9</v>
      </c>
      <c r="H3" t="inlineStr">
        <is>
          <t>NaN</t>
        </is>
      </c>
      <c r="I3" t="n">
        <v/>
      </c>
      <c r="J3" t="n">
        <v>-1333.01</v>
      </c>
      <c r="K3" t="inlineStr">
        <is>
          <t>AMC250815C00002000</t>
        </is>
      </c>
    </row>
    <row r="4">
      <c r="A4" t="n">
        <v>1425</v>
      </c>
      <c r="B4" t="inlineStr">
        <is>
          <t>AMC</t>
        </is>
      </c>
      <c r="C4" t="inlineStr">
        <is>
          <t>Jul 17, 2025</t>
        </is>
      </c>
      <c r="D4" t="inlineStr">
        <is>
          <t>$2.00</t>
        </is>
      </c>
      <c r="E4" t="inlineStr">
        <is>
          <t>C</t>
        </is>
      </c>
      <c r="F4" t="inlineStr">
        <is>
          <t>Aug 15, 2025</t>
        </is>
      </c>
      <c r="G4" t="n">
        <v>9</v>
      </c>
      <c r="H4" t="inlineStr">
        <is>
          <t>NaN</t>
        </is>
      </c>
      <c r="I4" t="n">
        <v/>
      </c>
      <c r="J4" t="n">
        <v>-1342.01</v>
      </c>
      <c r="K4" t="inlineStr">
        <is>
          <t>AMC250815C00002000</t>
        </is>
      </c>
    </row>
    <row r="5">
      <c r="A5" t="n">
        <v>1452</v>
      </c>
      <c r="B5" t="inlineStr">
        <is>
          <t>AMC</t>
        </is>
      </c>
      <c r="C5" t="inlineStr">
        <is>
          <t>Jul 17, 2025</t>
        </is>
      </c>
      <c r="D5" t="inlineStr">
        <is>
          <t>$5.50</t>
        </is>
      </c>
      <c r="E5" t="inlineStr">
        <is>
          <t>C</t>
        </is>
      </c>
      <c r="F5" t="inlineStr">
        <is>
          <t>Jan 16, 2026</t>
        </is>
      </c>
      <c r="G5" t="n">
        <v>100</v>
      </c>
      <c r="H5" t="inlineStr">
        <is>
          <t>NaN</t>
        </is>
      </c>
      <c r="I5" t="n">
        <v/>
      </c>
      <c r="J5" t="n">
        <v>-4111.11</v>
      </c>
      <c r="K5" t="inlineStr">
        <is>
          <t>AMC260116C00005500</t>
        </is>
      </c>
    </row>
    <row r="6">
      <c r="A6" t="n">
        <v>1271</v>
      </c>
      <c r="B6" t="inlineStr">
        <is>
          <t>AMC</t>
        </is>
      </c>
      <c r="C6" t="inlineStr">
        <is>
          <t>Jul 18, 2025</t>
        </is>
      </c>
      <c r="D6" t="inlineStr">
        <is>
          <t>$2.00</t>
        </is>
      </c>
      <c r="E6" t="inlineStr">
        <is>
          <t>C</t>
        </is>
      </c>
      <c r="F6" t="inlineStr">
        <is>
          <t>Aug 15, 2025</t>
        </is>
      </c>
      <c r="G6" t="n">
        <v>-9</v>
      </c>
      <c r="H6" t="inlineStr">
        <is>
          <t>Jul 18, 2025</t>
        </is>
      </c>
      <c r="I6" t="n">
        <v/>
      </c>
      <c r="J6" t="n">
        <v>1411.96</v>
      </c>
      <c r="K6" t="inlineStr">
        <is>
          <t>AMC250815C00002000</t>
        </is>
      </c>
    </row>
    <row r="7">
      <c r="A7" t="n">
        <v>1359</v>
      </c>
      <c r="B7" t="inlineStr">
        <is>
          <t>AMC</t>
        </is>
      </c>
      <c r="C7" t="inlineStr">
        <is>
          <t>Jul 18, 2025</t>
        </is>
      </c>
      <c r="D7" t="inlineStr">
        <is>
          <t>$2.00</t>
        </is>
      </c>
      <c r="E7" t="inlineStr">
        <is>
          <t>C</t>
        </is>
      </c>
      <c r="F7" t="inlineStr">
        <is>
          <t>Aug 15, 2025</t>
        </is>
      </c>
      <c r="G7" t="n">
        <v>-9</v>
      </c>
      <c r="H7" t="inlineStr">
        <is>
          <t>Jul 18, 2025</t>
        </is>
      </c>
      <c r="I7" t="n">
        <v/>
      </c>
      <c r="J7" t="n">
        <v>1411.96</v>
      </c>
      <c r="K7" t="inlineStr">
        <is>
          <t>AMC250815C00002000</t>
        </is>
      </c>
    </row>
    <row r="8">
      <c r="A8" t="n">
        <v>1377</v>
      </c>
      <c r="B8" t="inlineStr">
        <is>
          <t>AMC</t>
        </is>
      </c>
      <c r="C8" t="inlineStr">
        <is>
          <t>Jul 18, 2025</t>
        </is>
      </c>
      <c r="D8" t="inlineStr">
        <is>
          <t>$2.00</t>
        </is>
      </c>
      <c r="E8" t="inlineStr">
        <is>
          <t>C</t>
        </is>
      </c>
      <c r="F8" t="inlineStr">
        <is>
          <t>Aug 15, 2025</t>
        </is>
      </c>
      <c r="G8" t="n">
        <v>-10</v>
      </c>
      <c r="H8" t="inlineStr">
        <is>
          <t>Jul 18, 2025</t>
        </is>
      </c>
      <c r="I8" t="n">
        <v/>
      </c>
      <c r="J8" t="n">
        <v>1508.84</v>
      </c>
      <c r="K8" t="inlineStr">
        <is>
          <t>AMC250815C00002000</t>
        </is>
      </c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>
        <is>
          <t>Index</t>
        </is>
      </c>
      <c r="B11" t="inlineStr">
        <is>
          <t>Ticker</t>
        </is>
      </c>
      <c r="C11" t="inlineStr">
        <is>
          <t>Trade Enter</t>
        </is>
      </c>
      <c r="D11" t="inlineStr">
        <is>
          <t>Strike</t>
        </is>
      </c>
      <c r="E11" t="inlineStr">
        <is>
          <t>C/P</t>
        </is>
      </c>
      <c r="F11" t="inlineStr">
        <is>
          <t>Exp Date</t>
        </is>
      </c>
      <c r="G11" t="inlineStr">
        <is>
          <t>Initial Contracts</t>
        </is>
      </c>
      <c r="H11" t="inlineStr">
        <is>
          <t>Trade Exit</t>
        </is>
      </c>
      <c r="I11" t="inlineStr">
        <is>
          <t>$ Gain</t>
        </is>
      </c>
      <c r="J11" t="inlineStr">
        <is>
          <t>Total Gain</t>
        </is>
      </c>
      <c r="K11" t="inlineStr">
        <is>
          <t>Calculated $ Gain/25k share</t>
        </is>
      </c>
    </row>
    <row r="12">
      <c r="A12" t="n">
        <v>149</v>
      </c>
      <c r="B12" t="inlineStr">
        <is>
          <t>AMC</t>
        </is>
      </c>
      <c r="C12" t="inlineStr">
        <is>
          <t>Jul 17, 2025</t>
        </is>
      </c>
      <c r="D12" t="inlineStr">
        <is>
          <t>$2.00</t>
        </is>
      </c>
      <c r="E12" t="inlineStr">
        <is>
          <t>C</t>
        </is>
      </c>
      <c r="F12" t="inlineStr">
        <is>
          <t>Aug 15, 2025</t>
        </is>
      </c>
      <c r="G12" t="inlineStr">
        <is>
          <t>9</t>
        </is>
      </c>
      <c r="H12" t="inlineStr">
        <is>
          <t>Jul 18, 2025</t>
        </is>
      </c>
      <c r="I12" t="inlineStr">
        <is>
          <t xml:space="preserve">$90.00 </t>
        </is>
      </c>
      <c r="J12">
        <f>SUM(J20:J26)</f>
        <v/>
      </c>
      <c r="K12">
        <f>L19*9</f>
        <v/>
      </c>
    </row>
    <row r="13">
      <c r="I13" s="2" t="n">
        <v>90</v>
      </c>
      <c r="J13" s="2">
        <f>ROUND(SUM(J12:J12),2)</f>
        <v/>
      </c>
      <c r="K13" s="2">
        <f>ROUND(SUM(K12:K12),2)</f>
        <v/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>
        <is>
          <t>Index</t>
        </is>
      </c>
      <c r="B16" t="inlineStr">
        <is>
          <t>Ticker</t>
        </is>
      </c>
      <c r="C16" t="inlineStr">
        <is>
          <t>Trade Enter</t>
        </is>
      </c>
      <c r="D16" t="inlineStr">
        <is>
          <t>Strike</t>
        </is>
      </c>
      <c r="E16" t="inlineStr">
        <is>
          <t>C/P</t>
        </is>
      </c>
      <c r="F16" t="inlineStr">
        <is>
          <t>Exp Date</t>
        </is>
      </c>
      <c r="G16" t="inlineStr">
        <is>
          <t>Initial Contracts</t>
        </is>
      </c>
      <c r="H16" t="inlineStr">
        <is>
          <t>Trade Exit</t>
        </is>
      </c>
      <c r="I16" t="inlineStr">
        <is>
          <t>$ Gain</t>
        </is>
      </c>
    </row>
    <row r="17">
      <c r="A17" t="n">
        <v>149</v>
      </c>
      <c r="B17" t="inlineStr">
        <is>
          <t>AMC</t>
        </is>
      </c>
      <c r="C17" t="inlineStr">
        <is>
          <t>Jul 17, 2025</t>
        </is>
      </c>
      <c r="D17" t="inlineStr">
        <is>
          <t>$2.00</t>
        </is>
      </c>
      <c r="E17" t="inlineStr">
        <is>
          <t>C</t>
        </is>
      </c>
      <c r="F17" t="inlineStr">
        <is>
          <t>Aug 15, 2025</t>
        </is>
      </c>
      <c r="G17" t="inlineStr">
        <is>
          <t>9</t>
        </is>
      </c>
      <c r="H17" t="inlineStr">
        <is>
          <t>Jul 18, 2025</t>
        </is>
      </c>
      <c r="I17" t="inlineStr">
        <is>
          <t xml:space="preserve">$90.00 </t>
        </is>
      </c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1">
        <f>IF(G27=0, ROUND(SUM(J20:J26)/28, 2), )</f>
        <v/>
      </c>
    </row>
    <row r="20">
      <c r="A20" t="inlineStr">
        <is>
          <t>Index</t>
        </is>
      </c>
      <c r="B20" t="inlineStr">
        <is>
          <t>Ticker</t>
        </is>
      </c>
      <c r="C20" t="inlineStr">
        <is>
          <t>Trade Enter</t>
        </is>
      </c>
      <c r="D20" t="inlineStr">
        <is>
          <t>Strike</t>
        </is>
      </c>
      <c r="E20" t="inlineStr">
        <is>
          <t>C/P</t>
        </is>
      </c>
      <c r="F20" t="inlineStr">
        <is>
          <t>Exp Date</t>
        </is>
      </c>
      <c r="G20" t="inlineStr">
        <is>
          <t>Initial Contracts</t>
        </is>
      </c>
      <c r="H20" t="inlineStr">
        <is>
          <t>Trade Exit</t>
        </is>
      </c>
      <c r="I20" t="inlineStr">
        <is>
          <t>$ Gain</t>
        </is>
      </c>
      <c r="J20" t="inlineStr">
        <is>
          <t>Amount</t>
        </is>
      </c>
      <c r="K20" t="inlineStr">
        <is>
          <t>Symbol</t>
        </is>
      </c>
    </row>
    <row r="21">
      <c r="A21" t="n">
        <v>1404</v>
      </c>
      <c r="B21" t="inlineStr">
        <is>
          <t>AMC</t>
        </is>
      </c>
      <c r="C21" t="inlineStr">
        <is>
          <t>Jul 17, 2025</t>
        </is>
      </c>
      <c r="D21" t="inlineStr">
        <is>
          <t>$2.00</t>
        </is>
      </c>
      <c r="E21" t="inlineStr">
        <is>
          <t>C</t>
        </is>
      </c>
      <c r="F21" t="inlineStr">
        <is>
          <t>Aug 15, 2025</t>
        </is>
      </c>
      <c r="G21" t="n">
        <v>10</v>
      </c>
      <c r="H21" t="inlineStr">
        <is>
          <t>NaN</t>
        </is>
      </c>
      <c r="I21" t="n">
        <v/>
      </c>
      <c r="J21" t="n">
        <v>-1501.12</v>
      </c>
      <c r="K21" t="inlineStr">
        <is>
          <t>AMC250815C00002000</t>
        </is>
      </c>
    </row>
    <row r="22">
      <c r="A22" t="n">
        <v>1405</v>
      </c>
      <c r="B22" t="inlineStr">
        <is>
          <t>AMC</t>
        </is>
      </c>
      <c r="C22" t="inlineStr">
        <is>
          <t>Jul 17, 2025</t>
        </is>
      </c>
      <c r="D22" t="inlineStr">
        <is>
          <t>$2.00</t>
        </is>
      </c>
      <c r="E22" t="inlineStr">
        <is>
          <t>C</t>
        </is>
      </c>
      <c r="F22" t="inlineStr">
        <is>
          <t>Aug 15, 2025</t>
        </is>
      </c>
      <c r="G22" t="n">
        <v>9</v>
      </c>
      <c r="H22" t="inlineStr">
        <is>
          <t>NaN</t>
        </is>
      </c>
      <c r="I22" t="n">
        <v/>
      </c>
      <c r="J22" t="n">
        <v>-1333.01</v>
      </c>
      <c r="K22" t="inlineStr">
        <is>
          <t>AMC250815C00002000</t>
        </is>
      </c>
    </row>
    <row r="23">
      <c r="A23" t="n">
        <v>1425</v>
      </c>
      <c r="B23" t="inlineStr">
        <is>
          <t>AMC</t>
        </is>
      </c>
      <c r="C23" t="inlineStr">
        <is>
          <t>Jul 17, 2025</t>
        </is>
      </c>
      <c r="D23" t="inlineStr">
        <is>
          <t>$2.00</t>
        </is>
      </c>
      <c r="E23" t="inlineStr">
        <is>
          <t>C</t>
        </is>
      </c>
      <c r="F23" t="inlineStr">
        <is>
          <t>Aug 15, 2025</t>
        </is>
      </c>
      <c r="G23" t="n">
        <v>9</v>
      </c>
      <c r="H23" t="inlineStr">
        <is>
          <t>NaN</t>
        </is>
      </c>
      <c r="I23" t="n">
        <v/>
      </c>
      <c r="J23" t="n">
        <v>-1342.01</v>
      </c>
      <c r="K23" t="inlineStr">
        <is>
          <t>AMC250815C00002000</t>
        </is>
      </c>
    </row>
    <row r="24">
      <c r="A24" t="n">
        <v>1271</v>
      </c>
      <c r="B24" t="inlineStr">
        <is>
          <t>AMC</t>
        </is>
      </c>
      <c r="C24" t="inlineStr">
        <is>
          <t>Jul 18, 2025</t>
        </is>
      </c>
      <c r="D24" t="inlineStr">
        <is>
          <t>$2.00</t>
        </is>
      </c>
      <c r="E24" t="inlineStr">
        <is>
          <t>C</t>
        </is>
      </c>
      <c r="F24" t="inlineStr">
        <is>
          <t>Aug 15, 2025</t>
        </is>
      </c>
      <c r="G24" t="n">
        <v>-9</v>
      </c>
      <c r="H24" t="inlineStr">
        <is>
          <t>Jul 18, 2025</t>
        </is>
      </c>
      <c r="I24" t="n">
        <v/>
      </c>
      <c r="J24" t="n">
        <v>1411.96</v>
      </c>
      <c r="K24" t="inlineStr">
        <is>
          <t>AMC250815C00002000</t>
        </is>
      </c>
    </row>
    <row r="25">
      <c r="A25" t="n">
        <v>1359</v>
      </c>
      <c r="B25" t="inlineStr">
        <is>
          <t>AMC</t>
        </is>
      </c>
      <c r="C25" t="inlineStr">
        <is>
          <t>Jul 18, 2025</t>
        </is>
      </c>
      <c r="D25" t="inlineStr">
        <is>
          <t>$2.00</t>
        </is>
      </c>
      <c r="E25" t="inlineStr">
        <is>
          <t>C</t>
        </is>
      </c>
      <c r="F25" t="inlineStr">
        <is>
          <t>Aug 15, 2025</t>
        </is>
      </c>
      <c r="G25" t="n">
        <v>-9</v>
      </c>
      <c r="H25" t="inlineStr">
        <is>
          <t>Jul 18, 2025</t>
        </is>
      </c>
      <c r="I25" t="n">
        <v/>
      </c>
      <c r="J25" t="n">
        <v>1411.96</v>
      </c>
      <c r="K25" t="inlineStr">
        <is>
          <t>AMC250815C00002000</t>
        </is>
      </c>
    </row>
    <row r="26">
      <c r="A26" t="n">
        <v>1377</v>
      </c>
      <c r="B26" t="inlineStr">
        <is>
          <t>AMC</t>
        </is>
      </c>
      <c r="C26" t="inlineStr">
        <is>
          <t>Jul 18, 2025</t>
        </is>
      </c>
      <c r="D26" t="inlineStr">
        <is>
          <t>$2.00</t>
        </is>
      </c>
      <c r="E26" t="inlineStr">
        <is>
          <t>C</t>
        </is>
      </c>
      <c r="F26" t="inlineStr">
        <is>
          <t>Aug 15, 2025</t>
        </is>
      </c>
      <c r="G26" t="n">
        <v>-10</v>
      </c>
      <c r="H26" t="inlineStr">
        <is>
          <t>Jul 18, 2025</t>
        </is>
      </c>
      <c r="I26" t="n">
        <v/>
      </c>
      <c r="J26" t="n">
        <v>1508.84</v>
      </c>
      <c r="K26" t="inlineStr">
        <is>
          <t>AMC250815C00002000</t>
        </is>
      </c>
    </row>
    <row r="27">
      <c r="A27" t="inlineStr"/>
      <c r="B27" t="inlineStr"/>
      <c r="C27" t="inlineStr"/>
      <c r="D27" t="inlineStr"/>
      <c r="E27" t="inlineStr"/>
      <c r="F27" t="inlineStr"/>
      <c r="G27" s="2">
        <f>SUM(G20:G26)</f>
        <v/>
      </c>
      <c r="H27" t="inlineStr"/>
      <c r="I27" t="inlineStr"/>
      <c r="J27" s="2">
        <f>SUM(J20:J26)</f>
        <v/>
      </c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>
        <is>
          <t>Total:</t>
        </is>
      </c>
      <c r="L30" s="1">
        <f>SUM(L1:L29)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1393</v>
      </c>
      <c r="B2" t="inlineStr">
        <is>
          <t>MMM</t>
        </is>
      </c>
      <c r="C2" t="inlineStr">
        <is>
          <t>Jul 17, 2025</t>
        </is>
      </c>
      <c r="D2" t="inlineStr">
        <is>
          <t>$145.00</t>
        </is>
      </c>
      <c r="E2" t="inlineStr">
        <is>
          <t>C</t>
        </is>
      </c>
      <c r="F2" t="inlineStr">
        <is>
          <t>Aug 15, 2025</t>
        </is>
      </c>
      <c r="G2" t="n">
        <v>1</v>
      </c>
      <c r="H2" t="inlineStr">
        <is>
          <t>NaN</t>
        </is>
      </c>
      <c r="I2" t="n">
        <v/>
      </c>
      <c r="J2" t="n">
        <v>-1573.12</v>
      </c>
      <c r="K2" t="inlineStr">
        <is>
          <t>MMM250815C00145000</t>
        </is>
      </c>
    </row>
    <row r="3">
      <c r="A3" t="n">
        <v>1401</v>
      </c>
      <c r="B3" t="inlineStr">
        <is>
          <t>MMM</t>
        </is>
      </c>
      <c r="C3" t="inlineStr">
        <is>
          <t>Jul 17, 2025</t>
        </is>
      </c>
      <c r="D3" t="inlineStr">
        <is>
          <t>$145.00</t>
        </is>
      </c>
      <c r="E3" t="inlineStr">
        <is>
          <t>C</t>
        </is>
      </c>
      <c r="F3" t="inlineStr">
        <is>
          <t>Aug 15, 2025</t>
        </is>
      </c>
      <c r="G3" t="n">
        <v>1</v>
      </c>
      <c r="H3" t="inlineStr">
        <is>
          <t>NaN</t>
        </is>
      </c>
      <c r="I3" t="n">
        <v/>
      </c>
      <c r="J3" t="n">
        <v>-1580.12</v>
      </c>
      <c r="K3" t="inlineStr">
        <is>
          <t>MMM250815C00145000</t>
        </is>
      </c>
    </row>
    <row r="4">
      <c r="A4" t="n">
        <v>1437</v>
      </c>
      <c r="B4" t="inlineStr">
        <is>
          <t>MMM</t>
        </is>
      </c>
      <c r="C4" t="inlineStr">
        <is>
          <t>Jul 17, 2025</t>
        </is>
      </c>
      <c r="D4" t="inlineStr">
        <is>
          <t>$145.00</t>
        </is>
      </c>
      <c r="E4" t="inlineStr">
        <is>
          <t>C</t>
        </is>
      </c>
      <c r="F4" t="inlineStr">
        <is>
          <t>Aug 15, 2025</t>
        </is>
      </c>
      <c r="G4" t="n">
        <v>1</v>
      </c>
      <c r="H4" t="inlineStr">
        <is>
          <t>NaN</t>
        </is>
      </c>
      <c r="I4" t="n">
        <v/>
      </c>
      <c r="J4" t="n">
        <v>-1591.12</v>
      </c>
      <c r="K4" t="inlineStr">
        <is>
          <t>MMM250815C00145000</t>
        </is>
      </c>
    </row>
    <row r="5">
      <c r="A5" t="n">
        <v>1308</v>
      </c>
      <c r="B5" t="inlineStr">
        <is>
          <t>MMM</t>
        </is>
      </c>
      <c r="C5" t="inlineStr">
        <is>
          <t>Jul 18, 2025</t>
        </is>
      </c>
      <c r="D5" t="inlineStr">
        <is>
          <t>$145.00</t>
        </is>
      </c>
      <c r="E5" t="inlineStr">
        <is>
          <t>C</t>
        </is>
      </c>
      <c r="F5" t="inlineStr">
        <is>
          <t>Aug 15, 2025</t>
        </is>
      </c>
      <c r="G5" t="n">
        <v>-1</v>
      </c>
      <c r="H5" t="inlineStr">
        <is>
          <t>Jul 18, 2025</t>
        </is>
      </c>
      <c r="I5" t="n">
        <v/>
      </c>
      <c r="J5" t="n">
        <v>1074.87</v>
      </c>
      <c r="K5" t="inlineStr">
        <is>
          <t>MMM250815C00145000</t>
        </is>
      </c>
    </row>
    <row r="6">
      <c r="A6" t="n">
        <v>1325</v>
      </c>
      <c r="B6" t="inlineStr">
        <is>
          <t>MMM</t>
        </is>
      </c>
      <c r="C6" t="inlineStr">
        <is>
          <t>Jul 18, 2025</t>
        </is>
      </c>
      <c r="D6" t="inlineStr">
        <is>
          <t>$145.00</t>
        </is>
      </c>
      <c r="E6" t="inlineStr">
        <is>
          <t>C</t>
        </is>
      </c>
      <c r="F6" t="inlineStr">
        <is>
          <t>Aug 15, 2025</t>
        </is>
      </c>
      <c r="G6" t="n">
        <v>-1</v>
      </c>
      <c r="H6" t="inlineStr">
        <is>
          <t>Jul 18, 2025</t>
        </is>
      </c>
      <c r="I6" t="n">
        <v/>
      </c>
      <c r="J6" t="n">
        <v>1074.87</v>
      </c>
      <c r="K6" t="inlineStr">
        <is>
          <t>MMM250815C00145000</t>
        </is>
      </c>
    </row>
    <row r="7">
      <c r="A7" t="n">
        <v>1326</v>
      </c>
      <c r="B7" t="inlineStr">
        <is>
          <t>MMM</t>
        </is>
      </c>
      <c r="C7" t="inlineStr">
        <is>
          <t>Jul 18, 2025</t>
        </is>
      </c>
      <c r="D7" t="inlineStr">
        <is>
          <t>$145.00</t>
        </is>
      </c>
      <c r="E7" t="inlineStr">
        <is>
          <t>C</t>
        </is>
      </c>
      <c r="F7" t="inlineStr">
        <is>
          <t>Aug 15, 2025</t>
        </is>
      </c>
      <c r="G7" t="n">
        <v>-1</v>
      </c>
      <c r="H7" t="inlineStr">
        <is>
          <t>Jul 18, 2025</t>
        </is>
      </c>
      <c r="I7" t="n">
        <v/>
      </c>
      <c r="J7" t="n">
        <v>1087.87</v>
      </c>
      <c r="K7" t="inlineStr">
        <is>
          <t>MMM250815C00145000</t>
        </is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Index</t>
        </is>
      </c>
      <c r="B10" t="inlineStr">
        <is>
          <t>Ticker</t>
        </is>
      </c>
      <c r="C10" t="inlineStr">
        <is>
          <t>Trade Enter</t>
        </is>
      </c>
      <c r="D10" t="inlineStr">
        <is>
          <t>Strike</t>
        </is>
      </c>
      <c r="E10" t="inlineStr">
        <is>
          <t>C/P</t>
        </is>
      </c>
      <c r="F10" t="inlineStr">
        <is>
          <t>Exp Date</t>
        </is>
      </c>
      <c r="G10" t="inlineStr">
        <is>
          <t>Initial Contracts</t>
        </is>
      </c>
      <c r="H10" t="inlineStr">
        <is>
          <t>Trade Exit</t>
        </is>
      </c>
      <c r="I10" t="inlineStr">
        <is>
          <t>$ Gain</t>
        </is>
      </c>
      <c r="J10" t="inlineStr">
        <is>
          <t>Total Gain</t>
        </is>
      </c>
      <c r="K10" t="inlineStr">
        <is>
          <t>Calculated $ Gain/25k share</t>
        </is>
      </c>
    </row>
    <row r="11">
      <c r="A11" t="n">
        <v>150</v>
      </c>
      <c r="B11" t="inlineStr">
        <is>
          <t>MMM</t>
        </is>
      </c>
      <c r="C11" t="inlineStr">
        <is>
          <t>Jul 17, 2025</t>
        </is>
      </c>
      <c r="D11" t="inlineStr">
        <is>
          <t>$145.00</t>
        </is>
      </c>
      <c r="E11" t="inlineStr">
        <is>
          <t>C</t>
        </is>
      </c>
      <c r="F11" t="inlineStr">
        <is>
          <t>Aug 15, 2025</t>
        </is>
      </c>
      <c r="G11" t="inlineStr">
        <is>
          <t>1</t>
        </is>
      </c>
      <c r="H11" t="inlineStr">
        <is>
          <t>Jul 18, 2025</t>
        </is>
      </c>
      <c r="I11" t="inlineStr">
        <is>
          <t>($485.00)</t>
        </is>
      </c>
      <c r="J11">
        <f>SUM(J19:J25)</f>
        <v/>
      </c>
      <c r="K11">
        <f>L18*1</f>
        <v/>
      </c>
    </row>
    <row r="12">
      <c r="I12" s="2" t="n">
        <v>-485</v>
      </c>
      <c r="J12" s="2">
        <f>ROUND(SUM(J11:J11),2)</f>
        <v/>
      </c>
      <c r="K12" s="2">
        <f>ROUND(SUM(K11:K11),2)</f>
        <v/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Index</t>
        </is>
      </c>
      <c r="B15" t="inlineStr">
        <is>
          <t>Ticker</t>
        </is>
      </c>
      <c r="C15" t="inlineStr">
        <is>
          <t>Trade Enter</t>
        </is>
      </c>
      <c r="D15" t="inlineStr">
        <is>
          <t>Strike</t>
        </is>
      </c>
      <c r="E15" t="inlineStr">
        <is>
          <t>C/P</t>
        </is>
      </c>
      <c r="F15" t="inlineStr">
        <is>
          <t>Exp Date</t>
        </is>
      </c>
      <c r="G15" t="inlineStr">
        <is>
          <t>Initial Contracts</t>
        </is>
      </c>
      <c r="H15" t="inlineStr">
        <is>
          <t>Trade Exit</t>
        </is>
      </c>
      <c r="I15" t="inlineStr">
        <is>
          <t>$ Gain</t>
        </is>
      </c>
    </row>
    <row r="16">
      <c r="A16" t="n">
        <v>150</v>
      </c>
      <c r="B16" t="inlineStr">
        <is>
          <t>MMM</t>
        </is>
      </c>
      <c r="C16" t="inlineStr">
        <is>
          <t>Jul 17, 2025</t>
        </is>
      </c>
      <c r="D16" t="inlineStr">
        <is>
          <t>$145.00</t>
        </is>
      </c>
      <c r="E16" t="inlineStr">
        <is>
          <t>C</t>
        </is>
      </c>
      <c r="F16" t="inlineStr">
        <is>
          <t>Aug 15, 2025</t>
        </is>
      </c>
      <c r="G16" t="inlineStr">
        <is>
          <t>1</t>
        </is>
      </c>
      <c r="H16" t="inlineStr">
        <is>
          <t>Jul 18, 2025</t>
        </is>
      </c>
      <c r="I16" t="inlineStr">
        <is>
          <t>($485.00)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1">
        <f>IF(G26=0, ROUND(SUM(J19:J25)/3, 2), )</f>
        <v/>
      </c>
    </row>
    <row r="19">
      <c r="A19" t="inlineStr">
        <is>
          <t>Index</t>
        </is>
      </c>
      <c r="B19" t="inlineStr">
        <is>
          <t>Ticker</t>
        </is>
      </c>
      <c r="C19" t="inlineStr">
        <is>
          <t>Trade Enter</t>
        </is>
      </c>
      <c r="D19" t="inlineStr">
        <is>
          <t>Strike</t>
        </is>
      </c>
      <c r="E19" t="inlineStr">
        <is>
          <t>C/P</t>
        </is>
      </c>
      <c r="F19" t="inlineStr">
        <is>
          <t>Exp Date</t>
        </is>
      </c>
      <c r="G19" t="inlineStr">
        <is>
          <t>Initial Contracts</t>
        </is>
      </c>
      <c r="H19" t="inlineStr">
        <is>
          <t>Trade Exit</t>
        </is>
      </c>
      <c r="I19" t="inlineStr">
        <is>
          <t>$ Gain</t>
        </is>
      </c>
      <c r="J19" t="inlineStr">
        <is>
          <t>Amount</t>
        </is>
      </c>
      <c r="K19" t="inlineStr">
        <is>
          <t>Symbol</t>
        </is>
      </c>
    </row>
    <row r="20">
      <c r="A20" t="n">
        <v>1393</v>
      </c>
      <c r="B20" t="inlineStr">
        <is>
          <t>MMM</t>
        </is>
      </c>
      <c r="C20" t="inlineStr">
        <is>
          <t>Jul 17, 2025</t>
        </is>
      </c>
      <c r="D20" t="inlineStr">
        <is>
          <t>$145.00</t>
        </is>
      </c>
      <c r="E20" t="inlineStr">
        <is>
          <t>C</t>
        </is>
      </c>
      <c r="F20" t="inlineStr">
        <is>
          <t>Aug 15, 2025</t>
        </is>
      </c>
      <c r="G20" t="n">
        <v>1</v>
      </c>
      <c r="H20" t="inlineStr">
        <is>
          <t>NaN</t>
        </is>
      </c>
      <c r="I20" t="n">
        <v/>
      </c>
      <c r="J20" t="n">
        <v>-1573.12</v>
      </c>
      <c r="K20" t="inlineStr">
        <is>
          <t>MMM250815C00145000</t>
        </is>
      </c>
    </row>
    <row r="21">
      <c r="A21" t="n">
        <v>1401</v>
      </c>
      <c r="B21" t="inlineStr">
        <is>
          <t>MMM</t>
        </is>
      </c>
      <c r="C21" t="inlineStr">
        <is>
          <t>Jul 17, 2025</t>
        </is>
      </c>
      <c r="D21" t="inlineStr">
        <is>
          <t>$145.00</t>
        </is>
      </c>
      <c r="E21" t="inlineStr">
        <is>
          <t>C</t>
        </is>
      </c>
      <c r="F21" t="inlineStr">
        <is>
          <t>Aug 15, 2025</t>
        </is>
      </c>
      <c r="G21" t="n">
        <v>1</v>
      </c>
      <c r="H21" t="inlineStr">
        <is>
          <t>NaN</t>
        </is>
      </c>
      <c r="I21" t="n">
        <v/>
      </c>
      <c r="J21" t="n">
        <v>-1580.12</v>
      </c>
      <c r="K21" t="inlineStr">
        <is>
          <t>MMM250815C00145000</t>
        </is>
      </c>
    </row>
    <row r="22">
      <c r="A22" t="n">
        <v>1437</v>
      </c>
      <c r="B22" t="inlineStr">
        <is>
          <t>MMM</t>
        </is>
      </c>
      <c r="C22" t="inlineStr">
        <is>
          <t>Jul 17, 2025</t>
        </is>
      </c>
      <c r="D22" t="inlineStr">
        <is>
          <t>$145.00</t>
        </is>
      </c>
      <c r="E22" t="inlineStr">
        <is>
          <t>C</t>
        </is>
      </c>
      <c r="F22" t="inlineStr">
        <is>
          <t>Aug 15, 2025</t>
        </is>
      </c>
      <c r="G22" t="n">
        <v>1</v>
      </c>
      <c r="H22" t="inlineStr">
        <is>
          <t>NaN</t>
        </is>
      </c>
      <c r="I22" t="n">
        <v/>
      </c>
      <c r="J22" t="n">
        <v>-1591.12</v>
      </c>
      <c r="K22" t="inlineStr">
        <is>
          <t>MMM250815C00145000</t>
        </is>
      </c>
    </row>
    <row r="23">
      <c r="A23" t="n">
        <v>1308</v>
      </c>
      <c r="B23" t="inlineStr">
        <is>
          <t>MMM</t>
        </is>
      </c>
      <c r="C23" t="inlineStr">
        <is>
          <t>Jul 18, 2025</t>
        </is>
      </c>
      <c r="D23" t="inlineStr">
        <is>
          <t>$145.00</t>
        </is>
      </c>
      <c r="E23" t="inlineStr">
        <is>
          <t>C</t>
        </is>
      </c>
      <c r="F23" t="inlineStr">
        <is>
          <t>Aug 15, 2025</t>
        </is>
      </c>
      <c r="G23" t="n">
        <v>-1</v>
      </c>
      <c r="H23" t="inlineStr">
        <is>
          <t>Jul 18, 2025</t>
        </is>
      </c>
      <c r="I23" t="n">
        <v/>
      </c>
      <c r="J23" t="n">
        <v>1074.87</v>
      </c>
      <c r="K23" t="inlineStr">
        <is>
          <t>MMM250815C00145000</t>
        </is>
      </c>
    </row>
    <row r="24">
      <c r="A24" t="n">
        <v>1325</v>
      </c>
      <c r="B24" t="inlineStr">
        <is>
          <t>MMM</t>
        </is>
      </c>
      <c r="C24" t="inlineStr">
        <is>
          <t>Jul 18, 2025</t>
        </is>
      </c>
      <c r="D24" t="inlineStr">
        <is>
          <t>$145.00</t>
        </is>
      </c>
      <c r="E24" t="inlineStr">
        <is>
          <t>C</t>
        </is>
      </c>
      <c r="F24" t="inlineStr">
        <is>
          <t>Aug 15, 2025</t>
        </is>
      </c>
      <c r="G24" t="n">
        <v>-1</v>
      </c>
      <c r="H24" t="inlineStr">
        <is>
          <t>Jul 18, 2025</t>
        </is>
      </c>
      <c r="I24" t="n">
        <v/>
      </c>
      <c r="J24" t="n">
        <v>1074.87</v>
      </c>
      <c r="K24" t="inlineStr">
        <is>
          <t>MMM250815C00145000</t>
        </is>
      </c>
    </row>
    <row r="25">
      <c r="A25" t="n">
        <v>1326</v>
      </c>
      <c r="B25" t="inlineStr">
        <is>
          <t>MMM</t>
        </is>
      </c>
      <c r="C25" t="inlineStr">
        <is>
          <t>Jul 18, 2025</t>
        </is>
      </c>
      <c r="D25" t="inlineStr">
        <is>
          <t>$145.00</t>
        </is>
      </c>
      <c r="E25" t="inlineStr">
        <is>
          <t>C</t>
        </is>
      </c>
      <c r="F25" t="inlineStr">
        <is>
          <t>Aug 15, 2025</t>
        </is>
      </c>
      <c r="G25" t="n">
        <v>-1</v>
      </c>
      <c r="H25" t="inlineStr">
        <is>
          <t>Jul 18, 2025</t>
        </is>
      </c>
      <c r="I25" t="n">
        <v/>
      </c>
      <c r="J25" t="n">
        <v>1087.87</v>
      </c>
      <c r="K25" t="inlineStr">
        <is>
          <t>MMM250815C00145000</t>
        </is>
      </c>
    </row>
    <row r="26">
      <c r="A26" t="inlineStr"/>
      <c r="B26" t="inlineStr"/>
      <c r="C26" t="inlineStr"/>
      <c r="D26" t="inlineStr"/>
      <c r="E26" t="inlineStr"/>
      <c r="F26" t="inlineStr"/>
      <c r="G26" s="2">
        <f>SUM(G19:G25)</f>
        <v/>
      </c>
      <c r="H26" t="inlineStr"/>
      <c r="I26" t="inlineStr"/>
      <c r="J26" s="2">
        <f>SUM(J19:J25)</f>
        <v/>
      </c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>
        <is>
          <t>Total:</t>
        </is>
      </c>
      <c r="L29" s="1">
        <f>SUM(L1:L28)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1424</v>
      </c>
      <c r="B2" t="inlineStr">
        <is>
          <t>JD</t>
        </is>
      </c>
      <c r="C2" t="inlineStr">
        <is>
          <t>Jul 17, 2025</t>
        </is>
      </c>
      <c r="D2" t="inlineStr">
        <is>
          <t>$33.00</t>
        </is>
      </c>
      <c r="E2" t="inlineStr">
        <is>
          <t>C</t>
        </is>
      </c>
      <c r="F2" t="inlineStr">
        <is>
          <t>Sep 19, 2025</t>
        </is>
      </c>
      <c r="G2" t="n">
        <v>10</v>
      </c>
      <c r="H2" t="inlineStr">
        <is>
          <t>NaN</t>
        </is>
      </c>
      <c r="I2" t="n">
        <v/>
      </c>
      <c r="J2" t="n">
        <v>-2417.13</v>
      </c>
      <c r="K2" t="inlineStr">
        <is>
          <t>JD250919C00033000</t>
        </is>
      </c>
    </row>
    <row r="3">
      <c r="A3" t="n">
        <v>1434</v>
      </c>
      <c r="B3" t="inlineStr">
        <is>
          <t>JD</t>
        </is>
      </c>
      <c r="C3" t="inlineStr">
        <is>
          <t>Jul 17, 2025</t>
        </is>
      </c>
      <c r="D3" t="inlineStr">
        <is>
          <t>$33.00</t>
        </is>
      </c>
      <c r="E3" t="inlineStr">
        <is>
          <t>C</t>
        </is>
      </c>
      <c r="F3" t="inlineStr">
        <is>
          <t>Sep 19, 2025</t>
        </is>
      </c>
      <c r="G3" t="n">
        <v>10</v>
      </c>
      <c r="H3" t="inlineStr">
        <is>
          <t>NaN</t>
        </is>
      </c>
      <c r="I3" t="n">
        <v/>
      </c>
      <c r="J3" t="n">
        <v>-2421.12</v>
      </c>
      <c r="K3" t="inlineStr">
        <is>
          <t>JD250919C00033000</t>
        </is>
      </c>
    </row>
    <row r="4">
      <c r="A4" t="n">
        <v>1324</v>
      </c>
      <c r="B4" t="inlineStr">
        <is>
          <t>JD</t>
        </is>
      </c>
      <c r="C4" t="inlineStr">
        <is>
          <t>Jul 18, 2025</t>
        </is>
      </c>
      <c r="D4" t="inlineStr">
        <is>
          <t>$33.00</t>
        </is>
      </c>
      <c r="E4" t="inlineStr">
        <is>
          <t>C</t>
        </is>
      </c>
      <c r="F4" t="inlineStr">
        <is>
          <t>Sep 19, 2025</t>
        </is>
      </c>
      <c r="G4" t="n">
        <v>-5</v>
      </c>
      <c r="H4" t="inlineStr">
        <is>
          <t>Jul 18, 2025</t>
        </is>
      </c>
      <c r="I4" t="n">
        <v/>
      </c>
      <c r="J4" t="n">
        <v>1459.43</v>
      </c>
      <c r="K4" t="inlineStr">
        <is>
          <t>JD250919C00033000</t>
        </is>
      </c>
    </row>
    <row r="5">
      <c r="A5" t="n">
        <v>1372</v>
      </c>
      <c r="B5" t="inlineStr">
        <is>
          <t>JD</t>
        </is>
      </c>
      <c r="C5" t="inlineStr">
        <is>
          <t>Jul 18, 2025</t>
        </is>
      </c>
      <c r="D5" t="inlineStr">
        <is>
          <t>$33.00</t>
        </is>
      </c>
      <c r="E5" t="inlineStr">
        <is>
          <t>C</t>
        </is>
      </c>
      <c r="F5" t="inlineStr">
        <is>
          <t>Sep 19, 2025</t>
        </is>
      </c>
      <c r="G5" t="n">
        <v>-5</v>
      </c>
      <c r="H5" t="inlineStr">
        <is>
          <t>Jul 18, 2025</t>
        </is>
      </c>
      <c r="I5" t="n">
        <v/>
      </c>
      <c r="J5" t="n">
        <v>1459.39</v>
      </c>
      <c r="K5" t="inlineStr">
        <is>
          <t>JD250919C00033000</t>
        </is>
      </c>
    </row>
    <row r="6">
      <c r="A6" t="n">
        <v>988</v>
      </c>
      <c r="B6" t="inlineStr">
        <is>
          <t>JD</t>
        </is>
      </c>
      <c r="C6" t="inlineStr">
        <is>
          <t>Jul 29, 2025</t>
        </is>
      </c>
      <c r="D6" t="inlineStr">
        <is>
          <t>$33.00</t>
        </is>
      </c>
      <c r="E6" t="inlineStr">
        <is>
          <t>C</t>
        </is>
      </c>
      <c r="F6" t="inlineStr">
        <is>
          <t>Sep 19, 2025</t>
        </is>
      </c>
      <c r="G6" t="n">
        <v>-5</v>
      </c>
      <c r="H6" t="inlineStr">
        <is>
          <t>Jul 29, 2025</t>
        </is>
      </c>
      <c r="I6" t="n">
        <v/>
      </c>
      <c r="J6" t="n">
        <v>1114.37</v>
      </c>
      <c r="K6" t="inlineStr">
        <is>
          <t>JD250919C00033000</t>
        </is>
      </c>
    </row>
    <row r="7">
      <c r="A7" t="n">
        <v>1020</v>
      </c>
      <c r="B7" t="inlineStr">
        <is>
          <t>JD</t>
        </is>
      </c>
      <c r="C7" t="inlineStr">
        <is>
          <t>Jul 29, 2025</t>
        </is>
      </c>
      <c r="D7" t="inlineStr">
        <is>
          <t>$33.00</t>
        </is>
      </c>
      <c r="E7" t="inlineStr">
        <is>
          <t>C</t>
        </is>
      </c>
      <c r="F7" t="inlineStr">
        <is>
          <t>Sep 19, 2025</t>
        </is>
      </c>
      <c r="G7" t="n">
        <v>-5</v>
      </c>
      <c r="H7" t="inlineStr">
        <is>
          <t>Jul 29, 2025</t>
        </is>
      </c>
      <c r="I7" t="n">
        <v/>
      </c>
      <c r="J7" t="n">
        <v>1114.39</v>
      </c>
      <c r="K7" t="inlineStr">
        <is>
          <t>JD250919C00033000</t>
        </is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Index</t>
        </is>
      </c>
      <c r="B10" t="inlineStr">
        <is>
          <t>Ticker</t>
        </is>
      </c>
      <c r="C10" t="inlineStr">
        <is>
          <t>Trade Enter</t>
        </is>
      </c>
      <c r="D10" t="inlineStr">
        <is>
          <t>Strike</t>
        </is>
      </c>
      <c r="E10" t="inlineStr">
        <is>
          <t>C/P</t>
        </is>
      </c>
      <c r="F10" t="inlineStr">
        <is>
          <t>Exp Date</t>
        </is>
      </c>
      <c r="G10" t="inlineStr">
        <is>
          <t>Initial Contracts</t>
        </is>
      </c>
      <c r="H10" t="inlineStr">
        <is>
          <t>Trade Exit</t>
        </is>
      </c>
      <c r="I10" t="inlineStr">
        <is>
          <t>$ Gain</t>
        </is>
      </c>
      <c r="J10" t="inlineStr">
        <is>
          <t>Total Gain</t>
        </is>
      </c>
      <c r="K10" t="inlineStr">
        <is>
          <t>Calculated $ Gain/25k share</t>
        </is>
      </c>
    </row>
    <row r="11">
      <c r="A11" t="n">
        <v>152</v>
      </c>
      <c r="B11" t="inlineStr">
        <is>
          <t>JD</t>
        </is>
      </c>
      <c r="C11" t="inlineStr">
        <is>
          <t>Jul 17, 2025</t>
        </is>
      </c>
      <c r="D11" t="inlineStr">
        <is>
          <t>$33.00</t>
        </is>
      </c>
      <c r="E11" t="inlineStr">
        <is>
          <t>C</t>
        </is>
      </c>
      <c r="F11" t="inlineStr">
        <is>
          <t>Sep 19, 2025</t>
        </is>
      </c>
      <c r="G11" t="inlineStr">
        <is>
          <t>10</t>
        </is>
      </c>
      <c r="H11" t="inlineStr">
        <is>
          <t>Jul 29, 2025</t>
        </is>
      </c>
      <c r="I11" t="inlineStr">
        <is>
          <t>($85.00)</t>
        </is>
      </c>
      <c r="J11">
        <f>SUM(J19:J25)</f>
        <v/>
      </c>
      <c r="K11">
        <f>L18*10</f>
        <v/>
      </c>
    </row>
    <row r="12">
      <c r="I12" s="2" t="n">
        <v>-85</v>
      </c>
      <c r="J12" s="2">
        <f>ROUND(SUM(J11:J11),2)</f>
        <v/>
      </c>
      <c r="K12" s="2">
        <f>ROUND(SUM(K11:K11),2)</f>
        <v/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Index</t>
        </is>
      </c>
      <c r="B15" t="inlineStr">
        <is>
          <t>Ticker</t>
        </is>
      </c>
      <c r="C15" t="inlineStr">
        <is>
          <t>Trade Enter</t>
        </is>
      </c>
      <c r="D15" t="inlineStr">
        <is>
          <t>Strike</t>
        </is>
      </c>
      <c r="E15" t="inlineStr">
        <is>
          <t>C/P</t>
        </is>
      </c>
      <c r="F15" t="inlineStr">
        <is>
          <t>Exp Date</t>
        </is>
      </c>
      <c r="G15" t="inlineStr">
        <is>
          <t>Initial Contracts</t>
        </is>
      </c>
      <c r="H15" t="inlineStr">
        <is>
          <t>Trade Exit</t>
        </is>
      </c>
      <c r="I15" t="inlineStr">
        <is>
          <t>$ Gain</t>
        </is>
      </c>
    </row>
    <row r="16">
      <c r="A16" t="n">
        <v>152</v>
      </c>
      <c r="B16" t="inlineStr">
        <is>
          <t>JD</t>
        </is>
      </c>
      <c r="C16" t="inlineStr">
        <is>
          <t>Jul 17, 2025</t>
        </is>
      </c>
      <c r="D16" t="inlineStr">
        <is>
          <t>$33.00</t>
        </is>
      </c>
      <c r="E16" t="inlineStr">
        <is>
          <t>C</t>
        </is>
      </c>
      <c r="F16" t="inlineStr">
        <is>
          <t>Sep 19, 2025</t>
        </is>
      </c>
      <c r="G16" t="inlineStr">
        <is>
          <t>10</t>
        </is>
      </c>
      <c r="H16" t="inlineStr">
        <is>
          <t>Jul 29, 2025</t>
        </is>
      </c>
      <c r="I16" t="inlineStr">
        <is>
          <t>($85.00)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1">
        <f>IF(G26=0, ROUND(SUM(J19:J25)/20, 2), )</f>
        <v/>
      </c>
    </row>
    <row r="19">
      <c r="A19" t="inlineStr">
        <is>
          <t>Index</t>
        </is>
      </c>
      <c r="B19" t="inlineStr">
        <is>
          <t>Ticker</t>
        </is>
      </c>
      <c r="C19" t="inlineStr">
        <is>
          <t>Trade Enter</t>
        </is>
      </c>
      <c r="D19" t="inlineStr">
        <is>
          <t>Strike</t>
        </is>
      </c>
      <c r="E19" t="inlineStr">
        <is>
          <t>C/P</t>
        </is>
      </c>
      <c r="F19" t="inlineStr">
        <is>
          <t>Exp Date</t>
        </is>
      </c>
      <c r="G19" t="inlineStr">
        <is>
          <t>Initial Contracts</t>
        </is>
      </c>
      <c r="H19" t="inlineStr">
        <is>
          <t>Trade Exit</t>
        </is>
      </c>
      <c r="I19" t="inlineStr">
        <is>
          <t>$ Gain</t>
        </is>
      </c>
      <c r="J19" t="inlineStr">
        <is>
          <t>Amount</t>
        </is>
      </c>
      <c r="K19" t="inlineStr">
        <is>
          <t>Symbol</t>
        </is>
      </c>
    </row>
    <row r="20">
      <c r="A20" t="n">
        <v>1424</v>
      </c>
      <c r="B20" t="inlineStr">
        <is>
          <t>JD</t>
        </is>
      </c>
      <c r="C20" t="inlineStr">
        <is>
          <t>Jul 17, 2025</t>
        </is>
      </c>
      <c r="D20" t="inlineStr">
        <is>
          <t>$33.00</t>
        </is>
      </c>
      <c r="E20" t="inlineStr">
        <is>
          <t>C</t>
        </is>
      </c>
      <c r="F20" t="inlineStr">
        <is>
          <t>Sep 19, 2025</t>
        </is>
      </c>
      <c r="G20" t="n">
        <v>10</v>
      </c>
      <c r="H20" t="inlineStr">
        <is>
          <t>NaN</t>
        </is>
      </c>
      <c r="I20" t="n">
        <v/>
      </c>
      <c r="J20" t="n">
        <v>-2417.13</v>
      </c>
      <c r="K20" t="inlineStr">
        <is>
          <t>JD250919C00033000</t>
        </is>
      </c>
    </row>
    <row r="21">
      <c r="A21" t="n">
        <v>1434</v>
      </c>
      <c r="B21" t="inlineStr">
        <is>
          <t>JD</t>
        </is>
      </c>
      <c r="C21" t="inlineStr">
        <is>
          <t>Jul 17, 2025</t>
        </is>
      </c>
      <c r="D21" t="inlineStr">
        <is>
          <t>$33.00</t>
        </is>
      </c>
      <c r="E21" t="inlineStr">
        <is>
          <t>C</t>
        </is>
      </c>
      <c r="F21" t="inlineStr">
        <is>
          <t>Sep 19, 2025</t>
        </is>
      </c>
      <c r="G21" t="n">
        <v>10</v>
      </c>
      <c r="H21" t="inlineStr">
        <is>
          <t>NaN</t>
        </is>
      </c>
      <c r="I21" t="n">
        <v/>
      </c>
      <c r="J21" t="n">
        <v>-2421.12</v>
      </c>
      <c r="K21" t="inlineStr">
        <is>
          <t>JD250919C00033000</t>
        </is>
      </c>
    </row>
    <row r="22">
      <c r="A22" t="n">
        <v>1324</v>
      </c>
      <c r="B22" t="inlineStr">
        <is>
          <t>JD</t>
        </is>
      </c>
      <c r="C22" t="inlineStr">
        <is>
          <t>Jul 18, 2025</t>
        </is>
      </c>
      <c r="D22" t="inlineStr">
        <is>
          <t>$33.00</t>
        </is>
      </c>
      <c r="E22" t="inlineStr">
        <is>
          <t>C</t>
        </is>
      </c>
      <c r="F22" t="inlineStr">
        <is>
          <t>Sep 19, 2025</t>
        </is>
      </c>
      <c r="G22" t="n">
        <v>-5</v>
      </c>
      <c r="H22" t="inlineStr">
        <is>
          <t>Jul 18, 2025</t>
        </is>
      </c>
      <c r="I22" t="n">
        <v/>
      </c>
      <c r="J22" t="n">
        <v>1459.43</v>
      </c>
      <c r="K22" t="inlineStr">
        <is>
          <t>JD250919C00033000</t>
        </is>
      </c>
    </row>
    <row r="23">
      <c r="A23" t="n">
        <v>1372</v>
      </c>
      <c r="B23" t="inlineStr">
        <is>
          <t>JD</t>
        </is>
      </c>
      <c r="C23" t="inlineStr">
        <is>
          <t>Jul 18, 2025</t>
        </is>
      </c>
      <c r="D23" t="inlineStr">
        <is>
          <t>$33.00</t>
        </is>
      </c>
      <c r="E23" t="inlineStr">
        <is>
          <t>C</t>
        </is>
      </c>
      <c r="F23" t="inlineStr">
        <is>
          <t>Sep 19, 2025</t>
        </is>
      </c>
      <c r="G23" t="n">
        <v>-5</v>
      </c>
      <c r="H23" t="inlineStr">
        <is>
          <t>Jul 18, 2025</t>
        </is>
      </c>
      <c r="I23" t="n">
        <v/>
      </c>
      <c r="J23" t="n">
        <v>1459.39</v>
      </c>
      <c r="K23" t="inlineStr">
        <is>
          <t>JD250919C00033000</t>
        </is>
      </c>
    </row>
    <row r="24">
      <c r="A24" t="n">
        <v>988</v>
      </c>
      <c r="B24" t="inlineStr">
        <is>
          <t>JD</t>
        </is>
      </c>
      <c r="C24" t="inlineStr">
        <is>
          <t>Jul 29, 2025</t>
        </is>
      </c>
      <c r="D24" t="inlineStr">
        <is>
          <t>$33.00</t>
        </is>
      </c>
      <c r="E24" t="inlineStr">
        <is>
          <t>C</t>
        </is>
      </c>
      <c r="F24" t="inlineStr">
        <is>
          <t>Sep 19, 2025</t>
        </is>
      </c>
      <c r="G24" t="n">
        <v>-5</v>
      </c>
      <c r="H24" t="inlineStr">
        <is>
          <t>Jul 29, 2025</t>
        </is>
      </c>
      <c r="I24" t="n">
        <v/>
      </c>
      <c r="J24" t="n">
        <v>1114.37</v>
      </c>
      <c r="K24" t="inlineStr">
        <is>
          <t>JD250919C00033000</t>
        </is>
      </c>
    </row>
    <row r="25">
      <c r="A25" t="n">
        <v>1020</v>
      </c>
      <c r="B25" t="inlineStr">
        <is>
          <t>JD</t>
        </is>
      </c>
      <c r="C25" t="inlineStr">
        <is>
          <t>Jul 29, 2025</t>
        </is>
      </c>
      <c r="D25" t="inlineStr">
        <is>
          <t>$33.00</t>
        </is>
      </c>
      <c r="E25" t="inlineStr">
        <is>
          <t>C</t>
        </is>
      </c>
      <c r="F25" t="inlineStr">
        <is>
          <t>Sep 19, 2025</t>
        </is>
      </c>
      <c r="G25" t="n">
        <v>-5</v>
      </c>
      <c r="H25" t="inlineStr">
        <is>
          <t>Jul 29, 2025</t>
        </is>
      </c>
      <c r="I25" t="n">
        <v/>
      </c>
      <c r="J25" t="n">
        <v>1114.39</v>
      </c>
      <c r="K25" t="inlineStr">
        <is>
          <t>JD250919C00033000</t>
        </is>
      </c>
    </row>
    <row r="26">
      <c r="A26" t="inlineStr"/>
      <c r="B26" t="inlineStr"/>
      <c r="C26" t="inlineStr"/>
      <c r="D26" t="inlineStr"/>
      <c r="E26" t="inlineStr"/>
      <c r="F26" t="inlineStr"/>
      <c r="G26" s="2">
        <f>SUM(G19:G25)</f>
        <v/>
      </c>
      <c r="H26" t="inlineStr"/>
      <c r="I26" t="inlineStr"/>
      <c r="J26" s="2">
        <f>SUM(J19:J25)</f>
        <v/>
      </c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>
        <is>
          <t>Total:</t>
        </is>
      </c>
      <c r="L29" s="1">
        <f>SUM(L1:L28)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1223</v>
      </c>
      <c r="B2" t="inlineStr">
        <is>
          <t>SG</t>
        </is>
      </c>
      <c r="C2" t="inlineStr">
        <is>
          <t>Jul 21, 2025</t>
        </is>
      </c>
      <c r="D2" t="inlineStr">
        <is>
          <t>$13.00</t>
        </is>
      </c>
      <c r="E2" t="inlineStr">
        <is>
          <t>C</t>
        </is>
      </c>
      <c r="F2" t="inlineStr">
        <is>
          <t>Oct 17, 2025</t>
        </is>
      </c>
      <c r="G2" t="n">
        <v>7</v>
      </c>
      <c r="H2" t="inlineStr">
        <is>
          <t>NaN</t>
        </is>
      </c>
      <c r="I2" t="n">
        <v/>
      </c>
      <c r="J2" t="n">
        <v>-2100.8</v>
      </c>
      <c r="K2" t="inlineStr">
        <is>
          <t>SG251017C00013000</t>
        </is>
      </c>
    </row>
    <row r="3">
      <c r="A3" t="n">
        <v>1230</v>
      </c>
      <c r="B3" t="inlineStr">
        <is>
          <t>SG</t>
        </is>
      </c>
      <c r="C3" t="inlineStr">
        <is>
          <t>Jul 21, 2025</t>
        </is>
      </c>
      <c r="D3" t="inlineStr">
        <is>
          <t>$13.00</t>
        </is>
      </c>
      <c r="E3" t="inlineStr">
        <is>
          <t>C</t>
        </is>
      </c>
      <c r="F3" t="inlineStr">
        <is>
          <t>Oct 17, 2025</t>
        </is>
      </c>
      <c r="G3" t="n">
        <v>7</v>
      </c>
      <c r="H3" t="inlineStr">
        <is>
          <t>NaN</t>
        </is>
      </c>
      <c r="I3" t="n">
        <v/>
      </c>
      <c r="J3" t="n">
        <v>-2100.8</v>
      </c>
      <c r="K3" t="inlineStr">
        <is>
          <t>SG251017C00013000</t>
        </is>
      </c>
    </row>
    <row r="4">
      <c r="A4" t="n">
        <v>1253</v>
      </c>
      <c r="B4" t="inlineStr">
        <is>
          <t>SG</t>
        </is>
      </c>
      <c r="C4" t="inlineStr">
        <is>
          <t>Jul 21, 2025</t>
        </is>
      </c>
      <c r="D4" t="inlineStr">
        <is>
          <t>$13.00</t>
        </is>
      </c>
      <c r="E4" t="inlineStr">
        <is>
          <t>C</t>
        </is>
      </c>
      <c r="F4" t="inlineStr">
        <is>
          <t>Oct 17, 2025</t>
        </is>
      </c>
      <c r="G4" t="n">
        <v>7</v>
      </c>
      <c r="H4" t="inlineStr">
        <is>
          <t>NaN</t>
        </is>
      </c>
      <c r="I4" t="n">
        <v/>
      </c>
      <c r="J4" t="n">
        <v>-2079.8</v>
      </c>
      <c r="K4" t="inlineStr">
        <is>
          <t>SG251017C00013000</t>
        </is>
      </c>
    </row>
    <row r="5">
      <c r="A5" t="n">
        <v>1157</v>
      </c>
      <c r="B5" t="inlineStr">
        <is>
          <t>SG</t>
        </is>
      </c>
      <c r="C5" t="inlineStr">
        <is>
          <t>Jul 23, 2025</t>
        </is>
      </c>
      <c r="D5" t="inlineStr">
        <is>
          <t>$13.00</t>
        </is>
      </c>
      <c r="E5" t="inlineStr">
        <is>
          <t>C</t>
        </is>
      </c>
      <c r="F5" t="inlineStr">
        <is>
          <t>Oct 17, 2025</t>
        </is>
      </c>
      <c r="G5" t="n">
        <v>-7</v>
      </c>
      <c r="H5" t="inlineStr">
        <is>
          <t>Jul 23, 2025</t>
        </is>
      </c>
      <c r="I5" t="n">
        <v/>
      </c>
      <c r="J5" t="n">
        <v>3149.13</v>
      </c>
      <c r="K5" t="inlineStr">
        <is>
          <t>SG251017C00013000</t>
        </is>
      </c>
    </row>
    <row r="6">
      <c r="A6" t="n">
        <v>1158</v>
      </c>
      <c r="B6" t="inlineStr">
        <is>
          <t>SG</t>
        </is>
      </c>
      <c r="C6" t="inlineStr">
        <is>
          <t>Jul 23, 2025</t>
        </is>
      </c>
      <c r="D6" t="inlineStr">
        <is>
          <t>$13.00</t>
        </is>
      </c>
      <c r="E6" t="inlineStr">
        <is>
          <t>C</t>
        </is>
      </c>
      <c r="F6" t="inlineStr">
        <is>
          <t>Oct 17, 2025</t>
        </is>
      </c>
      <c r="G6" t="n">
        <v>-7</v>
      </c>
      <c r="H6" t="inlineStr">
        <is>
          <t>Jul 23, 2025</t>
        </is>
      </c>
      <c r="I6" t="n">
        <v/>
      </c>
      <c r="J6" t="n">
        <v>3149.13</v>
      </c>
      <c r="K6" t="inlineStr">
        <is>
          <t>SG251017C00013000</t>
        </is>
      </c>
    </row>
    <row r="7">
      <c r="A7" t="n">
        <v>1159</v>
      </c>
      <c r="B7" t="inlineStr">
        <is>
          <t>SG</t>
        </is>
      </c>
      <c r="C7" t="inlineStr">
        <is>
          <t>Jul 23, 2025</t>
        </is>
      </c>
      <c r="D7" t="inlineStr">
        <is>
          <t>$13.00</t>
        </is>
      </c>
      <c r="E7" t="inlineStr">
        <is>
          <t>C</t>
        </is>
      </c>
      <c r="F7" t="inlineStr">
        <is>
          <t>Oct 17, 2025</t>
        </is>
      </c>
      <c r="G7" t="n">
        <v>-7</v>
      </c>
      <c r="H7" t="inlineStr">
        <is>
          <t>Jul 23, 2025</t>
        </is>
      </c>
      <c r="I7" t="n">
        <v/>
      </c>
      <c r="J7" t="n">
        <v>3149.16</v>
      </c>
      <c r="K7" t="inlineStr">
        <is>
          <t>SG251017C00013000</t>
        </is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Index</t>
        </is>
      </c>
      <c r="B10" t="inlineStr">
        <is>
          <t>Ticker</t>
        </is>
      </c>
      <c r="C10" t="inlineStr">
        <is>
          <t>Trade Enter</t>
        </is>
      </c>
      <c r="D10" t="inlineStr">
        <is>
          <t>Strike</t>
        </is>
      </c>
      <c r="E10" t="inlineStr">
        <is>
          <t>C/P</t>
        </is>
      </c>
      <c r="F10" t="inlineStr">
        <is>
          <t>Exp Date</t>
        </is>
      </c>
      <c r="G10" t="inlineStr">
        <is>
          <t>Initial Contracts</t>
        </is>
      </c>
      <c r="H10" t="inlineStr">
        <is>
          <t>Trade Exit</t>
        </is>
      </c>
      <c r="I10" t="inlineStr">
        <is>
          <t>$ Gain</t>
        </is>
      </c>
      <c r="J10" t="inlineStr">
        <is>
          <t>Total Gain</t>
        </is>
      </c>
      <c r="K10" t="inlineStr">
        <is>
          <t>Calculated $ Gain/25k share</t>
        </is>
      </c>
    </row>
    <row r="11">
      <c r="A11" t="n">
        <v>167</v>
      </c>
      <c r="B11" t="inlineStr">
        <is>
          <t>SG</t>
        </is>
      </c>
      <c r="C11" t="inlineStr">
        <is>
          <t>Jul 21, 2025</t>
        </is>
      </c>
      <c r="D11" t="inlineStr">
        <is>
          <t>$13.00</t>
        </is>
      </c>
      <c r="E11" t="inlineStr">
        <is>
          <t>C</t>
        </is>
      </c>
      <c r="F11" t="inlineStr">
        <is>
          <t>Oct 17, 2025</t>
        </is>
      </c>
      <c r="G11" t="inlineStr">
        <is>
          <t>7</t>
        </is>
      </c>
      <c r="H11" t="inlineStr">
        <is>
          <t>Jul 23, 2025</t>
        </is>
      </c>
      <c r="I11" t="inlineStr">
        <is>
          <t xml:space="preserve">$1,085.00 </t>
        </is>
      </c>
      <c r="J11">
        <f>SUM(J19:J25)</f>
        <v/>
      </c>
      <c r="K11">
        <f>L18*7</f>
        <v/>
      </c>
    </row>
    <row r="12">
      <c r="I12" s="2" t="n">
        <v>1085</v>
      </c>
      <c r="J12" s="2">
        <f>ROUND(SUM(J11:J11),2)</f>
        <v/>
      </c>
      <c r="K12" s="2">
        <f>ROUND(SUM(K11:K11),2)</f>
        <v/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Index</t>
        </is>
      </c>
      <c r="B15" t="inlineStr">
        <is>
          <t>Ticker</t>
        </is>
      </c>
      <c r="C15" t="inlineStr">
        <is>
          <t>Trade Enter</t>
        </is>
      </c>
      <c r="D15" t="inlineStr">
        <is>
          <t>Strike</t>
        </is>
      </c>
      <c r="E15" t="inlineStr">
        <is>
          <t>C/P</t>
        </is>
      </c>
      <c r="F15" t="inlineStr">
        <is>
          <t>Exp Date</t>
        </is>
      </c>
      <c r="G15" t="inlineStr">
        <is>
          <t>Initial Contracts</t>
        </is>
      </c>
      <c r="H15" t="inlineStr">
        <is>
          <t>Trade Exit</t>
        </is>
      </c>
      <c r="I15" t="inlineStr">
        <is>
          <t>$ Gain</t>
        </is>
      </c>
    </row>
    <row r="16">
      <c r="A16" t="n">
        <v>167</v>
      </c>
      <c r="B16" t="inlineStr">
        <is>
          <t>SG</t>
        </is>
      </c>
      <c r="C16" t="inlineStr">
        <is>
          <t>Jul 21, 2025</t>
        </is>
      </c>
      <c r="D16" t="inlineStr">
        <is>
          <t>$13.00</t>
        </is>
      </c>
      <c r="E16" t="inlineStr">
        <is>
          <t>C</t>
        </is>
      </c>
      <c r="F16" t="inlineStr">
        <is>
          <t>Oct 17, 2025</t>
        </is>
      </c>
      <c r="G16" t="inlineStr">
        <is>
          <t>7</t>
        </is>
      </c>
      <c r="H16" t="inlineStr">
        <is>
          <t>Jul 23, 2025</t>
        </is>
      </c>
      <c r="I16" t="inlineStr">
        <is>
          <t xml:space="preserve">$1,085.00 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1">
        <f>IF(G26=0, ROUND(SUM(J19:J25)/21, 2), )</f>
        <v/>
      </c>
    </row>
    <row r="19">
      <c r="A19" t="inlineStr">
        <is>
          <t>Index</t>
        </is>
      </c>
      <c r="B19" t="inlineStr">
        <is>
          <t>Ticker</t>
        </is>
      </c>
      <c r="C19" t="inlineStr">
        <is>
          <t>Trade Enter</t>
        </is>
      </c>
      <c r="D19" t="inlineStr">
        <is>
          <t>Strike</t>
        </is>
      </c>
      <c r="E19" t="inlineStr">
        <is>
          <t>C/P</t>
        </is>
      </c>
      <c r="F19" t="inlineStr">
        <is>
          <t>Exp Date</t>
        </is>
      </c>
      <c r="G19" t="inlineStr">
        <is>
          <t>Initial Contracts</t>
        </is>
      </c>
      <c r="H19" t="inlineStr">
        <is>
          <t>Trade Exit</t>
        </is>
      </c>
      <c r="I19" t="inlineStr">
        <is>
          <t>$ Gain</t>
        </is>
      </c>
      <c r="J19" t="inlineStr">
        <is>
          <t>Amount</t>
        </is>
      </c>
      <c r="K19" t="inlineStr">
        <is>
          <t>Symbol</t>
        </is>
      </c>
    </row>
    <row r="20">
      <c r="A20" t="n">
        <v>1223</v>
      </c>
      <c r="B20" t="inlineStr">
        <is>
          <t>SG</t>
        </is>
      </c>
      <c r="C20" t="inlineStr">
        <is>
          <t>Jul 21, 2025</t>
        </is>
      </c>
      <c r="D20" t="inlineStr">
        <is>
          <t>$13.00</t>
        </is>
      </c>
      <c r="E20" t="inlineStr">
        <is>
          <t>C</t>
        </is>
      </c>
      <c r="F20" t="inlineStr">
        <is>
          <t>Oct 17, 2025</t>
        </is>
      </c>
      <c r="G20" t="n">
        <v>7</v>
      </c>
      <c r="H20" t="inlineStr">
        <is>
          <t>NaN</t>
        </is>
      </c>
      <c r="I20" t="n">
        <v/>
      </c>
      <c r="J20" t="n">
        <v>-2100.8</v>
      </c>
      <c r="K20" t="inlineStr">
        <is>
          <t>SG251017C00013000</t>
        </is>
      </c>
    </row>
    <row r="21">
      <c r="A21" t="n">
        <v>1230</v>
      </c>
      <c r="B21" t="inlineStr">
        <is>
          <t>SG</t>
        </is>
      </c>
      <c r="C21" t="inlineStr">
        <is>
          <t>Jul 21, 2025</t>
        </is>
      </c>
      <c r="D21" t="inlineStr">
        <is>
          <t>$13.00</t>
        </is>
      </c>
      <c r="E21" t="inlineStr">
        <is>
          <t>C</t>
        </is>
      </c>
      <c r="F21" t="inlineStr">
        <is>
          <t>Oct 17, 2025</t>
        </is>
      </c>
      <c r="G21" t="n">
        <v>7</v>
      </c>
      <c r="H21" t="inlineStr">
        <is>
          <t>NaN</t>
        </is>
      </c>
      <c r="I21" t="n">
        <v/>
      </c>
      <c r="J21" t="n">
        <v>-2100.8</v>
      </c>
      <c r="K21" t="inlineStr">
        <is>
          <t>SG251017C00013000</t>
        </is>
      </c>
    </row>
    <row r="22">
      <c r="A22" t="n">
        <v>1253</v>
      </c>
      <c r="B22" t="inlineStr">
        <is>
          <t>SG</t>
        </is>
      </c>
      <c r="C22" t="inlineStr">
        <is>
          <t>Jul 21, 2025</t>
        </is>
      </c>
      <c r="D22" t="inlineStr">
        <is>
          <t>$13.00</t>
        </is>
      </c>
      <c r="E22" t="inlineStr">
        <is>
          <t>C</t>
        </is>
      </c>
      <c r="F22" t="inlineStr">
        <is>
          <t>Oct 17, 2025</t>
        </is>
      </c>
      <c r="G22" t="n">
        <v>7</v>
      </c>
      <c r="H22" t="inlineStr">
        <is>
          <t>NaN</t>
        </is>
      </c>
      <c r="I22" t="n">
        <v/>
      </c>
      <c r="J22" t="n">
        <v>-2079.8</v>
      </c>
      <c r="K22" t="inlineStr">
        <is>
          <t>SG251017C00013000</t>
        </is>
      </c>
    </row>
    <row r="23">
      <c r="A23" t="n">
        <v>1157</v>
      </c>
      <c r="B23" t="inlineStr">
        <is>
          <t>SG</t>
        </is>
      </c>
      <c r="C23" t="inlineStr">
        <is>
          <t>Jul 23, 2025</t>
        </is>
      </c>
      <c r="D23" t="inlineStr">
        <is>
          <t>$13.00</t>
        </is>
      </c>
      <c r="E23" t="inlineStr">
        <is>
          <t>C</t>
        </is>
      </c>
      <c r="F23" t="inlineStr">
        <is>
          <t>Oct 17, 2025</t>
        </is>
      </c>
      <c r="G23" t="n">
        <v>-7</v>
      </c>
      <c r="H23" t="inlineStr">
        <is>
          <t>Jul 23, 2025</t>
        </is>
      </c>
      <c r="I23" t="n">
        <v/>
      </c>
      <c r="J23" t="n">
        <v>3149.13</v>
      </c>
      <c r="K23" t="inlineStr">
        <is>
          <t>SG251017C00013000</t>
        </is>
      </c>
    </row>
    <row r="24">
      <c r="A24" t="n">
        <v>1158</v>
      </c>
      <c r="B24" t="inlineStr">
        <is>
          <t>SG</t>
        </is>
      </c>
      <c r="C24" t="inlineStr">
        <is>
          <t>Jul 23, 2025</t>
        </is>
      </c>
      <c r="D24" t="inlineStr">
        <is>
          <t>$13.00</t>
        </is>
      </c>
      <c r="E24" t="inlineStr">
        <is>
          <t>C</t>
        </is>
      </c>
      <c r="F24" t="inlineStr">
        <is>
          <t>Oct 17, 2025</t>
        </is>
      </c>
      <c r="G24" t="n">
        <v>-7</v>
      </c>
      <c r="H24" t="inlineStr">
        <is>
          <t>Jul 23, 2025</t>
        </is>
      </c>
      <c r="I24" t="n">
        <v/>
      </c>
      <c r="J24" t="n">
        <v>3149.13</v>
      </c>
      <c r="K24" t="inlineStr">
        <is>
          <t>SG251017C00013000</t>
        </is>
      </c>
    </row>
    <row r="25">
      <c r="A25" t="n">
        <v>1159</v>
      </c>
      <c r="B25" t="inlineStr">
        <is>
          <t>SG</t>
        </is>
      </c>
      <c r="C25" t="inlineStr">
        <is>
          <t>Jul 23, 2025</t>
        </is>
      </c>
      <c r="D25" t="inlineStr">
        <is>
          <t>$13.00</t>
        </is>
      </c>
      <c r="E25" t="inlineStr">
        <is>
          <t>C</t>
        </is>
      </c>
      <c r="F25" t="inlineStr">
        <is>
          <t>Oct 17, 2025</t>
        </is>
      </c>
      <c r="G25" t="n">
        <v>-7</v>
      </c>
      <c r="H25" t="inlineStr">
        <is>
          <t>Jul 23, 2025</t>
        </is>
      </c>
      <c r="I25" t="n">
        <v/>
      </c>
      <c r="J25" t="n">
        <v>3149.16</v>
      </c>
      <c r="K25" t="inlineStr">
        <is>
          <t>SG251017C00013000</t>
        </is>
      </c>
    </row>
    <row r="26">
      <c r="A26" t="inlineStr"/>
      <c r="B26" t="inlineStr"/>
      <c r="C26" t="inlineStr"/>
      <c r="D26" t="inlineStr"/>
      <c r="E26" t="inlineStr"/>
      <c r="F26" t="inlineStr"/>
      <c r="G26" s="2">
        <f>SUM(G19:G25)</f>
        <v/>
      </c>
      <c r="H26" t="inlineStr"/>
      <c r="I26" t="inlineStr"/>
      <c r="J26" s="2">
        <f>SUM(J19:J25)</f>
        <v/>
      </c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>
        <is>
          <t>Total:</t>
        </is>
      </c>
      <c r="L29" s="1">
        <f>SUM(L1:L28)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1211</v>
      </c>
      <c r="B2" t="inlineStr">
        <is>
          <t>DKNG</t>
        </is>
      </c>
      <c r="C2" t="inlineStr">
        <is>
          <t>Jul 21, 2025</t>
        </is>
      </c>
      <c r="D2" t="inlineStr">
        <is>
          <t>$42.00</t>
        </is>
      </c>
      <c r="E2" t="inlineStr">
        <is>
          <t>C</t>
        </is>
      </c>
      <c r="F2" t="inlineStr">
        <is>
          <t>Sep 19, 2025</t>
        </is>
      </c>
      <c r="G2" t="n">
        <v>4</v>
      </c>
      <c r="H2" t="inlineStr">
        <is>
          <t>NaN</t>
        </is>
      </c>
      <c r="I2" t="n">
        <v/>
      </c>
      <c r="J2" t="n">
        <v>-1938.45</v>
      </c>
      <c r="K2" t="inlineStr">
        <is>
          <t>DKNG250919C00042000</t>
        </is>
      </c>
    </row>
    <row r="3">
      <c r="A3" t="n">
        <v>1212</v>
      </c>
      <c r="B3" t="inlineStr">
        <is>
          <t>DKNG</t>
        </is>
      </c>
      <c r="C3" t="inlineStr">
        <is>
          <t>Jul 21, 2025</t>
        </is>
      </c>
      <c r="D3" t="inlineStr">
        <is>
          <t>$42.00</t>
        </is>
      </c>
      <c r="E3" t="inlineStr">
        <is>
          <t>C</t>
        </is>
      </c>
      <c r="F3" t="inlineStr">
        <is>
          <t>Sep 19, 2025</t>
        </is>
      </c>
      <c r="G3" t="n">
        <v>4</v>
      </c>
      <c r="H3" t="inlineStr">
        <is>
          <t>NaN</t>
        </is>
      </c>
      <c r="I3" t="n">
        <v/>
      </c>
      <c r="J3" t="n">
        <v>-1940.46</v>
      </c>
      <c r="K3" t="inlineStr">
        <is>
          <t>DKNG250919C00042000</t>
        </is>
      </c>
    </row>
    <row r="4">
      <c r="A4" t="n">
        <v>1217</v>
      </c>
      <c r="B4" t="inlineStr">
        <is>
          <t>DKNG</t>
        </is>
      </c>
      <c r="C4" t="inlineStr">
        <is>
          <t>Jul 21, 2025</t>
        </is>
      </c>
      <c r="D4" t="inlineStr">
        <is>
          <t>$42.00</t>
        </is>
      </c>
      <c r="E4" t="inlineStr">
        <is>
          <t>C</t>
        </is>
      </c>
      <c r="F4" t="inlineStr">
        <is>
          <t>Sep 19, 2025</t>
        </is>
      </c>
      <c r="G4" t="n">
        <v>4</v>
      </c>
      <c r="H4" t="inlineStr">
        <is>
          <t>NaN</t>
        </is>
      </c>
      <c r="I4" t="n">
        <v/>
      </c>
      <c r="J4" t="n">
        <v>-1920.45</v>
      </c>
      <c r="K4" t="inlineStr">
        <is>
          <t>DKNG250919C00042000</t>
        </is>
      </c>
    </row>
    <row r="5">
      <c r="A5" t="n">
        <v>1150</v>
      </c>
      <c r="B5" t="inlineStr">
        <is>
          <t>DKNG</t>
        </is>
      </c>
      <c r="C5" t="inlineStr">
        <is>
          <t>Jul 24, 2025</t>
        </is>
      </c>
      <c r="D5" t="inlineStr">
        <is>
          <t>$42.00</t>
        </is>
      </c>
      <c r="E5" t="inlineStr">
        <is>
          <t>C</t>
        </is>
      </c>
      <c r="F5" t="inlineStr">
        <is>
          <t>Sep 19, 2025</t>
        </is>
      </c>
      <c r="G5" t="n">
        <v>-1</v>
      </c>
      <c r="H5" t="inlineStr">
        <is>
          <t>Jul 24, 2025</t>
        </is>
      </c>
      <c r="I5" t="n">
        <v/>
      </c>
      <c r="J5" t="n">
        <v>459.87</v>
      </c>
      <c r="K5" t="inlineStr">
        <is>
          <t>DKNG250919C00042000</t>
        </is>
      </c>
    </row>
    <row r="6">
      <c r="A6" t="n">
        <v>1151</v>
      </c>
      <c r="B6" t="inlineStr">
        <is>
          <t>DKNG</t>
        </is>
      </c>
      <c r="C6" t="inlineStr">
        <is>
          <t>Jul 24, 2025</t>
        </is>
      </c>
      <c r="D6" t="inlineStr">
        <is>
          <t>$42.00</t>
        </is>
      </c>
      <c r="E6" t="inlineStr">
        <is>
          <t>C</t>
        </is>
      </c>
      <c r="F6" t="inlineStr">
        <is>
          <t>Sep 19, 2025</t>
        </is>
      </c>
      <c r="G6" t="n">
        <v>-1</v>
      </c>
      <c r="H6" t="inlineStr">
        <is>
          <t>Jul 24, 2025</t>
        </is>
      </c>
      <c r="I6" t="n">
        <v/>
      </c>
      <c r="J6" t="n">
        <v>474.87</v>
      </c>
      <c r="K6" t="inlineStr">
        <is>
          <t>DKNG250919C00042000</t>
        </is>
      </c>
    </row>
    <row r="7">
      <c r="A7" t="n">
        <v>1154</v>
      </c>
      <c r="B7" t="inlineStr">
        <is>
          <t>DKNG</t>
        </is>
      </c>
      <c r="C7" t="inlineStr">
        <is>
          <t>Jul 24, 2025</t>
        </is>
      </c>
      <c r="D7" t="inlineStr">
        <is>
          <t>$42.00</t>
        </is>
      </c>
      <c r="E7" t="inlineStr">
        <is>
          <t>C</t>
        </is>
      </c>
      <c r="F7" t="inlineStr">
        <is>
          <t>Sep 19, 2025</t>
        </is>
      </c>
      <c r="G7" t="n">
        <v>-1</v>
      </c>
      <c r="H7" t="inlineStr">
        <is>
          <t>Jul 24, 2025</t>
        </is>
      </c>
      <c r="I7" t="n">
        <v/>
      </c>
      <c r="J7" t="n">
        <v>444.87</v>
      </c>
      <c r="K7" t="inlineStr">
        <is>
          <t>DKNG250919C00042000</t>
        </is>
      </c>
    </row>
    <row r="8">
      <c r="A8" t="n">
        <v>976</v>
      </c>
      <c r="B8" t="inlineStr">
        <is>
          <t>DKNG</t>
        </is>
      </c>
      <c r="C8" t="inlineStr">
        <is>
          <t>Jul 29, 2025</t>
        </is>
      </c>
      <c r="D8" t="inlineStr">
        <is>
          <t>$42.00</t>
        </is>
      </c>
      <c r="E8" t="inlineStr">
        <is>
          <t>C</t>
        </is>
      </c>
      <c r="F8" t="inlineStr">
        <is>
          <t>Sep 19, 2025</t>
        </is>
      </c>
      <c r="G8" t="n">
        <v>-3</v>
      </c>
      <c r="H8" t="inlineStr">
        <is>
          <t>Jul 29, 2025</t>
        </is>
      </c>
      <c r="I8" t="n">
        <v/>
      </c>
      <c r="J8" t="n">
        <v>1259.61</v>
      </c>
      <c r="K8" t="inlineStr">
        <is>
          <t>DKNG250919C00042000</t>
        </is>
      </c>
    </row>
    <row r="9">
      <c r="A9" t="n">
        <v>977</v>
      </c>
      <c r="B9" t="inlineStr">
        <is>
          <t>DKNG</t>
        </is>
      </c>
      <c r="C9" t="inlineStr">
        <is>
          <t>Jul 29, 2025</t>
        </is>
      </c>
      <c r="D9" t="inlineStr">
        <is>
          <t>$42.00</t>
        </is>
      </c>
      <c r="E9" t="inlineStr">
        <is>
          <t>C</t>
        </is>
      </c>
      <c r="F9" t="inlineStr">
        <is>
          <t>Sep 19, 2025</t>
        </is>
      </c>
      <c r="G9" t="n">
        <v>-3</v>
      </c>
      <c r="H9" t="inlineStr">
        <is>
          <t>Jul 29, 2025</t>
        </is>
      </c>
      <c r="I9" t="n">
        <v/>
      </c>
      <c r="J9" t="n">
        <v>1267.63</v>
      </c>
      <c r="K9" t="inlineStr">
        <is>
          <t>DKNG250919C00042000</t>
        </is>
      </c>
    </row>
    <row r="10">
      <c r="A10" t="n">
        <v>1015</v>
      </c>
      <c r="B10" t="inlineStr">
        <is>
          <t>DKNG</t>
        </is>
      </c>
      <c r="C10" t="inlineStr">
        <is>
          <t>Jul 29, 2025</t>
        </is>
      </c>
      <c r="D10" t="inlineStr">
        <is>
          <t>$42.00</t>
        </is>
      </c>
      <c r="E10" t="inlineStr">
        <is>
          <t>C</t>
        </is>
      </c>
      <c r="F10" t="inlineStr">
        <is>
          <t>Sep 19, 2025</t>
        </is>
      </c>
      <c r="G10" t="n">
        <v>-3</v>
      </c>
      <c r="H10" t="inlineStr">
        <is>
          <t>Jul 29, 2025</t>
        </is>
      </c>
      <c r="I10" t="n">
        <v/>
      </c>
      <c r="J10" t="n">
        <v>1274.64</v>
      </c>
      <c r="K10" t="inlineStr">
        <is>
          <t>DKNG250919C00042000</t>
        </is>
      </c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t="inlineStr">
        <is>
          <t>Index</t>
        </is>
      </c>
      <c r="B13" t="inlineStr">
        <is>
          <t>Ticker</t>
        </is>
      </c>
      <c r="C13" t="inlineStr">
        <is>
          <t>Trade Enter</t>
        </is>
      </c>
      <c r="D13" t="inlineStr">
        <is>
          <t>Strike</t>
        </is>
      </c>
      <c r="E13" t="inlineStr">
        <is>
          <t>C/P</t>
        </is>
      </c>
      <c r="F13" t="inlineStr">
        <is>
          <t>Exp Date</t>
        </is>
      </c>
      <c r="G13" t="inlineStr">
        <is>
          <t>Initial Contracts</t>
        </is>
      </c>
      <c r="H13" t="inlineStr">
        <is>
          <t>Trade Exit</t>
        </is>
      </c>
      <c r="I13" t="inlineStr">
        <is>
          <t>$ Gain</t>
        </is>
      </c>
      <c r="J13" t="inlineStr">
        <is>
          <t>Total Gain</t>
        </is>
      </c>
      <c r="K13" t="inlineStr">
        <is>
          <t>Calculated $ Gain/25k share</t>
        </is>
      </c>
    </row>
    <row r="14">
      <c r="A14" t="n">
        <v>168</v>
      </c>
      <c r="B14" t="inlineStr">
        <is>
          <t>DKNG</t>
        </is>
      </c>
      <c r="C14" t="inlineStr">
        <is>
          <t>Jul 21, 2025</t>
        </is>
      </c>
      <c r="D14" t="inlineStr">
        <is>
          <t>$42.00</t>
        </is>
      </c>
      <c r="E14" t="inlineStr">
        <is>
          <t>C</t>
        </is>
      </c>
      <c r="F14" t="inlineStr">
        <is>
          <t>Sep 19, 2025</t>
        </is>
      </c>
      <c r="G14" t="inlineStr">
        <is>
          <t>4</t>
        </is>
      </c>
      <c r="H14" t="inlineStr">
        <is>
          <t>Jul 29, 2025</t>
        </is>
      </c>
      <c r="I14" t="inlineStr">
        <is>
          <t>($150.00)</t>
        </is>
      </c>
      <c r="J14">
        <f>SUM(J22:J31)</f>
        <v/>
      </c>
      <c r="K14">
        <f>L21*4</f>
        <v/>
      </c>
    </row>
    <row r="15">
      <c r="I15" s="2" t="n">
        <v>-150</v>
      </c>
      <c r="J15" s="2">
        <f>ROUND(SUM(J14:J14),2)</f>
        <v/>
      </c>
      <c r="K15" s="2">
        <f>ROUND(SUM(K14:K14),2)</f>
        <v/>
      </c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>
        <is>
          <t>Index</t>
        </is>
      </c>
      <c r="B18" t="inlineStr">
        <is>
          <t>Ticker</t>
        </is>
      </c>
      <c r="C18" t="inlineStr">
        <is>
          <t>Trade Enter</t>
        </is>
      </c>
      <c r="D18" t="inlineStr">
        <is>
          <t>Strike</t>
        </is>
      </c>
      <c r="E18" t="inlineStr">
        <is>
          <t>C/P</t>
        </is>
      </c>
      <c r="F18" t="inlineStr">
        <is>
          <t>Exp Date</t>
        </is>
      </c>
      <c r="G18" t="inlineStr">
        <is>
          <t>Initial Contracts</t>
        </is>
      </c>
      <c r="H18" t="inlineStr">
        <is>
          <t>Trade Exit</t>
        </is>
      </c>
      <c r="I18" t="inlineStr">
        <is>
          <t>$ Gain</t>
        </is>
      </c>
    </row>
    <row r="19">
      <c r="A19" t="n">
        <v>168</v>
      </c>
      <c r="B19" t="inlineStr">
        <is>
          <t>DKNG</t>
        </is>
      </c>
      <c r="C19" t="inlineStr">
        <is>
          <t>Jul 21, 2025</t>
        </is>
      </c>
      <c r="D19" t="inlineStr">
        <is>
          <t>$42.00</t>
        </is>
      </c>
      <c r="E19" t="inlineStr">
        <is>
          <t>C</t>
        </is>
      </c>
      <c r="F19" t="inlineStr">
        <is>
          <t>Sep 19, 2025</t>
        </is>
      </c>
      <c r="G19" t="inlineStr">
        <is>
          <t>4</t>
        </is>
      </c>
      <c r="H19" t="inlineStr">
        <is>
          <t>Jul 29, 2025</t>
        </is>
      </c>
      <c r="I19" t="inlineStr">
        <is>
          <t>($150.00)</t>
        </is>
      </c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1">
        <f>IF(G32=0, ROUND(SUM(J22:J31)/12, 2), )</f>
        <v/>
      </c>
    </row>
    <row r="22">
      <c r="A22" t="inlineStr">
        <is>
          <t>Index</t>
        </is>
      </c>
      <c r="B22" t="inlineStr">
        <is>
          <t>Ticker</t>
        </is>
      </c>
      <c r="C22" t="inlineStr">
        <is>
          <t>Trade Enter</t>
        </is>
      </c>
      <c r="D22" t="inlineStr">
        <is>
          <t>Strike</t>
        </is>
      </c>
      <c r="E22" t="inlineStr">
        <is>
          <t>C/P</t>
        </is>
      </c>
      <c r="F22" t="inlineStr">
        <is>
          <t>Exp Date</t>
        </is>
      </c>
      <c r="G22" t="inlineStr">
        <is>
          <t>Initial Contracts</t>
        </is>
      </c>
      <c r="H22" t="inlineStr">
        <is>
          <t>Trade Exit</t>
        </is>
      </c>
      <c r="I22" t="inlineStr">
        <is>
          <t>$ Gain</t>
        </is>
      </c>
      <c r="J22" t="inlineStr">
        <is>
          <t>Amount</t>
        </is>
      </c>
      <c r="K22" t="inlineStr">
        <is>
          <t>Symbol</t>
        </is>
      </c>
    </row>
    <row r="23">
      <c r="A23" t="n">
        <v>1211</v>
      </c>
      <c r="B23" t="inlineStr">
        <is>
          <t>DKNG</t>
        </is>
      </c>
      <c r="C23" t="inlineStr">
        <is>
          <t>Jul 21, 2025</t>
        </is>
      </c>
      <c r="D23" t="inlineStr">
        <is>
          <t>$42.00</t>
        </is>
      </c>
      <c r="E23" t="inlineStr">
        <is>
          <t>C</t>
        </is>
      </c>
      <c r="F23" t="inlineStr">
        <is>
          <t>Sep 19, 2025</t>
        </is>
      </c>
      <c r="G23" t="n">
        <v>4</v>
      </c>
      <c r="H23" t="inlineStr">
        <is>
          <t>NaN</t>
        </is>
      </c>
      <c r="I23" t="n">
        <v/>
      </c>
      <c r="J23" t="n">
        <v>-1938.45</v>
      </c>
      <c r="K23" t="inlineStr">
        <is>
          <t>DKNG250919C00042000</t>
        </is>
      </c>
    </row>
    <row r="24">
      <c r="A24" t="n">
        <v>1212</v>
      </c>
      <c r="B24" t="inlineStr">
        <is>
          <t>DKNG</t>
        </is>
      </c>
      <c r="C24" t="inlineStr">
        <is>
          <t>Jul 21, 2025</t>
        </is>
      </c>
      <c r="D24" t="inlineStr">
        <is>
          <t>$42.00</t>
        </is>
      </c>
      <c r="E24" t="inlineStr">
        <is>
          <t>C</t>
        </is>
      </c>
      <c r="F24" t="inlineStr">
        <is>
          <t>Sep 19, 2025</t>
        </is>
      </c>
      <c r="G24" t="n">
        <v>4</v>
      </c>
      <c r="H24" t="inlineStr">
        <is>
          <t>NaN</t>
        </is>
      </c>
      <c r="I24" t="n">
        <v/>
      </c>
      <c r="J24" t="n">
        <v>-1940.46</v>
      </c>
      <c r="K24" t="inlineStr">
        <is>
          <t>DKNG250919C00042000</t>
        </is>
      </c>
    </row>
    <row r="25">
      <c r="A25" t="n">
        <v>1217</v>
      </c>
      <c r="B25" t="inlineStr">
        <is>
          <t>DKNG</t>
        </is>
      </c>
      <c r="C25" t="inlineStr">
        <is>
          <t>Jul 21, 2025</t>
        </is>
      </c>
      <c r="D25" t="inlineStr">
        <is>
          <t>$42.00</t>
        </is>
      </c>
      <c r="E25" t="inlineStr">
        <is>
          <t>C</t>
        </is>
      </c>
      <c r="F25" t="inlineStr">
        <is>
          <t>Sep 19, 2025</t>
        </is>
      </c>
      <c r="G25" t="n">
        <v>4</v>
      </c>
      <c r="H25" t="inlineStr">
        <is>
          <t>NaN</t>
        </is>
      </c>
      <c r="I25" t="n">
        <v/>
      </c>
      <c r="J25" t="n">
        <v>-1920.45</v>
      </c>
      <c r="K25" t="inlineStr">
        <is>
          <t>DKNG250919C00042000</t>
        </is>
      </c>
    </row>
    <row r="26">
      <c r="A26" t="n">
        <v>1150</v>
      </c>
      <c r="B26" t="inlineStr">
        <is>
          <t>DKNG</t>
        </is>
      </c>
      <c r="C26" t="inlineStr">
        <is>
          <t>Jul 24, 2025</t>
        </is>
      </c>
      <c r="D26" t="inlineStr">
        <is>
          <t>$42.00</t>
        </is>
      </c>
      <c r="E26" t="inlineStr">
        <is>
          <t>C</t>
        </is>
      </c>
      <c r="F26" t="inlineStr">
        <is>
          <t>Sep 19, 2025</t>
        </is>
      </c>
      <c r="G26" t="n">
        <v>-1</v>
      </c>
      <c r="H26" t="inlineStr">
        <is>
          <t>Jul 24, 2025</t>
        </is>
      </c>
      <c r="I26" t="n">
        <v/>
      </c>
      <c r="J26" t="n">
        <v>459.87</v>
      </c>
      <c r="K26" t="inlineStr">
        <is>
          <t>DKNG250919C00042000</t>
        </is>
      </c>
    </row>
    <row r="27">
      <c r="A27" t="n">
        <v>1151</v>
      </c>
      <c r="B27" t="inlineStr">
        <is>
          <t>DKNG</t>
        </is>
      </c>
      <c r="C27" t="inlineStr">
        <is>
          <t>Jul 24, 2025</t>
        </is>
      </c>
      <c r="D27" t="inlineStr">
        <is>
          <t>$42.00</t>
        </is>
      </c>
      <c r="E27" t="inlineStr">
        <is>
          <t>C</t>
        </is>
      </c>
      <c r="F27" t="inlineStr">
        <is>
          <t>Sep 19, 2025</t>
        </is>
      </c>
      <c r="G27" t="n">
        <v>-1</v>
      </c>
      <c r="H27" t="inlineStr">
        <is>
          <t>Jul 24, 2025</t>
        </is>
      </c>
      <c r="I27" t="n">
        <v/>
      </c>
      <c r="J27" t="n">
        <v>474.87</v>
      </c>
      <c r="K27" t="inlineStr">
        <is>
          <t>DKNG250919C00042000</t>
        </is>
      </c>
    </row>
    <row r="28">
      <c r="A28" t="n">
        <v>1154</v>
      </c>
      <c r="B28" t="inlineStr">
        <is>
          <t>DKNG</t>
        </is>
      </c>
      <c r="C28" t="inlineStr">
        <is>
          <t>Jul 24, 2025</t>
        </is>
      </c>
      <c r="D28" t="inlineStr">
        <is>
          <t>$42.00</t>
        </is>
      </c>
      <c r="E28" t="inlineStr">
        <is>
          <t>C</t>
        </is>
      </c>
      <c r="F28" t="inlineStr">
        <is>
          <t>Sep 19, 2025</t>
        </is>
      </c>
      <c r="G28" t="n">
        <v>-1</v>
      </c>
      <c r="H28" t="inlineStr">
        <is>
          <t>Jul 24, 2025</t>
        </is>
      </c>
      <c r="I28" t="n">
        <v/>
      </c>
      <c r="J28" t="n">
        <v>444.87</v>
      </c>
      <c r="K28" t="inlineStr">
        <is>
          <t>DKNG250919C00042000</t>
        </is>
      </c>
    </row>
    <row r="29">
      <c r="A29" t="n">
        <v>976</v>
      </c>
      <c r="B29" t="inlineStr">
        <is>
          <t>DKNG</t>
        </is>
      </c>
      <c r="C29" t="inlineStr">
        <is>
          <t>Jul 29, 2025</t>
        </is>
      </c>
      <c r="D29" t="inlineStr">
        <is>
          <t>$42.00</t>
        </is>
      </c>
      <c r="E29" t="inlineStr">
        <is>
          <t>C</t>
        </is>
      </c>
      <c r="F29" t="inlineStr">
        <is>
          <t>Sep 19, 2025</t>
        </is>
      </c>
      <c r="G29" t="n">
        <v>-3</v>
      </c>
      <c r="H29" t="inlineStr">
        <is>
          <t>Jul 29, 2025</t>
        </is>
      </c>
      <c r="I29" t="n">
        <v/>
      </c>
      <c r="J29" t="n">
        <v>1259.61</v>
      </c>
      <c r="K29" t="inlineStr">
        <is>
          <t>DKNG250919C00042000</t>
        </is>
      </c>
    </row>
    <row r="30">
      <c r="A30" t="n">
        <v>977</v>
      </c>
      <c r="B30" t="inlineStr">
        <is>
          <t>DKNG</t>
        </is>
      </c>
      <c r="C30" t="inlineStr">
        <is>
          <t>Jul 29, 2025</t>
        </is>
      </c>
      <c r="D30" t="inlineStr">
        <is>
          <t>$42.00</t>
        </is>
      </c>
      <c r="E30" t="inlineStr">
        <is>
          <t>C</t>
        </is>
      </c>
      <c r="F30" t="inlineStr">
        <is>
          <t>Sep 19, 2025</t>
        </is>
      </c>
      <c r="G30" t="n">
        <v>-3</v>
      </c>
      <c r="H30" t="inlineStr">
        <is>
          <t>Jul 29, 2025</t>
        </is>
      </c>
      <c r="I30" t="n">
        <v/>
      </c>
      <c r="J30" t="n">
        <v>1267.63</v>
      </c>
      <c r="K30" t="inlineStr">
        <is>
          <t>DKNG250919C00042000</t>
        </is>
      </c>
    </row>
    <row r="31">
      <c r="A31" t="n">
        <v>1015</v>
      </c>
      <c r="B31" t="inlineStr">
        <is>
          <t>DKNG</t>
        </is>
      </c>
      <c r="C31" t="inlineStr">
        <is>
          <t>Jul 29, 2025</t>
        </is>
      </c>
      <c r="D31" t="inlineStr">
        <is>
          <t>$42.00</t>
        </is>
      </c>
      <c r="E31" t="inlineStr">
        <is>
          <t>C</t>
        </is>
      </c>
      <c r="F31" t="inlineStr">
        <is>
          <t>Sep 19, 2025</t>
        </is>
      </c>
      <c r="G31" t="n">
        <v>-3</v>
      </c>
      <c r="H31" t="inlineStr">
        <is>
          <t>Jul 29, 2025</t>
        </is>
      </c>
      <c r="I31" t="n">
        <v/>
      </c>
      <c r="J31" t="n">
        <v>1274.64</v>
      </c>
      <c r="K31" t="inlineStr">
        <is>
          <t>DKNG250919C00042000</t>
        </is>
      </c>
    </row>
    <row r="32">
      <c r="A32" t="inlineStr"/>
      <c r="B32" t="inlineStr"/>
      <c r="C32" t="inlineStr"/>
      <c r="D32" t="inlineStr"/>
      <c r="E32" t="inlineStr"/>
      <c r="F32" t="inlineStr"/>
      <c r="G32" s="2">
        <f>SUM(G22:G31)</f>
        <v/>
      </c>
      <c r="H32" t="inlineStr"/>
      <c r="I32" t="inlineStr"/>
      <c r="J32" s="2">
        <f>SUM(J22:J31)</f>
        <v/>
      </c>
      <c r="K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>
        <is>
          <t>Total:</t>
        </is>
      </c>
      <c r="L35" s="1">
        <f>SUM(L1:L34)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L1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1244</v>
      </c>
      <c r="B2" t="inlineStr">
        <is>
          <t>TGT</t>
        </is>
      </c>
      <c r="C2" t="inlineStr">
        <is>
          <t>Jul 21, 2025</t>
        </is>
      </c>
      <c r="D2" t="inlineStr">
        <is>
          <t>$95.00</t>
        </is>
      </c>
      <c r="E2" t="inlineStr">
        <is>
          <t>C</t>
        </is>
      </c>
      <c r="F2" t="inlineStr">
        <is>
          <t>Sep 19, 2025</t>
        </is>
      </c>
      <c r="G2" t="n">
        <v>2</v>
      </c>
      <c r="H2" t="inlineStr">
        <is>
          <t>NaN</t>
        </is>
      </c>
      <c r="I2" t="n">
        <v/>
      </c>
      <c r="J2" t="n">
        <v>-2140.23</v>
      </c>
      <c r="K2" t="inlineStr">
        <is>
          <t>TGT250919C00095000</t>
        </is>
      </c>
    </row>
    <row r="3">
      <c r="A3" t="n">
        <v>1228</v>
      </c>
      <c r="B3" t="inlineStr">
        <is>
          <t>TGT</t>
        </is>
      </c>
      <c r="C3" t="inlineStr">
        <is>
          <t>Jul 21, 2025</t>
        </is>
      </c>
      <c r="D3" t="inlineStr">
        <is>
          <t>$95.00</t>
        </is>
      </c>
      <c r="E3" t="inlineStr">
        <is>
          <t>C</t>
        </is>
      </c>
      <c r="F3" t="inlineStr">
        <is>
          <t>Sep 19, 2025</t>
        </is>
      </c>
      <c r="G3" t="n">
        <v>2</v>
      </c>
      <c r="H3" t="inlineStr">
        <is>
          <t>NaN</t>
        </is>
      </c>
      <c r="I3" t="n">
        <v/>
      </c>
      <c r="J3" t="n">
        <v>-2150.23</v>
      </c>
      <c r="K3" t="inlineStr">
        <is>
          <t>TGT250919C00095000</t>
        </is>
      </c>
    </row>
    <row r="4">
      <c r="A4" t="n">
        <v>1224</v>
      </c>
      <c r="B4" t="inlineStr">
        <is>
          <t>TGT</t>
        </is>
      </c>
      <c r="C4" t="inlineStr">
        <is>
          <t>Jul 21, 2025</t>
        </is>
      </c>
      <c r="D4" t="inlineStr">
        <is>
          <t>$95.00</t>
        </is>
      </c>
      <c r="E4" t="inlineStr">
        <is>
          <t>C</t>
        </is>
      </c>
      <c r="F4" t="inlineStr">
        <is>
          <t>Sep 19, 2025</t>
        </is>
      </c>
      <c r="G4" t="n">
        <v>2</v>
      </c>
      <c r="H4" t="inlineStr">
        <is>
          <t>NaN</t>
        </is>
      </c>
      <c r="I4" t="n">
        <v/>
      </c>
      <c r="J4" t="n">
        <v>-2140.23</v>
      </c>
      <c r="K4" t="inlineStr">
        <is>
          <t>TGT250919C00095000</t>
        </is>
      </c>
    </row>
    <row r="5">
      <c r="A5" t="n">
        <v>1176</v>
      </c>
      <c r="B5" t="inlineStr">
        <is>
          <t>TGT</t>
        </is>
      </c>
      <c r="C5" t="inlineStr">
        <is>
          <t>Jul 23, 2025</t>
        </is>
      </c>
      <c r="D5" t="inlineStr">
        <is>
          <t>$95.00</t>
        </is>
      </c>
      <c r="E5" t="inlineStr">
        <is>
          <t>C</t>
        </is>
      </c>
      <c r="F5" t="inlineStr">
        <is>
          <t>Sep 19, 2025</t>
        </is>
      </c>
      <c r="G5" t="n">
        <v>-1</v>
      </c>
      <c r="H5" t="inlineStr">
        <is>
          <t>Jul 23, 2025</t>
        </is>
      </c>
      <c r="I5" t="n">
        <v/>
      </c>
      <c r="J5" t="n">
        <v>1481.87</v>
      </c>
      <c r="K5" t="inlineStr">
        <is>
          <t>TGT250919C00095000</t>
        </is>
      </c>
    </row>
    <row r="6">
      <c r="A6" t="n">
        <v>1171</v>
      </c>
      <c r="B6" t="inlineStr">
        <is>
          <t>TGT</t>
        </is>
      </c>
      <c r="C6" t="inlineStr">
        <is>
          <t>Jul 23, 2025</t>
        </is>
      </c>
      <c r="D6" t="inlineStr">
        <is>
          <t>$95.00</t>
        </is>
      </c>
      <c r="E6" t="inlineStr">
        <is>
          <t>C</t>
        </is>
      </c>
      <c r="F6" t="inlineStr">
        <is>
          <t>Sep 19, 2025</t>
        </is>
      </c>
      <c r="G6" t="n">
        <v>-1</v>
      </c>
      <c r="H6" t="inlineStr">
        <is>
          <t>Jul 23, 2025</t>
        </is>
      </c>
      <c r="I6" t="n">
        <v/>
      </c>
      <c r="J6" t="n">
        <v>1474.87</v>
      </c>
      <c r="K6" t="inlineStr">
        <is>
          <t>TGT250919C00095000</t>
        </is>
      </c>
    </row>
    <row r="7">
      <c r="A7" t="n">
        <v>1168</v>
      </c>
      <c r="B7" t="inlineStr">
        <is>
          <t>TGT</t>
        </is>
      </c>
      <c r="C7" t="inlineStr">
        <is>
          <t>Jul 23, 2025</t>
        </is>
      </c>
      <c r="D7" t="inlineStr">
        <is>
          <t>$95.00</t>
        </is>
      </c>
      <c r="E7" t="inlineStr">
        <is>
          <t>C</t>
        </is>
      </c>
      <c r="F7" t="inlineStr">
        <is>
          <t>Sep 19, 2025</t>
        </is>
      </c>
      <c r="G7" t="n">
        <v>-1</v>
      </c>
      <c r="H7" t="inlineStr">
        <is>
          <t>Jul 23, 2025</t>
        </is>
      </c>
      <c r="I7" t="n">
        <v/>
      </c>
      <c r="J7" t="n">
        <v>1482.87</v>
      </c>
      <c r="K7" t="inlineStr">
        <is>
          <t>TGT250919C00095000</t>
        </is>
      </c>
    </row>
    <row r="8">
      <c r="A8" t="n">
        <v>1063</v>
      </c>
      <c r="B8" t="inlineStr">
        <is>
          <t>TGT</t>
        </is>
      </c>
      <c r="C8" t="inlineStr">
        <is>
          <t>Jul 28, 2025</t>
        </is>
      </c>
      <c r="D8" t="inlineStr">
        <is>
          <t>$95.00</t>
        </is>
      </c>
      <c r="E8" t="inlineStr">
        <is>
          <t>C</t>
        </is>
      </c>
      <c r="F8" t="inlineStr">
        <is>
          <t>Sep 19, 2025</t>
        </is>
      </c>
      <c r="G8" t="n">
        <v>1</v>
      </c>
      <c r="H8" t="inlineStr">
        <is>
          <t>NaN</t>
        </is>
      </c>
      <c r="I8" t="n">
        <v/>
      </c>
      <c r="J8" t="n">
        <v>-1328.12</v>
      </c>
      <c r="K8" t="inlineStr">
        <is>
          <t>TGT250919C00095000</t>
        </is>
      </c>
    </row>
    <row r="9">
      <c r="A9" t="n">
        <v>1055</v>
      </c>
      <c r="B9" t="inlineStr">
        <is>
          <t>TGT</t>
        </is>
      </c>
      <c r="C9" t="inlineStr">
        <is>
          <t>Jul 28, 2025</t>
        </is>
      </c>
      <c r="D9" t="inlineStr">
        <is>
          <t>$95.00</t>
        </is>
      </c>
      <c r="E9" t="inlineStr">
        <is>
          <t>C</t>
        </is>
      </c>
      <c r="F9" t="inlineStr">
        <is>
          <t>Sep 19, 2025</t>
        </is>
      </c>
      <c r="G9" t="n">
        <v>1</v>
      </c>
      <c r="H9" t="inlineStr">
        <is>
          <t>NaN</t>
        </is>
      </c>
      <c r="I9" t="n">
        <v/>
      </c>
      <c r="J9" t="n">
        <v>-1328.12</v>
      </c>
      <c r="K9" t="inlineStr">
        <is>
          <t>TGT250919C00095000</t>
        </is>
      </c>
    </row>
    <row r="10">
      <c r="A10" t="n">
        <v>1031</v>
      </c>
      <c r="B10" t="inlineStr">
        <is>
          <t>TGT</t>
        </is>
      </c>
      <c r="C10" t="inlineStr">
        <is>
          <t>Jul 28, 2025</t>
        </is>
      </c>
      <c r="D10" t="inlineStr">
        <is>
          <t>$95.00</t>
        </is>
      </c>
      <c r="E10" t="inlineStr">
        <is>
          <t>C</t>
        </is>
      </c>
      <c r="F10" t="inlineStr">
        <is>
          <t>Sep 19, 2025</t>
        </is>
      </c>
      <c r="G10" t="n">
        <v>1</v>
      </c>
      <c r="H10" t="inlineStr">
        <is>
          <t>NaN</t>
        </is>
      </c>
      <c r="I10" t="n">
        <v/>
      </c>
      <c r="J10" t="n">
        <v>-1335.12</v>
      </c>
      <c r="K10" t="inlineStr">
        <is>
          <t>TGT250919C00095000</t>
        </is>
      </c>
    </row>
    <row r="11">
      <c r="A11" t="n">
        <v>881</v>
      </c>
      <c r="B11" t="inlineStr">
        <is>
          <t>TGT</t>
        </is>
      </c>
      <c r="C11" t="inlineStr">
        <is>
          <t>Jul 31, 2025</t>
        </is>
      </c>
      <c r="D11" t="inlineStr">
        <is>
          <t>$101.00</t>
        </is>
      </c>
      <c r="E11" t="inlineStr">
        <is>
          <t>P</t>
        </is>
      </c>
      <c r="F11" t="inlineStr">
        <is>
          <t>Aug 08, 2025</t>
        </is>
      </c>
      <c r="G11" t="n">
        <v>1</v>
      </c>
      <c r="H11" t="inlineStr">
        <is>
          <t>NaN</t>
        </is>
      </c>
      <c r="I11" t="n">
        <v/>
      </c>
      <c r="J11" t="n">
        <v>-190.12</v>
      </c>
      <c r="K11" t="inlineStr">
        <is>
          <t>TGT250808P00101000</t>
        </is>
      </c>
    </row>
    <row r="12">
      <c r="A12" t="n">
        <v>941</v>
      </c>
      <c r="B12" t="inlineStr">
        <is>
          <t>TGT</t>
        </is>
      </c>
      <c r="C12" t="inlineStr">
        <is>
          <t>Jul 31, 2025</t>
        </is>
      </c>
      <c r="D12" t="inlineStr">
        <is>
          <t>$101.00</t>
        </is>
      </c>
      <c r="E12" t="inlineStr">
        <is>
          <t>P</t>
        </is>
      </c>
      <c r="F12" t="inlineStr">
        <is>
          <t>Aug 08, 2025</t>
        </is>
      </c>
      <c r="G12" t="n">
        <v>1</v>
      </c>
      <c r="H12" t="inlineStr">
        <is>
          <t>NaN</t>
        </is>
      </c>
      <c r="I12" t="n">
        <v/>
      </c>
      <c r="J12" t="n">
        <v>-188.12</v>
      </c>
      <c r="K12" t="inlineStr">
        <is>
          <t>TGT250808P00101000</t>
        </is>
      </c>
    </row>
    <row r="13">
      <c r="A13" t="n">
        <v>936</v>
      </c>
      <c r="B13" t="inlineStr">
        <is>
          <t>TGT</t>
        </is>
      </c>
      <c r="C13" t="inlineStr">
        <is>
          <t>Jul 31, 2025</t>
        </is>
      </c>
      <c r="D13" t="inlineStr">
        <is>
          <t>$101.00</t>
        </is>
      </c>
      <c r="E13" t="inlineStr">
        <is>
          <t>P</t>
        </is>
      </c>
      <c r="F13" t="inlineStr">
        <is>
          <t>Aug 08, 2025</t>
        </is>
      </c>
      <c r="G13" t="n">
        <v>1</v>
      </c>
      <c r="H13" t="inlineStr">
        <is>
          <t>NaN</t>
        </is>
      </c>
      <c r="I13" t="n">
        <v/>
      </c>
      <c r="J13" t="n">
        <v>-187.12</v>
      </c>
      <c r="K13" t="inlineStr">
        <is>
          <t>TGT250808P00101000</t>
        </is>
      </c>
    </row>
    <row r="14">
      <c r="A14" t="n">
        <v>873</v>
      </c>
      <c r="B14" t="inlineStr">
        <is>
          <t>TGT</t>
        </is>
      </c>
      <c r="C14" t="inlineStr">
        <is>
          <t>Aug 01, 2025</t>
        </is>
      </c>
      <c r="D14" t="inlineStr">
        <is>
          <t>$95.00</t>
        </is>
      </c>
      <c r="E14" t="inlineStr">
        <is>
          <t>C</t>
        </is>
      </c>
      <c r="F14" t="inlineStr">
        <is>
          <t>Sep 19, 2025</t>
        </is>
      </c>
      <c r="G14" t="n">
        <v>-2</v>
      </c>
      <c r="H14" t="inlineStr">
        <is>
          <t>Aug 01, 2025</t>
        </is>
      </c>
      <c r="I14" t="n">
        <v/>
      </c>
      <c r="J14" t="n">
        <v>1709.76</v>
      </c>
      <c r="K14" t="inlineStr">
        <is>
          <t>TGT250919C00095000</t>
        </is>
      </c>
    </row>
    <row r="15">
      <c r="A15" t="n">
        <v>867</v>
      </c>
      <c r="B15" t="inlineStr">
        <is>
          <t>TGT</t>
        </is>
      </c>
      <c r="C15" t="inlineStr">
        <is>
          <t>Aug 01, 2025</t>
        </is>
      </c>
      <c r="D15" t="inlineStr">
        <is>
          <t>$101.00</t>
        </is>
      </c>
      <c r="E15" t="inlineStr">
        <is>
          <t>P</t>
        </is>
      </c>
      <c r="F15" t="inlineStr">
        <is>
          <t>Aug 08, 2025</t>
        </is>
      </c>
      <c r="G15" t="n">
        <v>-1</v>
      </c>
      <c r="H15" t="inlineStr">
        <is>
          <t>Aug 01, 2025</t>
        </is>
      </c>
      <c r="I15" t="n">
        <v/>
      </c>
      <c r="J15" t="n">
        <v>264.88</v>
      </c>
      <c r="K15" t="inlineStr">
        <is>
          <t>TGT250808P00101000</t>
        </is>
      </c>
    </row>
    <row r="16">
      <c r="A16" t="n">
        <v>863</v>
      </c>
      <c r="B16" t="inlineStr">
        <is>
          <t>TGT</t>
        </is>
      </c>
      <c r="C16" t="inlineStr">
        <is>
          <t>Aug 01, 2025</t>
        </is>
      </c>
      <c r="D16" t="inlineStr">
        <is>
          <t>$101.00</t>
        </is>
      </c>
      <c r="E16" t="inlineStr">
        <is>
          <t>P</t>
        </is>
      </c>
      <c r="F16" t="inlineStr">
        <is>
          <t>Aug 08, 2025</t>
        </is>
      </c>
      <c r="G16" t="n">
        <v>-1</v>
      </c>
      <c r="H16" t="inlineStr">
        <is>
          <t>Aug 01, 2025</t>
        </is>
      </c>
      <c r="I16" t="n">
        <v/>
      </c>
      <c r="J16" t="n">
        <v>264.88</v>
      </c>
      <c r="K16" t="inlineStr">
        <is>
          <t>TGT250808P00101000</t>
        </is>
      </c>
    </row>
    <row r="17">
      <c r="A17" t="n">
        <v>857</v>
      </c>
      <c r="B17" t="inlineStr">
        <is>
          <t>TGT</t>
        </is>
      </c>
      <c r="C17" t="inlineStr">
        <is>
          <t>Aug 01, 2025</t>
        </is>
      </c>
      <c r="D17" t="inlineStr">
        <is>
          <t>$101.00</t>
        </is>
      </c>
      <c r="E17" t="inlineStr">
        <is>
          <t>P</t>
        </is>
      </c>
      <c r="F17" t="inlineStr">
        <is>
          <t>Aug 08, 2025</t>
        </is>
      </c>
      <c r="G17" t="n">
        <v>-1</v>
      </c>
      <c r="H17" t="inlineStr">
        <is>
          <t>Aug 01, 2025</t>
        </is>
      </c>
      <c r="I17" t="n">
        <v/>
      </c>
      <c r="J17" t="n">
        <v>266.88</v>
      </c>
      <c r="K17" t="inlineStr">
        <is>
          <t>TGT250808P00101000</t>
        </is>
      </c>
    </row>
    <row r="18">
      <c r="A18" t="n">
        <v>813</v>
      </c>
      <c r="B18" t="inlineStr">
        <is>
          <t>TGT</t>
        </is>
      </c>
      <c r="C18" t="inlineStr">
        <is>
          <t>Aug 01, 2025</t>
        </is>
      </c>
      <c r="D18" t="inlineStr">
        <is>
          <t>$95.00</t>
        </is>
      </c>
      <c r="E18" t="inlineStr">
        <is>
          <t>C</t>
        </is>
      </c>
      <c r="F18" t="inlineStr">
        <is>
          <t>Sep 19, 2025</t>
        </is>
      </c>
      <c r="G18" t="n">
        <v>-2</v>
      </c>
      <c r="H18" t="inlineStr">
        <is>
          <t>Aug 01, 2025</t>
        </is>
      </c>
      <c r="I18" t="n">
        <v/>
      </c>
      <c r="J18" t="n">
        <v>1709.76</v>
      </c>
      <c r="K18" t="inlineStr">
        <is>
          <t>TGT250919C00095000</t>
        </is>
      </c>
    </row>
    <row r="19">
      <c r="A19" t="n">
        <v>812</v>
      </c>
      <c r="B19" t="inlineStr">
        <is>
          <t>TGT</t>
        </is>
      </c>
      <c r="C19" t="inlineStr">
        <is>
          <t>Aug 01, 2025</t>
        </is>
      </c>
      <c r="D19" t="inlineStr">
        <is>
          <t>$95.00</t>
        </is>
      </c>
      <c r="E19" t="inlineStr">
        <is>
          <t>C</t>
        </is>
      </c>
      <c r="F19" t="inlineStr">
        <is>
          <t>Sep 19, 2025</t>
        </is>
      </c>
      <c r="G19" t="n">
        <v>-2</v>
      </c>
      <c r="H19" t="inlineStr">
        <is>
          <t>Aug 01, 2025</t>
        </is>
      </c>
      <c r="I19" t="n">
        <v/>
      </c>
      <c r="J19" t="n">
        <v>1709.76</v>
      </c>
      <c r="K19" t="inlineStr">
        <is>
          <t>TGT250919C00095000</t>
        </is>
      </c>
    </row>
    <row r="20">
      <c r="A20" t="n">
        <v>259</v>
      </c>
      <c r="B20" t="inlineStr">
        <is>
          <t>TGT</t>
        </is>
      </c>
      <c r="C20" t="inlineStr">
        <is>
          <t>Aug 15, 2025</t>
        </is>
      </c>
      <c r="D20" t="inlineStr">
        <is>
          <t>$103.00</t>
        </is>
      </c>
      <c r="E20" t="inlineStr">
        <is>
          <t>P</t>
        </is>
      </c>
      <c r="F20" t="inlineStr">
        <is>
          <t>Aug 29, 2025</t>
        </is>
      </c>
      <c r="G20" t="n">
        <v>2</v>
      </c>
      <c r="H20" t="inlineStr">
        <is>
          <t>NaN</t>
        </is>
      </c>
      <c r="I20" t="n">
        <v/>
      </c>
      <c r="J20" t="n">
        <v>-1010.22</v>
      </c>
      <c r="K20" t="inlineStr">
        <is>
          <t>TGT250829P00103000</t>
        </is>
      </c>
    </row>
    <row r="21">
      <c r="A21" t="n">
        <v>257</v>
      </c>
      <c r="B21" t="inlineStr">
        <is>
          <t>TGT</t>
        </is>
      </c>
      <c r="C21" t="inlineStr">
        <is>
          <t>Aug 15, 2025</t>
        </is>
      </c>
      <c r="D21" t="inlineStr">
        <is>
          <t>$103.00</t>
        </is>
      </c>
      <c r="E21" t="inlineStr">
        <is>
          <t>P</t>
        </is>
      </c>
      <c r="F21" t="inlineStr">
        <is>
          <t>Aug 29, 2025</t>
        </is>
      </c>
      <c r="G21" t="n">
        <v>2</v>
      </c>
      <c r="H21" t="inlineStr">
        <is>
          <t>NaN</t>
        </is>
      </c>
      <c r="I21" t="n">
        <v/>
      </c>
      <c r="J21" t="n">
        <v>-1010.22</v>
      </c>
      <c r="K21" t="inlineStr">
        <is>
          <t>TGT250829P00103000</t>
        </is>
      </c>
    </row>
    <row r="22">
      <c r="A22" t="n">
        <v>235</v>
      </c>
      <c r="B22" t="inlineStr">
        <is>
          <t>TGT</t>
        </is>
      </c>
      <c r="C22" t="inlineStr">
        <is>
          <t>Aug 15, 2025</t>
        </is>
      </c>
      <c r="D22" t="inlineStr">
        <is>
          <t>$95.00</t>
        </is>
      </c>
      <c r="E22" t="inlineStr">
        <is>
          <t>C</t>
        </is>
      </c>
      <c r="F22" t="inlineStr">
        <is>
          <t>Oct 17, 2025</t>
        </is>
      </c>
      <c r="G22" t="n">
        <v>2</v>
      </c>
      <c r="H22" t="inlineStr">
        <is>
          <t>NaN</t>
        </is>
      </c>
      <c r="I22" t="n">
        <v/>
      </c>
      <c r="J22" t="n">
        <v>-2430.23</v>
      </c>
      <c r="K22" t="inlineStr">
        <is>
          <t>TGT251017C00095000</t>
        </is>
      </c>
    </row>
    <row r="23">
      <c r="A23" t="n">
        <v>229</v>
      </c>
      <c r="B23" t="inlineStr">
        <is>
          <t>TGT</t>
        </is>
      </c>
      <c r="C23" t="inlineStr">
        <is>
          <t>Aug 15, 2025</t>
        </is>
      </c>
      <c r="D23" t="inlineStr">
        <is>
          <t>$95.00</t>
        </is>
      </c>
      <c r="E23" t="inlineStr">
        <is>
          <t>C</t>
        </is>
      </c>
      <c r="F23" t="inlineStr">
        <is>
          <t>Oct 17, 2025</t>
        </is>
      </c>
      <c r="G23" t="n">
        <v>2</v>
      </c>
      <c r="H23" t="inlineStr">
        <is>
          <t>NaN</t>
        </is>
      </c>
      <c r="I23" t="n">
        <v/>
      </c>
      <c r="J23" t="n">
        <v>-2430.22</v>
      </c>
      <c r="K23" t="inlineStr">
        <is>
          <t>TGT251017C00095000</t>
        </is>
      </c>
    </row>
    <row r="24">
      <c r="A24" t="n">
        <v>221</v>
      </c>
      <c r="B24" t="inlineStr">
        <is>
          <t>TGT</t>
        </is>
      </c>
      <c r="C24" t="inlineStr">
        <is>
          <t>Aug 15, 2025</t>
        </is>
      </c>
      <c r="D24" t="inlineStr">
        <is>
          <t>$95.00</t>
        </is>
      </c>
      <c r="E24" t="inlineStr">
        <is>
          <t>C</t>
        </is>
      </c>
      <c r="F24" t="inlineStr">
        <is>
          <t>Oct 17, 2025</t>
        </is>
      </c>
      <c r="G24" t="n">
        <v>2</v>
      </c>
      <c r="H24" t="inlineStr">
        <is>
          <t>NaN</t>
        </is>
      </c>
      <c r="I24" t="n">
        <v/>
      </c>
      <c r="J24" t="n">
        <v>-2430.23</v>
      </c>
      <c r="K24" t="inlineStr">
        <is>
          <t>TGT251017C00095000</t>
        </is>
      </c>
    </row>
    <row r="25">
      <c r="A25" t="n">
        <v>242</v>
      </c>
      <c r="B25" t="inlineStr">
        <is>
          <t>TGT</t>
        </is>
      </c>
      <c r="C25" t="inlineStr">
        <is>
          <t>Aug 15, 2025</t>
        </is>
      </c>
      <c r="D25" t="inlineStr">
        <is>
          <t>$103.00</t>
        </is>
      </c>
      <c r="E25" t="inlineStr">
        <is>
          <t>P</t>
        </is>
      </c>
      <c r="F25" t="inlineStr">
        <is>
          <t>Aug 29, 2025</t>
        </is>
      </c>
      <c r="G25" t="n">
        <v>2</v>
      </c>
      <c r="H25" t="inlineStr">
        <is>
          <t>NaN</t>
        </is>
      </c>
      <c r="I25" t="n">
        <v/>
      </c>
      <c r="J25" t="n">
        <v>-1010.22</v>
      </c>
      <c r="K25" t="inlineStr">
        <is>
          <t>TGT250829P00103000</t>
        </is>
      </c>
    </row>
    <row r="26">
      <c r="A26" t="n">
        <v>151</v>
      </c>
      <c r="B26" t="inlineStr">
        <is>
          <t>TGT</t>
        </is>
      </c>
      <c r="C26" t="inlineStr">
        <is>
          <t>Aug 19, 2025</t>
        </is>
      </c>
      <c r="D26" t="inlineStr">
        <is>
          <t>$99.00</t>
        </is>
      </c>
      <c r="E26" t="inlineStr">
        <is>
          <t>P</t>
        </is>
      </c>
      <c r="F26" t="inlineStr">
        <is>
          <t>Aug 29, 2025</t>
        </is>
      </c>
      <c r="G26" t="n">
        <v>1</v>
      </c>
      <c r="H26" t="inlineStr">
        <is>
          <t>NaN</t>
        </is>
      </c>
      <c r="I26" t="n">
        <v/>
      </c>
      <c r="J26" t="n">
        <v>-263.11</v>
      </c>
      <c r="K26" t="inlineStr">
        <is>
          <t>TGT250829P00099000</t>
        </is>
      </c>
    </row>
    <row r="27">
      <c r="A27" t="n">
        <v>152</v>
      </c>
      <c r="B27" t="inlineStr">
        <is>
          <t>TGT</t>
        </is>
      </c>
      <c r="C27" t="inlineStr">
        <is>
          <t>Aug 19, 2025</t>
        </is>
      </c>
      <c r="D27" t="inlineStr">
        <is>
          <t>$99.00</t>
        </is>
      </c>
      <c r="E27" t="inlineStr">
        <is>
          <t>P</t>
        </is>
      </c>
      <c r="F27" t="inlineStr">
        <is>
          <t>Aug 29, 2025</t>
        </is>
      </c>
      <c r="G27" t="n">
        <v>1</v>
      </c>
      <c r="H27" t="inlineStr">
        <is>
          <t>NaN</t>
        </is>
      </c>
      <c r="I27" t="n">
        <v/>
      </c>
      <c r="J27" t="n">
        <v>-260.11</v>
      </c>
      <c r="K27" t="inlineStr">
        <is>
          <t>TGT250829P00099000</t>
        </is>
      </c>
    </row>
    <row r="28">
      <c r="A28" t="n">
        <v>161</v>
      </c>
      <c r="B28" t="inlineStr">
        <is>
          <t>TGT</t>
        </is>
      </c>
      <c r="C28" t="inlineStr">
        <is>
          <t>Aug 19, 2025</t>
        </is>
      </c>
      <c r="D28" t="inlineStr">
        <is>
          <t>$95.00</t>
        </is>
      </c>
      <c r="E28" t="inlineStr">
        <is>
          <t>C</t>
        </is>
      </c>
      <c r="F28" t="inlineStr">
        <is>
          <t>Oct 17, 2025</t>
        </is>
      </c>
      <c r="G28" t="n">
        <v>-1</v>
      </c>
      <c r="H28" t="inlineStr">
        <is>
          <t>Aug 19, 2025</t>
        </is>
      </c>
      <c r="I28" t="n">
        <v/>
      </c>
      <c r="J28" t="n">
        <v>1374.88</v>
      </c>
      <c r="K28" t="inlineStr">
        <is>
          <t>TGT251017C00095000</t>
        </is>
      </c>
    </row>
    <row r="29">
      <c r="A29" t="n">
        <v>155</v>
      </c>
      <c r="B29" t="inlineStr">
        <is>
          <t>TGT</t>
        </is>
      </c>
      <c r="C29" t="inlineStr">
        <is>
          <t>Aug 19, 2025</t>
        </is>
      </c>
      <c r="D29" t="inlineStr">
        <is>
          <t>$103.00</t>
        </is>
      </c>
      <c r="E29" t="inlineStr">
        <is>
          <t>P</t>
        </is>
      </c>
      <c r="F29" t="inlineStr">
        <is>
          <t>Aug 29, 2025</t>
        </is>
      </c>
      <c r="G29" t="n">
        <v>-2</v>
      </c>
      <c r="H29" t="inlineStr">
        <is>
          <t>Aug 19, 2025</t>
        </is>
      </c>
      <c r="I29" t="n">
        <v/>
      </c>
      <c r="J29" t="n">
        <v>769.76</v>
      </c>
      <c r="K29" t="inlineStr">
        <is>
          <t>TGT250829P00103000</t>
        </is>
      </c>
    </row>
    <row r="30">
      <c r="A30" t="n">
        <v>172</v>
      </c>
      <c r="B30" t="inlineStr">
        <is>
          <t>TGT</t>
        </is>
      </c>
      <c r="C30" t="inlineStr">
        <is>
          <t>Aug 19, 2025</t>
        </is>
      </c>
      <c r="D30" t="inlineStr">
        <is>
          <t>$103.00</t>
        </is>
      </c>
      <c r="E30" t="inlineStr">
        <is>
          <t>P</t>
        </is>
      </c>
      <c r="F30" t="inlineStr">
        <is>
          <t>Aug 29, 2025</t>
        </is>
      </c>
      <c r="G30" t="n">
        <v>-2</v>
      </c>
      <c r="H30" t="inlineStr">
        <is>
          <t>Aug 19, 2025</t>
        </is>
      </c>
      <c r="I30" t="n">
        <v/>
      </c>
      <c r="J30" t="n">
        <v>769.76</v>
      </c>
      <c r="K30" t="inlineStr">
        <is>
          <t>TGT250829P00103000</t>
        </is>
      </c>
    </row>
    <row r="31">
      <c r="A31" t="n">
        <v>173</v>
      </c>
      <c r="B31" t="inlineStr">
        <is>
          <t>TGT</t>
        </is>
      </c>
      <c r="C31" t="inlineStr">
        <is>
          <t>Aug 19, 2025</t>
        </is>
      </c>
      <c r="D31" t="inlineStr">
        <is>
          <t>$99.00</t>
        </is>
      </c>
      <c r="E31" t="inlineStr">
        <is>
          <t>P</t>
        </is>
      </c>
      <c r="F31" t="inlineStr">
        <is>
          <t>Aug 29, 2025</t>
        </is>
      </c>
      <c r="G31" t="n">
        <v>1</v>
      </c>
      <c r="H31" t="inlineStr">
        <is>
          <t>NaN</t>
        </is>
      </c>
      <c r="I31" t="n">
        <v/>
      </c>
      <c r="J31" t="n">
        <v>-258.11</v>
      </c>
      <c r="K31" t="inlineStr">
        <is>
          <t>TGT250829P00099000</t>
        </is>
      </c>
    </row>
    <row r="32">
      <c r="A32" t="n">
        <v>177</v>
      </c>
      <c r="B32" t="inlineStr">
        <is>
          <t>TGT</t>
        </is>
      </c>
      <c r="C32" t="inlineStr">
        <is>
          <t>Aug 19, 2025</t>
        </is>
      </c>
      <c r="D32" t="inlineStr">
        <is>
          <t>$95.00</t>
        </is>
      </c>
      <c r="E32" t="inlineStr">
        <is>
          <t>C</t>
        </is>
      </c>
      <c r="F32" t="inlineStr">
        <is>
          <t>Oct 17, 2025</t>
        </is>
      </c>
      <c r="G32" t="n">
        <v>-1</v>
      </c>
      <c r="H32" t="inlineStr">
        <is>
          <t>Aug 19, 2025</t>
        </is>
      </c>
      <c r="I32" t="n">
        <v/>
      </c>
      <c r="J32" t="n">
        <v>1324.88</v>
      </c>
      <c r="K32" t="inlineStr">
        <is>
          <t>TGT251017C00095000</t>
        </is>
      </c>
    </row>
    <row r="33">
      <c r="A33" t="n">
        <v>189</v>
      </c>
      <c r="B33" t="inlineStr">
        <is>
          <t>TGT</t>
        </is>
      </c>
      <c r="C33" t="inlineStr">
        <is>
          <t>Aug 19, 2025</t>
        </is>
      </c>
      <c r="D33" t="inlineStr">
        <is>
          <t>$95.00</t>
        </is>
      </c>
      <c r="E33" t="inlineStr">
        <is>
          <t>C</t>
        </is>
      </c>
      <c r="F33" t="inlineStr">
        <is>
          <t>Oct 17, 2025</t>
        </is>
      </c>
      <c r="G33" t="n">
        <v>-1</v>
      </c>
      <c r="H33" t="inlineStr">
        <is>
          <t>Aug 19, 2025</t>
        </is>
      </c>
      <c r="I33" t="n">
        <v/>
      </c>
      <c r="J33" t="n">
        <v>1374.88</v>
      </c>
      <c r="K33" t="inlineStr">
        <is>
          <t>TGT251017C00095000</t>
        </is>
      </c>
    </row>
    <row r="34">
      <c r="A34" t="n">
        <v>166</v>
      </c>
      <c r="B34" t="inlineStr">
        <is>
          <t>TGT</t>
        </is>
      </c>
      <c r="C34" t="inlineStr">
        <is>
          <t>Aug 19, 2025</t>
        </is>
      </c>
      <c r="D34" t="inlineStr">
        <is>
          <t>$103.00</t>
        </is>
      </c>
      <c r="E34" t="inlineStr">
        <is>
          <t>P</t>
        </is>
      </c>
      <c r="F34" t="inlineStr">
        <is>
          <t>Aug 29, 2025</t>
        </is>
      </c>
      <c r="G34" t="n">
        <v>-2</v>
      </c>
      <c r="H34" t="inlineStr">
        <is>
          <t>Aug 19, 2025</t>
        </is>
      </c>
      <c r="I34" t="n">
        <v/>
      </c>
      <c r="J34" t="n">
        <v>769.76</v>
      </c>
      <c r="K34" t="inlineStr">
        <is>
          <t>TGT250829P00103000</t>
        </is>
      </c>
    </row>
    <row r="35">
      <c r="A35" t="n">
        <v>117</v>
      </c>
      <c r="B35" t="inlineStr">
        <is>
          <t>TGT</t>
        </is>
      </c>
      <c r="C35" t="inlineStr">
        <is>
          <t>Aug 20, 2025</t>
        </is>
      </c>
      <c r="D35" t="inlineStr">
        <is>
          <t>$95.00</t>
        </is>
      </c>
      <c r="E35" t="inlineStr">
        <is>
          <t>C</t>
        </is>
      </c>
      <c r="F35" t="inlineStr">
        <is>
          <t>Oct 17, 2025</t>
        </is>
      </c>
      <c r="G35" t="n">
        <v>-1</v>
      </c>
      <c r="H35" t="inlineStr">
        <is>
          <t>Aug 20, 2025</t>
        </is>
      </c>
      <c r="I35" t="n">
        <v/>
      </c>
      <c r="J35" t="n">
        <v>616.88</v>
      </c>
      <c r="K35" t="inlineStr">
        <is>
          <t>TGT251017C00095000</t>
        </is>
      </c>
    </row>
    <row r="36">
      <c r="A36" t="n">
        <v>115</v>
      </c>
      <c r="B36" t="inlineStr">
        <is>
          <t>TGT</t>
        </is>
      </c>
      <c r="C36" t="inlineStr">
        <is>
          <t>Aug 20, 2025</t>
        </is>
      </c>
      <c r="D36" t="inlineStr">
        <is>
          <t>$95.00</t>
        </is>
      </c>
      <c r="E36" t="inlineStr">
        <is>
          <t>C</t>
        </is>
      </c>
      <c r="F36" t="inlineStr">
        <is>
          <t>Oct 17, 2025</t>
        </is>
      </c>
      <c r="G36" t="n">
        <v>-1</v>
      </c>
      <c r="H36" t="inlineStr">
        <is>
          <t>Aug 20, 2025</t>
        </is>
      </c>
      <c r="I36" t="n">
        <v/>
      </c>
      <c r="J36" t="n">
        <v>604.88</v>
      </c>
      <c r="K36" t="inlineStr">
        <is>
          <t>TGT251017C00095000</t>
        </is>
      </c>
    </row>
    <row r="37">
      <c r="A37" t="n">
        <v>109</v>
      </c>
      <c r="B37" t="inlineStr">
        <is>
          <t>TGT</t>
        </is>
      </c>
      <c r="C37" t="inlineStr">
        <is>
          <t>Aug 20, 2025</t>
        </is>
      </c>
      <c r="D37" t="inlineStr">
        <is>
          <t>$99.00</t>
        </is>
      </c>
      <c r="E37" t="inlineStr">
        <is>
          <t>P</t>
        </is>
      </c>
      <c r="F37" t="inlineStr">
        <is>
          <t>Aug 29, 2025</t>
        </is>
      </c>
      <c r="G37" t="n">
        <v>-1</v>
      </c>
      <c r="H37" t="inlineStr">
        <is>
          <t>Aug 20, 2025</t>
        </is>
      </c>
      <c r="I37" t="n">
        <v/>
      </c>
      <c r="J37" t="n">
        <v>374.88</v>
      </c>
      <c r="K37" t="inlineStr">
        <is>
          <t>TGT250829P00099000</t>
        </is>
      </c>
    </row>
    <row r="38">
      <c r="A38" t="n">
        <v>106</v>
      </c>
      <c r="B38" t="inlineStr">
        <is>
          <t>TGT</t>
        </is>
      </c>
      <c r="C38" t="inlineStr">
        <is>
          <t>Aug 20, 2025</t>
        </is>
      </c>
      <c r="D38" t="inlineStr">
        <is>
          <t>$99.00</t>
        </is>
      </c>
      <c r="E38" t="inlineStr">
        <is>
          <t>P</t>
        </is>
      </c>
      <c r="F38" t="inlineStr">
        <is>
          <t>Aug 29, 2025</t>
        </is>
      </c>
      <c r="G38" t="n">
        <v>-1</v>
      </c>
      <c r="H38" t="inlineStr">
        <is>
          <t>Aug 20, 2025</t>
        </is>
      </c>
      <c r="I38" t="n">
        <v/>
      </c>
      <c r="J38" t="n">
        <v>374.88</v>
      </c>
      <c r="K38" t="inlineStr">
        <is>
          <t>TGT250829P00099000</t>
        </is>
      </c>
    </row>
    <row r="39">
      <c r="A39" t="n">
        <v>85</v>
      </c>
      <c r="B39" t="inlineStr">
        <is>
          <t>TGT</t>
        </is>
      </c>
      <c r="C39" t="inlineStr">
        <is>
          <t>Aug 20, 2025</t>
        </is>
      </c>
      <c r="D39" t="inlineStr">
        <is>
          <t>$95.00</t>
        </is>
      </c>
      <c r="E39" t="inlineStr">
        <is>
          <t>C</t>
        </is>
      </c>
      <c r="F39" t="inlineStr">
        <is>
          <t>Oct 17, 2025</t>
        </is>
      </c>
      <c r="G39" t="n">
        <v>-1</v>
      </c>
      <c r="H39" t="inlineStr">
        <is>
          <t>Aug 20, 2025</t>
        </is>
      </c>
      <c r="I39" t="n">
        <v/>
      </c>
      <c r="J39" t="n">
        <v>616.88</v>
      </c>
      <c r="K39" t="inlineStr">
        <is>
          <t>TGT251017C00095000</t>
        </is>
      </c>
    </row>
    <row r="40">
      <c r="A40" t="n">
        <v>74</v>
      </c>
      <c r="B40" t="inlineStr">
        <is>
          <t>TGT</t>
        </is>
      </c>
      <c r="C40" t="inlineStr">
        <is>
          <t>Aug 20, 2025</t>
        </is>
      </c>
      <c r="D40" t="inlineStr">
        <is>
          <t>$99.00</t>
        </is>
      </c>
      <c r="E40" t="inlineStr">
        <is>
          <t>P</t>
        </is>
      </c>
      <c r="F40" t="inlineStr">
        <is>
          <t>Aug 29, 2025</t>
        </is>
      </c>
      <c r="G40" t="n">
        <v>-1</v>
      </c>
      <c r="H40" t="inlineStr">
        <is>
          <t>Aug 20, 2025</t>
        </is>
      </c>
      <c r="I40" t="n">
        <v/>
      </c>
      <c r="J40" t="n">
        <v>374.88</v>
      </c>
      <c r="K40" t="inlineStr">
        <is>
          <t>TGT250829P00099000</t>
        </is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</row>
    <row r="43">
      <c r="A43" t="inlineStr">
        <is>
          <t>Index</t>
        </is>
      </c>
      <c r="B43" t="inlineStr">
        <is>
          <t>Ticker</t>
        </is>
      </c>
      <c r="C43" t="inlineStr">
        <is>
          <t>Trade Enter</t>
        </is>
      </c>
      <c r="D43" t="inlineStr">
        <is>
          <t>Strike</t>
        </is>
      </c>
      <c r="E43" t="inlineStr">
        <is>
          <t>C/P</t>
        </is>
      </c>
      <c r="F43" t="inlineStr">
        <is>
          <t>Exp Date</t>
        </is>
      </c>
      <c r="G43" t="inlineStr">
        <is>
          <t>Initial Contracts</t>
        </is>
      </c>
      <c r="H43" t="inlineStr">
        <is>
          <t>Trade Exit</t>
        </is>
      </c>
      <c r="I43" t="inlineStr">
        <is>
          <t>$ Gain</t>
        </is>
      </c>
      <c r="J43" t="inlineStr">
        <is>
          <t>Total Gain</t>
        </is>
      </c>
      <c r="K43" t="inlineStr">
        <is>
          <t>Calculated $ Gain/25k share</t>
        </is>
      </c>
    </row>
    <row r="44">
      <c r="A44" t="n">
        <v>172</v>
      </c>
      <c r="B44" t="inlineStr">
        <is>
          <t>TGT</t>
        </is>
      </c>
      <c r="C44" t="inlineStr">
        <is>
          <t>Jul 21, 2025</t>
        </is>
      </c>
      <c r="D44" t="inlineStr">
        <is>
          <t>$95.00</t>
        </is>
      </c>
      <c r="E44" t="inlineStr">
        <is>
          <t>C</t>
        </is>
      </c>
      <c r="F44" t="inlineStr">
        <is>
          <t>Sep 19, 2025</t>
        </is>
      </c>
      <c r="G44" t="inlineStr">
        <is>
          <t>2</t>
        </is>
      </c>
      <c r="H44" t="inlineStr">
        <is>
          <t>Aug 01, 2025</t>
        </is>
      </c>
      <c r="I44" t="inlineStr">
        <is>
          <t>($685.00)</t>
        </is>
      </c>
      <c r="J44">
        <f>SUM(J56:J62)</f>
        <v/>
      </c>
      <c r="K44">
        <f>L55*2</f>
        <v/>
      </c>
    </row>
    <row r="45">
      <c r="A45" t="n">
        <v>215</v>
      </c>
      <c r="B45" t="inlineStr">
        <is>
          <t>TGT</t>
        </is>
      </c>
      <c r="C45" t="inlineStr">
        <is>
          <t>Jul 31, 2025</t>
        </is>
      </c>
      <c r="D45" t="inlineStr">
        <is>
          <t>$101.00</t>
        </is>
      </c>
      <c r="E45" t="inlineStr">
        <is>
          <t>P</t>
        </is>
      </c>
      <c r="F45" t="inlineStr">
        <is>
          <t>Aug 08, 2025</t>
        </is>
      </c>
      <c r="G45" t="inlineStr">
        <is>
          <t>1</t>
        </is>
      </c>
      <c r="H45" t="inlineStr">
        <is>
          <t>Aug 01, 2025</t>
        </is>
      </c>
      <c r="I45" t="inlineStr">
        <is>
          <t xml:space="preserve">$84.00 </t>
        </is>
      </c>
      <c r="J45">
        <f>SUM(J71:J77)</f>
        <v/>
      </c>
      <c r="K45">
        <f>L70*1</f>
        <v/>
      </c>
    </row>
    <row r="46">
      <c r="A46" t="n">
        <v>14</v>
      </c>
      <c r="B46" t="inlineStr">
        <is>
          <t>TGT</t>
        </is>
      </c>
      <c r="C46" t="inlineStr">
        <is>
          <t>Aug 15, 2025</t>
        </is>
      </c>
      <c r="D46" t="inlineStr">
        <is>
          <t>$95.00</t>
        </is>
      </c>
      <c r="E46" t="inlineStr">
        <is>
          <t>C</t>
        </is>
      </c>
      <c r="F46" t="inlineStr">
        <is>
          <t>Oct 17, 2025</t>
        </is>
      </c>
      <c r="G46" t="n">
        <v>2</v>
      </c>
      <c r="H46" t="inlineStr">
        <is>
          <t>Aug 20, 2025</t>
        </is>
      </c>
      <c r="I46" t="inlineStr">
        <is>
          <t>($370.00)</t>
        </is>
      </c>
      <c r="J46">
        <f>SUM(J86:J95)</f>
        <v/>
      </c>
      <c r="K46">
        <f>L85*2</f>
        <v/>
      </c>
    </row>
    <row r="47">
      <c r="A47" t="n">
        <v>15</v>
      </c>
      <c r="B47" t="inlineStr">
        <is>
          <t>TGT</t>
        </is>
      </c>
      <c r="C47" t="inlineStr">
        <is>
          <t>Aug 15, 2025</t>
        </is>
      </c>
      <c r="D47" t="inlineStr">
        <is>
          <t>$103.00</t>
        </is>
      </c>
      <c r="E47" t="inlineStr">
        <is>
          <t>P</t>
        </is>
      </c>
      <c r="F47" t="inlineStr">
        <is>
          <t>Aug 29, 2025</t>
        </is>
      </c>
      <c r="G47" t="n">
        <v>2</v>
      </c>
      <c r="H47" t="inlineStr">
        <is>
          <t>Aug 19, 2025</t>
        </is>
      </c>
      <c r="I47" t="inlineStr">
        <is>
          <t>($220.00)</t>
        </is>
      </c>
      <c r="J47">
        <f>SUM(J104:J110)</f>
        <v/>
      </c>
      <c r="K47">
        <f>L103*2</f>
        <v/>
      </c>
    </row>
    <row r="48">
      <c r="A48" t="n">
        <v>33</v>
      </c>
      <c r="B48" t="inlineStr">
        <is>
          <t>TGT</t>
        </is>
      </c>
      <c r="C48" t="inlineStr">
        <is>
          <t>Aug 19, 2025</t>
        </is>
      </c>
      <c r="D48" t="inlineStr">
        <is>
          <t>$99.00</t>
        </is>
      </c>
      <c r="E48" t="inlineStr">
        <is>
          <t>P</t>
        </is>
      </c>
      <c r="F48" t="inlineStr">
        <is>
          <t>Aug 29, 2025</t>
        </is>
      </c>
      <c r="G48" t="n">
        <v>1</v>
      </c>
      <c r="H48" t="inlineStr">
        <is>
          <t>Aug 20, 2025</t>
        </is>
      </c>
      <c r="I48" t="inlineStr">
        <is>
          <t>$140.00</t>
        </is>
      </c>
      <c r="J48">
        <f>SUM(J119:J125)</f>
        <v/>
      </c>
      <c r="K48">
        <f>L118*1</f>
        <v/>
      </c>
    </row>
    <row r="49">
      <c r="I49" s="2" t="n">
        <v>-1051</v>
      </c>
      <c r="J49" s="2">
        <f>ROUND(SUM(J44:J48),2)</f>
        <v/>
      </c>
      <c r="K49" s="2">
        <f>ROUND(SUM(K44:K48),2)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</row>
    <row r="52">
      <c r="A52" t="inlineStr">
        <is>
          <t>Index</t>
        </is>
      </c>
      <c r="B52" t="inlineStr">
        <is>
          <t>Ticker</t>
        </is>
      </c>
      <c r="C52" t="inlineStr">
        <is>
          <t>Trade Enter</t>
        </is>
      </c>
      <c r="D52" t="inlineStr">
        <is>
          <t>Strike</t>
        </is>
      </c>
      <c r="E52" t="inlineStr">
        <is>
          <t>C/P</t>
        </is>
      </c>
      <c r="F52" t="inlineStr">
        <is>
          <t>Exp Date</t>
        </is>
      </c>
      <c r="G52" t="inlineStr">
        <is>
          <t>Initial Contracts</t>
        </is>
      </c>
      <c r="H52" t="inlineStr">
        <is>
          <t>Trade Exit</t>
        </is>
      </c>
      <c r="I52" t="inlineStr">
        <is>
          <t>$ Gain</t>
        </is>
      </c>
    </row>
    <row r="53">
      <c r="A53" t="n">
        <v>172</v>
      </c>
      <c r="B53" t="inlineStr">
        <is>
          <t>TGT</t>
        </is>
      </c>
      <c r="C53" t="inlineStr">
        <is>
          <t>Jul 21, 2025</t>
        </is>
      </c>
      <c r="D53" t="inlineStr">
        <is>
          <t>$95.00</t>
        </is>
      </c>
      <c r="E53" t="inlineStr">
        <is>
          <t>C</t>
        </is>
      </c>
      <c r="F53" t="inlineStr">
        <is>
          <t>Sep 19, 2025</t>
        </is>
      </c>
      <c r="G53" t="inlineStr">
        <is>
          <t>2</t>
        </is>
      </c>
      <c r="H53" t="inlineStr">
        <is>
          <t>Aug 01, 2025</t>
        </is>
      </c>
      <c r="I53" t="inlineStr">
        <is>
          <t>($685.00)</t>
        </is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s="1">
        <f>IF(G63=0, ROUND(SUM(J56:J62)/6, 2), )</f>
        <v/>
      </c>
    </row>
    <row r="56">
      <c r="A56" t="inlineStr">
        <is>
          <t>Index</t>
        </is>
      </c>
      <c r="B56" t="inlineStr">
        <is>
          <t>Ticker</t>
        </is>
      </c>
      <c r="C56" t="inlineStr">
        <is>
          <t>Trade Enter</t>
        </is>
      </c>
      <c r="D56" t="inlineStr">
        <is>
          <t>Strike</t>
        </is>
      </c>
      <c r="E56" t="inlineStr">
        <is>
          <t>C/P</t>
        </is>
      </c>
      <c r="F56" t="inlineStr">
        <is>
          <t>Exp Date</t>
        </is>
      </c>
      <c r="G56" t="inlineStr">
        <is>
          <t>Initial Contracts</t>
        </is>
      </c>
      <c r="H56" t="inlineStr">
        <is>
          <t>Trade Exit</t>
        </is>
      </c>
      <c r="I56" t="inlineStr">
        <is>
          <t>$ Gain</t>
        </is>
      </c>
      <c r="J56" t="inlineStr">
        <is>
          <t>Amount</t>
        </is>
      </c>
      <c r="K56" t="inlineStr">
        <is>
          <t>Symbol</t>
        </is>
      </c>
    </row>
    <row r="57">
      <c r="A57" t="n">
        <v>1244</v>
      </c>
      <c r="B57" t="inlineStr">
        <is>
          <t>TGT</t>
        </is>
      </c>
      <c r="C57" t="inlineStr">
        <is>
          <t>Jul 21, 2025</t>
        </is>
      </c>
      <c r="D57" t="inlineStr">
        <is>
          <t>$95.00</t>
        </is>
      </c>
      <c r="E57" t="inlineStr">
        <is>
          <t>C</t>
        </is>
      </c>
      <c r="F57" t="inlineStr">
        <is>
          <t>Sep 19, 2025</t>
        </is>
      </c>
      <c r="G57" t="n">
        <v>2</v>
      </c>
      <c r="H57" t="inlineStr">
        <is>
          <t>NaN</t>
        </is>
      </c>
      <c r="I57" t="n">
        <v/>
      </c>
      <c r="J57" t="n">
        <v>-2140.23</v>
      </c>
      <c r="K57" t="inlineStr">
        <is>
          <t>TGT250919C00095000</t>
        </is>
      </c>
    </row>
    <row r="58">
      <c r="A58" t="n">
        <v>1228</v>
      </c>
      <c r="B58" t="inlineStr">
        <is>
          <t>TGT</t>
        </is>
      </c>
      <c r="C58" t="inlineStr">
        <is>
          <t>Jul 21, 2025</t>
        </is>
      </c>
      <c r="D58" t="inlineStr">
        <is>
          <t>$95.00</t>
        </is>
      </c>
      <c r="E58" t="inlineStr">
        <is>
          <t>C</t>
        </is>
      </c>
      <c r="F58" t="inlineStr">
        <is>
          <t>Sep 19, 2025</t>
        </is>
      </c>
      <c r="G58" t="n">
        <v>2</v>
      </c>
      <c r="H58" t="inlineStr">
        <is>
          <t>NaN</t>
        </is>
      </c>
      <c r="I58" t="n">
        <v/>
      </c>
      <c r="J58" t="n">
        <v>-2150.23</v>
      </c>
      <c r="K58" t="inlineStr">
        <is>
          <t>TGT250919C00095000</t>
        </is>
      </c>
    </row>
    <row r="59">
      <c r="A59" t="n">
        <v>1224</v>
      </c>
      <c r="B59" t="inlineStr">
        <is>
          <t>TGT</t>
        </is>
      </c>
      <c r="C59" t="inlineStr">
        <is>
          <t>Jul 21, 2025</t>
        </is>
      </c>
      <c r="D59" t="inlineStr">
        <is>
          <t>$95.00</t>
        </is>
      </c>
      <c r="E59" t="inlineStr">
        <is>
          <t>C</t>
        </is>
      </c>
      <c r="F59" t="inlineStr">
        <is>
          <t>Sep 19, 2025</t>
        </is>
      </c>
      <c r="G59" t="n">
        <v>2</v>
      </c>
      <c r="H59" t="inlineStr">
        <is>
          <t>NaN</t>
        </is>
      </c>
      <c r="I59" t="n">
        <v/>
      </c>
      <c r="J59" t="n">
        <v>-2140.23</v>
      </c>
      <c r="K59" t="inlineStr">
        <is>
          <t>TGT250919C00095000</t>
        </is>
      </c>
    </row>
    <row r="60">
      <c r="A60" t="n">
        <v>873</v>
      </c>
      <c r="B60" t="inlineStr">
        <is>
          <t>TGT</t>
        </is>
      </c>
      <c r="C60" t="inlineStr">
        <is>
          <t>Aug 01, 2025</t>
        </is>
      </c>
      <c r="D60" t="inlineStr">
        <is>
          <t>$95.00</t>
        </is>
      </c>
      <c r="E60" t="inlineStr">
        <is>
          <t>C</t>
        </is>
      </c>
      <c r="F60" t="inlineStr">
        <is>
          <t>Sep 19, 2025</t>
        </is>
      </c>
      <c r="G60" t="n">
        <v>-2</v>
      </c>
      <c r="H60" t="inlineStr">
        <is>
          <t>Aug 01, 2025</t>
        </is>
      </c>
      <c r="I60" t="n">
        <v/>
      </c>
      <c r="J60" t="n">
        <v>1709.76</v>
      </c>
      <c r="K60" t="inlineStr">
        <is>
          <t>TGT250919C00095000</t>
        </is>
      </c>
    </row>
    <row r="61">
      <c r="A61" t="n">
        <v>813</v>
      </c>
      <c r="B61" t="inlineStr">
        <is>
          <t>TGT</t>
        </is>
      </c>
      <c r="C61" t="inlineStr">
        <is>
          <t>Aug 01, 2025</t>
        </is>
      </c>
      <c r="D61" t="inlineStr">
        <is>
          <t>$95.00</t>
        </is>
      </c>
      <c r="E61" t="inlineStr">
        <is>
          <t>C</t>
        </is>
      </c>
      <c r="F61" t="inlineStr">
        <is>
          <t>Sep 19, 2025</t>
        </is>
      </c>
      <c r="G61" t="n">
        <v>-2</v>
      </c>
      <c r="H61" t="inlineStr">
        <is>
          <t>Aug 01, 2025</t>
        </is>
      </c>
      <c r="I61" t="n">
        <v/>
      </c>
      <c r="J61" t="n">
        <v>1709.76</v>
      </c>
      <c r="K61" t="inlineStr">
        <is>
          <t>TGT250919C00095000</t>
        </is>
      </c>
    </row>
    <row r="62">
      <c r="A62" t="n">
        <v>812</v>
      </c>
      <c r="B62" t="inlineStr">
        <is>
          <t>TGT</t>
        </is>
      </c>
      <c r="C62" t="inlineStr">
        <is>
          <t>Aug 01, 2025</t>
        </is>
      </c>
      <c r="D62" t="inlineStr">
        <is>
          <t>$95.00</t>
        </is>
      </c>
      <c r="E62" t="inlineStr">
        <is>
          <t>C</t>
        </is>
      </c>
      <c r="F62" t="inlineStr">
        <is>
          <t>Sep 19, 2025</t>
        </is>
      </c>
      <c r="G62" t="n">
        <v>-2</v>
      </c>
      <c r="H62" t="inlineStr">
        <is>
          <t>Aug 01, 2025</t>
        </is>
      </c>
      <c r="I62" t="n">
        <v/>
      </c>
      <c r="J62" t="n">
        <v>1709.76</v>
      </c>
      <c r="K62" t="inlineStr">
        <is>
          <t>TGT250919C00095000</t>
        </is>
      </c>
    </row>
    <row r="63">
      <c r="A63" t="inlineStr"/>
      <c r="B63" t="inlineStr"/>
      <c r="C63" t="inlineStr"/>
      <c r="D63" t="inlineStr"/>
      <c r="E63" t="inlineStr"/>
      <c r="F63" t="inlineStr"/>
      <c r="G63" s="2">
        <f>SUM(G56:G62)</f>
        <v/>
      </c>
      <c r="H63" t="inlineStr"/>
      <c r="I63" t="inlineStr"/>
      <c r="J63" s="2">
        <f>SUM(J56:J62)</f>
        <v/>
      </c>
      <c r="K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</row>
    <row r="67">
      <c r="A67" t="inlineStr">
        <is>
          <t>Index</t>
        </is>
      </c>
      <c r="B67" t="inlineStr">
        <is>
          <t>Ticker</t>
        </is>
      </c>
      <c r="C67" t="inlineStr">
        <is>
          <t>Trade Enter</t>
        </is>
      </c>
      <c r="D67" t="inlineStr">
        <is>
          <t>Strike</t>
        </is>
      </c>
      <c r="E67" t="inlineStr">
        <is>
          <t>C/P</t>
        </is>
      </c>
      <c r="F67" t="inlineStr">
        <is>
          <t>Exp Date</t>
        </is>
      </c>
      <c r="G67" t="inlineStr">
        <is>
          <t>Initial Contracts</t>
        </is>
      </c>
      <c r="H67" t="inlineStr">
        <is>
          <t>Trade Exit</t>
        </is>
      </c>
      <c r="I67" t="inlineStr">
        <is>
          <t>$ Gain</t>
        </is>
      </c>
    </row>
    <row r="68">
      <c r="A68" t="n">
        <v>215</v>
      </c>
      <c r="B68" t="inlineStr">
        <is>
          <t>TGT</t>
        </is>
      </c>
      <c r="C68" t="inlineStr">
        <is>
          <t>Jul 31, 2025</t>
        </is>
      </c>
      <c r="D68" t="inlineStr">
        <is>
          <t>$101.00</t>
        </is>
      </c>
      <c r="E68" t="inlineStr">
        <is>
          <t>P</t>
        </is>
      </c>
      <c r="F68" t="inlineStr">
        <is>
          <t>Aug 08, 2025</t>
        </is>
      </c>
      <c r="G68" t="inlineStr">
        <is>
          <t>1</t>
        </is>
      </c>
      <c r="H68" t="inlineStr">
        <is>
          <t>Aug 01, 2025</t>
        </is>
      </c>
      <c r="I68" t="inlineStr">
        <is>
          <t xml:space="preserve">$84.00 </t>
        </is>
      </c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s="1">
        <f>IF(G78=0, ROUND(SUM(J71:J77)/3, 2), )</f>
        <v/>
      </c>
    </row>
    <row r="71">
      <c r="A71" t="inlineStr">
        <is>
          <t>Index</t>
        </is>
      </c>
      <c r="B71" t="inlineStr">
        <is>
          <t>Ticker</t>
        </is>
      </c>
      <c r="C71" t="inlineStr">
        <is>
          <t>Trade Enter</t>
        </is>
      </c>
      <c r="D71" t="inlineStr">
        <is>
          <t>Strike</t>
        </is>
      </c>
      <c r="E71" t="inlineStr">
        <is>
          <t>C/P</t>
        </is>
      </c>
      <c r="F71" t="inlineStr">
        <is>
          <t>Exp Date</t>
        </is>
      </c>
      <c r="G71" t="inlineStr">
        <is>
          <t>Initial Contracts</t>
        </is>
      </c>
      <c r="H71" t="inlineStr">
        <is>
          <t>Trade Exit</t>
        </is>
      </c>
      <c r="I71" t="inlineStr">
        <is>
          <t>$ Gain</t>
        </is>
      </c>
      <c r="J71" t="inlineStr">
        <is>
          <t>Amount</t>
        </is>
      </c>
      <c r="K71" t="inlineStr">
        <is>
          <t>Symbol</t>
        </is>
      </c>
    </row>
    <row r="72">
      <c r="A72" t="n">
        <v>881</v>
      </c>
      <c r="B72" t="inlineStr">
        <is>
          <t>TGT</t>
        </is>
      </c>
      <c r="C72" t="inlineStr">
        <is>
          <t>Jul 31, 2025</t>
        </is>
      </c>
      <c r="D72" t="inlineStr">
        <is>
          <t>$101.00</t>
        </is>
      </c>
      <c r="E72" t="inlineStr">
        <is>
          <t>P</t>
        </is>
      </c>
      <c r="F72" t="inlineStr">
        <is>
          <t>Aug 08, 2025</t>
        </is>
      </c>
      <c r="G72" t="n">
        <v>1</v>
      </c>
      <c r="H72" t="inlineStr">
        <is>
          <t>NaN</t>
        </is>
      </c>
      <c r="I72" t="n">
        <v/>
      </c>
      <c r="J72" t="n">
        <v>-190.12</v>
      </c>
      <c r="K72" t="inlineStr">
        <is>
          <t>TGT250808P00101000</t>
        </is>
      </c>
    </row>
    <row r="73">
      <c r="A73" t="n">
        <v>941</v>
      </c>
      <c r="B73" t="inlineStr">
        <is>
          <t>TGT</t>
        </is>
      </c>
      <c r="C73" t="inlineStr">
        <is>
          <t>Jul 31, 2025</t>
        </is>
      </c>
      <c r="D73" t="inlineStr">
        <is>
          <t>$101.00</t>
        </is>
      </c>
      <c r="E73" t="inlineStr">
        <is>
          <t>P</t>
        </is>
      </c>
      <c r="F73" t="inlineStr">
        <is>
          <t>Aug 08, 2025</t>
        </is>
      </c>
      <c r="G73" t="n">
        <v>1</v>
      </c>
      <c r="H73" t="inlineStr">
        <is>
          <t>NaN</t>
        </is>
      </c>
      <c r="I73" t="n">
        <v/>
      </c>
      <c r="J73" t="n">
        <v>-188.12</v>
      </c>
      <c r="K73" t="inlineStr">
        <is>
          <t>TGT250808P00101000</t>
        </is>
      </c>
    </row>
    <row r="74">
      <c r="A74" t="n">
        <v>936</v>
      </c>
      <c r="B74" t="inlineStr">
        <is>
          <t>TGT</t>
        </is>
      </c>
      <c r="C74" t="inlineStr">
        <is>
          <t>Jul 31, 2025</t>
        </is>
      </c>
      <c r="D74" t="inlineStr">
        <is>
          <t>$101.00</t>
        </is>
      </c>
      <c r="E74" t="inlineStr">
        <is>
          <t>P</t>
        </is>
      </c>
      <c r="F74" t="inlineStr">
        <is>
          <t>Aug 08, 2025</t>
        </is>
      </c>
      <c r="G74" t="n">
        <v>1</v>
      </c>
      <c r="H74" t="inlineStr">
        <is>
          <t>NaN</t>
        </is>
      </c>
      <c r="I74" t="n">
        <v/>
      </c>
      <c r="J74" t="n">
        <v>-187.12</v>
      </c>
      <c r="K74" t="inlineStr">
        <is>
          <t>TGT250808P00101000</t>
        </is>
      </c>
    </row>
    <row r="75">
      <c r="A75" t="n">
        <v>867</v>
      </c>
      <c r="B75" t="inlineStr">
        <is>
          <t>TGT</t>
        </is>
      </c>
      <c r="C75" t="inlineStr">
        <is>
          <t>Aug 01, 2025</t>
        </is>
      </c>
      <c r="D75" t="inlineStr">
        <is>
          <t>$101.00</t>
        </is>
      </c>
      <c r="E75" t="inlineStr">
        <is>
          <t>P</t>
        </is>
      </c>
      <c r="F75" t="inlineStr">
        <is>
          <t>Aug 08, 2025</t>
        </is>
      </c>
      <c r="G75" t="n">
        <v>-1</v>
      </c>
      <c r="H75" t="inlineStr">
        <is>
          <t>Aug 01, 2025</t>
        </is>
      </c>
      <c r="I75" t="n">
        <v/>
      </c>
      <c r="J75" t="n">
        <v>264.88</v>
      </c>
      <c r="K75" t="inlineStr">
        <is>
          <t>TGT250808P00101000</t>
        </is>
      </c>
    </row>
    <row r="76">
      <c r="A76" t="n">
        <v>863</v>
      </c>
      <c r="B76" t="inlineStr">
        <is>
          <t>TGT</t>
        </is>
      </c>
      <c r="C76" t="inlineStr">
        <is>
          <t>Aug 01, 2025</t>
        </is>
      </c>
      <c r="D76" t="inlineStr">
        <is>
          <t>$101.00</t>
        </is>
      </c>
      <c r="E76" t="inlineStr">
        <is>
          <t>P</t>
        </is>
      </c>
      <c r="F76" t="inlineStr">
        <is>
          <t>Aug 08, 2025</t>
        </is>
      </c>
      <c r="G76" t="n">
        <v>-1</v>
      </c>
      <c r="H76" t="inlineStr">
        <is>
          <t>Aug 01, 2025</t>
        </is>
      </c>
      <c r="I76" t="n">
        <v/>
      </c>
      <c r="J76" t="n">
        <v>264.88</v>
      </c>
      <c r="K76" t="inlineStr">
        <is>
          <t>TGT250808P00101000</t>
        </is>
      </c>
    </row>
    <row r="77">
      <c r="A77" t="n">
        <v>857</v>
      </c>
      <c r="B77" t="inlineStr">
        <is>
          <t>TGT</t>
        </is>
      </c>
      <c r="C77" t="inlineStr">
        <is>
          <t>Aug 01, 2025</t>
        </is>
      </c>
      <c r="D77" t="inlineStr">
        <is>
          <t>$101.00</t>
        </is>
      </c>
      <c r="E77" t="inlineStr">
        <is>
          <t>P</t>
        </is>
      </c>
      <c r="F77" t="inlineStr">
        <is>
          <t>Aug 08, 2025</t>
        </is>
      </c>
      <c r="G77" t="n">
        <v>-1</v>
      </c>
      <c r="H77" t="inlineStr">
        <is>
          <t>Aug 01, 2025</t>
        </is>
      </c>
      <c r="I77" t="n">
        <v/>
      </c>
      <c r="J77" t="n">
        <v>266.88</v>
      </c>
      <c r="K77" t="inlineStr">
        <is>
          <t>TGT250808P00101000</t>
        </is>
      </c>
    </row>
    <row r="78">
      <c r="A78" t="inlineStr"/>
      <c r="B78" t="inlineStr"/>
      <c r="C78" t="inlineStr"/>
      <c r="D78" t="inlineStr"/>
      <c r="E78" t="inlineStr"/>
      <c r="F78" t="inlineStr"/>
      <c r="G78" s="2">
        <f>SUM(G71:G77)</f>
        <v/>
      </c>
      <c r="H78" t="inlineStr"/>
      <c r="I78" t="inlineStr"/>
      <c r="J78" s="2">
        <f>SUM(J71:J77)</f>
        <v/>
      </c>
      <c r="K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</row>
    <row r="82">
      <c r="A82" t="inlineStr">
        <is>
          <t>Index</t>
        </is>
      </c>
      <c r="B82" t="inlineStr">
        <is>
          <t>Ticker</t>
        </is>
      </c>
      <c r="C82" t="inlineStr">
        <is>
          <t>Trade Enter</t>
        </is>
      </c>
      <c r="D82" t="inlineStr">
        <is>
          <t>Strike</t>
        </is>
      </c>
      <c r="E82" t="inlineStr">
        <is>
          <t>C/P</t>
        </is>
      </c>
      <c r="F82" t="inlineStr">
        <is>
          <t>Exp Date</t>
        </is>
      </c>
      <c r="G82" t="inlineStr">
        <is>
          <t>Initial Contracts</t>
        </is>
      </c>
      <c r="H82" t="inlineStr">
        <is>
          <t>Trade Exit</t>
        </is>
      </c>
      <c r="I82" t="inlineStr">
        <is>
          <t>$ Gain</t>
        </is>
      </c>
    </row>
    <row r="83">
      <c r="A83" t="n">
        <v>14</v>
      </c>
      <c r="B83" t="inlineStr">
        <is>
          <t>TGT</t>
        </is>
      </c>
      <c r="C83" t="inlineStr">
        <is>
          <t>Aug 15, 2025</t>
        </is>
      </c>
      <c r="D83" t="inlineStr">
        <is>
          <t>$95.00</t>
        </is>
      </c>
      <c r="E83" t="inlineStr">
        <is>
          <t>C</t>
        </is>
      </c>
      <c r="F83" t="inlineStr">
        <is>
          <t>Oct 17, 2025</t>
        </is>
      </c>
      <c r="G83" t="n">
        <v>2</v>
      </c>
      <c r="H83" t="inlineStr">
        <is>
          <t>Aug 20, 2025</t>
        </is>
      </c>
      <c r="I83" t="inlineStr">
        <is>
          <t>($370.00)</t>
        </is>
      </c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s="1">
        <f>IF(G96=0, ROUND(SUM(J86:J95)/6, 2), )</f>
        <v/>
      </c>
    </row>
    <row r="86">
      <c r="A86" t="inlineStr">
        <is>
          <t>Index</t>
        </is>
      </c>
      <c r="B86" t="inlineStr">
        <is>
          <t>Ticker</t>
        </is>
      </c>
      <c r="C86" t="inlineStr">
        <is>
          <t>Trade Enter</t>
        </is>
      </c>
      <c r="D86" t="inlineStr">
        <is>
          <t>Strike</t>
        </is>
      </c>
      <c r="E86" t="inlineStr">
        <is>
          <t>C/P</t>
        </is>
      </c>
      <c r="F86" t="inlineStr">
        <is>
          <t>Exp Date</t>
        </is>
      </c>
      <c r="G86" t="inlineStr">
        <is>
          <t>Initial Contracts</t>
        </is>
      </c>
      <c r="H86" t="inlineStr">
        <is>
          <t>Trade Exit</t>
        </is>
      </c>
      <c r="I86" t="inlineStr">
        <is>
          <t>$ Gain</t>
        </is>
      </c>
      <c r="J86" t="inlineStr">
        <is>
          <t>Amount</t>
        </is>
      </c>
      <c r="K86" t="inlineStr">
        <is>
          <t>Symbol</t>
        </is>
      </c>
    </row>
    <row r="87">
      <c r="A87" t="n">
        <v>235</v>
      </c>
      <c r="B87" t="inlineStr">
        <is>
          <t>TGT</t>
        </is>
      </c>
      <c r="C87" t="inlineStr">
        <is>
          <t>Aug 15, 2025</t>
        </is>
      </c>
      <c r="D87" t="inlineStr">
        <is>
          <t>$95.00</t>
        </is>
      </c>
      <c r="E87" t="inlineStr">
        <is>
          <t>C</t>
        </is>
      </c>
      <c r="F87" t="inlineStr">
        <is>
          <t>Oct 17, 2025</t>
        </is>
      </c>
      <c r="G87" t="n">
        <v>2</v>
      </c>
      <c r="H87" t="inlineStr">
        <is>
          <t>NaN</t>
        </is>
      </c>
      <c r="I87" t="n">
        <v/>
      </c>
      <c r="J87" t="n">
        <v>-2430.23</v>
      </c>
      <c r="K87" t="inlineStr">
        <is>
          <t>TGT251017C00095000</t>
        </is>
      </c>
    </row>
    <row r="88">
      <c r="A88" t="n">
        <v>229</v>
      </c>
      <c r="B88" t="inlineStr">
        <is>
          <t>TGT</t>
        </is>
      </c>
      <c r="C88" t="inlineStr">
        <is>
          <t>Aug 15, 2025</t>
        </is>
      </c>
      <c r="D88" t="inlineStr">
        <is>
          <t>$95.00</t>
        </is>
      </c>
      <c r="E88" t="inlineStr">
        <is>
          <t>C</t>
        </is>
      </c>
      <c r="F88" t="inlineStr">
        <is>
          <t>Oct 17, 2025</t>
        </is>
      </c>
      <c r="G88" t="n">
        <v>2</v>
      </c>
      <c r="H88" t="inlineStr">
        <is>
          <t>NaN</t>
        </is>
      </c>
      <c r="I88" t="n">
        <v/>
      </c>
      <c r="J88" t="n">
        <v>-2430.22</v>
      </c>
      <c r="K88" t="inlineStr">
        <is>
          <t>TGT251017C00095000</t>
        </is>
      </c>
    </row>
    <row r="89">
      <c r="A89" t="n">
        <v>221</v>
      </c>
      <c r="B89" t="inlineStr">
        <is>
          <t>TGT</t>
        </is>
      </c>
      <c r="C89" t="inlineStr">
        <is>
          <t>Aug 15, 2025</t>
        </is>
      </c>
      <c r="D89" t="inlineStr">
        <is>
          <t>$95.00</t>
        </is>
      </c>
      <c r="E89" t="inlineStr">
        <is>
          <t>C</t>
        </is>
      </c>
      <c r="F89" t="inlineStr">
        <is>
          <t>Oct 17, 2025</t>
        </is>
      </c>
      <c r="G89" t="n">
        <v>2</v>
      </c>
      <c r="H89" t="inlineStr">
        <is>
          <t>NaN</t>
        </is>
      </c>
      <c r="I89" t="n">
        <v/>
      </c>
      <c r="J89" t="n">
        <v>-2430.23</v>
      </c>
      <c r="K89" t="inlineStr">
        <is>
          <t>TGT251017C00095000</t>
        </is>
      </c>
    </row>
    <row r="90">
      <c r="A90" t="n">
        <v>161</v>
      </c>
      <c r="B90" t="inlineStr">
        <is>
          <t>TGT</t>
        </is>
      </c>
      <c r="C90" t="inlineStr">
        <is>
          <t>Aug 19, 2025</t>
        </is>
      </c>
      <c r="D90" t="inlineStr">
        <is>
          <t>$95.00</t>
        </is>
      </c>
      <c r="E90" t="inlineStr">
        <is>
          <t>C</t>
        </is>
      </c>
      <c r="F90" t="inlineStr">
        <is>
          <t>Oct 17, 2025</t>
        </is>
      </c>
      <c r="G90" t="n">
        <v>-1</v>
      </c>
      <c r="H90" t="inlineStr">
        <is>
          <t>Aug 19, 2025</t>
        </is>
      </c>
      <c r="I90" t="n">
        <v/>
      </c>
      <c r="J90" t="n">
        <v>1374.88</v>
      </c>
      <c r="K90" t="inlineStr">
        <is>
          <t>TGT251017C00095000</t>
        </is>
      </c>
    </row>
    <row r="91">
      <c r="A91" t="n">
        <v>177</v>
      </c>
      <c r="B91" t="inlineStr">
        <is>
          <t>TGT</t>
        </is>
      </c>
      <c r="C91" t="inlineStr">
        <is>
          <t>Aug 19, 2025</t>
        </is>
      </c>
      <c r="D91" t="inlineStr">
        <is>
          <t>$95.00</t>
        </is>
      </c>
      <c r="E91" t="inlineStr">
        <is>
          <t>C</t>
        </is>
      </c>
      <c r="F91" t="inlineStr">
        <is>
          <t>Oct 17, 2025</t>
        </is>
      </c>
      <c r="G91" t="n">
        <v>-1</v>
      </c>
      <c r="H91" t="inlineStr">
        <is>
          <t>Aug 19, 2025</t>
        </is>
      </c>
      <c r="I91" t="n">
        <v/>
      </c>
      <c r="J91" t="n">
        <v>1324.88</v>
      </c>
      <c r="K91" t="inlineStr">
        <is>
          <t>TGT251017C00095000</t>
        </is>
      </c>
    </row>
    <row r="92">
      <c r="A92" t="n">
        <v>189</v>
      </c>
      <c r="B92" t="inlineStr">
        <is>
          <t>TGT</t>
        </is>
      </c>
      <c r="C92" t="inlineStr">
        <is>
          <t>Aug 19, 2025</t>
        </is>
      </c>
      <c r="D92" t="inlineStr">
        <is>
          <t>$95.00</t>
        </is>
      </c>
      <c r="E92" t="inlineStr">
        <is>
          <t>C</t>
        </is>
      </c>
      <c r="F92" t="inlineStr">
        <is>
          <t>Oct 17, 2025</t>
        </is>
      </c>
      <c r="G92" t="n">
        <v>-1</v>
      </c>
      <c r="H92" t="inlineStr">
        <is>
          <t>Aug 19, 2025</t>
        </is>
      </c>
      <c r="I92" t="n">
        <v/>
      </c>
      <c r="J92" t="n">
        <v>1374.88</v>
      </c>
      <c r="K92" t="inlineStr">
        <is>
          <t>TGT251017C00095000</t>
        </is>
      </c>
    </row>
    <row r="93">
      <c r="A93" t="n">
        <v>117</v>
      </c>
      <c r="B93" t="inlineStr">
        <is>
          <t>TGT</t>
        </is>
      </c>
      <c r="C93" t="inlineStr">
        <is>
          <t>Aug 20, 2025</t>
        </is>
      </c>
      <c r="D93" t="inlineStr">
        <is>
          <t>$95.00</t>
        </is>
      </c>
      <c r="E93" t="inlineStr">
        <is>
          <t>C</t>
        </is>
      </c>
      <c r="F93" t="inlineStr">
        <is>
          <t>Oct 17, 2025</t>
        </is>
      </c>
      <c r="G93" t="n">
        <v>-1</v>
      </c>
      <c r="H93" t="inlineStr">
        <is>
          <t>Aug 20, 2025</t>
        </is>
      </c>
      <c r="I93" t="n">
        <v/>
      </c>
      <c r="J93" t="n">
        <v>616.88</v>
      </c>
      <c r="K93" t="inlineStr">
        <is>
          <t>TGT251017C00095000</t>
        </is>
      </c>
    </row>
    <row r="94">
      <c r="A94" t="n">
        <v>115</v>
      </c>
      <c r="B94" t="inlineStr">
        <is>
          <t>TGT</t>
        </is>
      </c>
      <c r="C94" t="inlineStr">
        <is>
          <t>Aug 20, 2025</t>
        </is>
      </c>
      <c r="D94" t="inlineStr">
        <is>
          <t>$95.00</t>
        </is>
      </c>
      <c r="E94" t="inlineStr">
        <is>
          <t>C</t>
        </is>
      </c>
      <c r="F94" t="inlineStr">
        <is>
          <t>Oct 17, 2025</t>
        </is>
      </c>
      <c r="G94" t="n">
        <v>-1</v>
      </c>
      <c r="H94" t="inlineStr">
        <is>
          <t>Aug 20, 2025</t>
        </is>
      </c>
      <c r="I94" t="n">
        <v/>
      </c>
      <c r="J94" t="n">
        <v>604.88</v>
      </c>
      <c r="K94" t="inlineStr">
        <is>
          <t>TGT251017C00095000</t>
        </is>
      </c>
    </row>
    <row r="95">
      <c r="A95" t="n">
        <v>85</v>
      </c>
      <c r="B95" t="inlineStr">
        <is>
          <t>TGT</t>
        </is>
      </c>
      <c r="C95" t="inlineStr">
        <is>
          <t>Aug 20, 2025</t>
        </is>
      </c>
      <c r="D95" t="inlineStr">
        <is>
          <t>$95.00</t>
        </is>
      </c>
      <c r="E95" t="inlineStr">
        <is>
          <t>C</t>
        </is>
      </c>
      <c r="F95" t="inlineStr">
        <is>
          <t>Oct 17, 2025</t>
        </is>
      </c>
      <c r="G95" t="n">
        <v>-1</v>
      </c>
      <c r="H95" t="inlineStr">
        <is>
          <t>Aug 20, 2025</t>
        </is>
      </c>
      <c r="I95" t="n">
        <v/>
      </c>
      <c r="J95" t="n">
        <v>616.88</v>
      </c>
      <c r="K95" t="inlineStr">
        <is>
          <t>TGT251017C00095000</t>
        </is>
      </c>
    </row>
    <row r="96">
      <c r="A96" t="inlineStr"/>
      <c r="B96" t="inlineStr"/>
      <c r="C96" t="inlineStr"/>
      <c r="D96" t="inlineStr"/>
      <c r="E96" t="inlineStr"/>
      <c r="F96" t="inlineStr"/>
      <c r="G96" s="2">
        <f>SUM(G86:G95)</f>
        <v/>
      </c>
      <c r="H96" t="inlineStr"/>
      <c r="I96" t="inlineStr"/>
      <c r="J96" s="2">
        <f>SUM(J86:J95)</f>
        <v/>
      </c>
      <c r="K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</row>
    <row r="100">
      <c r="A100" t="inlineStr">
        <is>
          <t>Index</t>
        </is>
      </c>
      <c r="B100" t="inlineStr">
        <is>
          <t>Ticker</t>
        </is>
      </c>
      <c r="C100" t="inlineStr">
        <is>
          <t>Trade Enter</t>
        </is>
      </c>
      <c r="D100" t="inlineStr">
        <is>
          <t>Strike</t>
        </is>
      </c>
      <c r="E100" t="inlineStr">
        <is>
          <t>C/P</t>
        </is>
      </c>
      <c r="F100" t="inlineStr">
        <is>
          <t>Exp Date</t>
        </is>
      </c>
      <c r="G100" t="inlineStr">
        <is>
          <t>Initial Contracts</t>
        </is>
      </c>
      <c r="H100" t="inlineStr">
        <is>
          <t>Trade Exit</t>
        </is>
      </c>
      <c r="I100" t="inlineStr">
        <is>
          <t>$ Gain</t>
        </is>
      </c>
    </row>
    <row r="101">
      <c r="A101" t="n">
        <v>15</v>
      </c>
      <c r="B101" t="inlineStr">
        <is>
          <t>TGT</t>
        </is>
      </c>
      <c r="C101" t="inlineStr">
        <is>
          <t>Aug 15, 2025</t>
        </is>
      </c>
      <c r="D101" t="inlineStr">
        <is>
          <t>$103.00</t>
        </is>
      </c>
      <c r="E101" t="inlineStr">
        <is>
          <t>P</t>
        </is>
      </c>
      <c r="F101" t="inlineStr">
        <is>
          <t>Aug 29, 2025</t>
        </is>
      </c>
      <c r="G101" t="n">
        <v>2</v>
      </c>
      <c r="H101" t="inlineStr">
        <is>
          <t>Aug 19, 2025</t>
        </is>
      </c>
      <c r="I101" t="inlineStr">
        <is>
          <t>($220.00)</t>
        </is>
      </c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s="1">
        <f>IF(G111=0, ROUND(SUM(J104:J110)/6, 2), )</f>
        <v/>
      </c>
    </row>
    <row r="104">
      <c r="A104" t="inlineStr">
        <is>
          <t>Index</t>
        </is>
      </c>
      <c r="B104" t="inlineStr">
        <is>
          <t>Ticker</t>
        </is>
      </c>
      <c r="C104" t="inlineStr">
        <is>
          <t>Trade Enter</t>
        </is>
      </c>
      <c r="D104" t="inlineStr">
        <is>
          <t>Strike</t>
        </is>
      </c>
      <c r="E104" t="inlineStr">
        <is>
          <t>C/P</t>
        </is>
      </c>
      <c r="F104" t="inlineStr">
        <is>
          <t>Exp Date</t>
        </is>
      </c>
      <c r="G104" t="inlineStr">
        <is>
          <t>Initial Contracts</t>
        </is>
      </c>
      <c r="H104" t="inlineStr">
        <is>
          <t>Trade Exit</t>
        </is>
      </c>
      <c r="I104" t="inlineStr">
        <is>
          <t>$ Gain</t>
        </is>
      </c>
      <c r="J104" t="inlineStr">
        <is>
          <t>Amount</t>
        </is>
      </c>
      <c r="K104" t="inlineStr">
        <is>
          <t>Symbol</t>
        </is>
      </c>
    </row>
    <row r="105">
      <c r="A105" t="n">
        <v>259</v>
      </c>
      <c r="B105" t="inlineStr">
        <is>
          <t>TGT</t>
        </is>
      </c>
      <c r="C105" t="inlineStr">
        <is>
          <t>Aug 15, 2025</t>
        </is>
      </c>
      <c r="D105" t="inlineStr">
        <is>
          <t>$103.00</t>
        </is>
      </c>
      <c r="E105" t="inlineStr">
        <is>
          <t>P</t>
        </is>
      </c>
      <c r="F105" t="inlineStr">
        <is>
          <t>Aug 29, 2025</t>
        </is>
      </c>
      <c r="G105" t="n">
        <v>2</v>
      </c>
      <c r="H105" t="inlineStr">
        <is>
          <t>NaN</t>
        </is>
      </c>
      <c r="I105" t="n">
        <v/>
      </c>
      <c r="J105" t="n">
        <v>-1010.22</v>
      </c>
      <c r="K105" t="inlineStr">
        <is>
          <t>TGT250829P00103000</t>
        </is>
      </c>
    </row>
    <row r="106">
      <c r="A106" t="n">
        <v>257</v>
      </c>
      <c r="B106" t="inlineStr">
        <is>
          <t>TGT</t>
        </is>
      </c>
      <c r="C106" t="inlineStr">
        <is>
          <t>Aug 15, 2025</t>
        </is>
      </c>
      <c r="D106" t="inlineStr">
        <is>
          <t>$103.00</t>
        </is>
      </c>
      <c r="E106" t="inlineStr">
        <is>
          <t>P</t>
        </is>
      </c>
      <c r="F106" t="inlineStr">
        <is>
          <t>Aug 29, 2025</t>
        </is>
      </c>
      <c r="G106" t="n">
        <v>2</v>
      </c>
      <c r="H106" t="inlineStr">
        <is>
          <t>NaN</t>
        </is>
      </c>
      <c r="I106" t="n">
        <v/>
      </c>
      <c r="J106" t="n">
        <v>-1010.22</v>
      </c>
      <c r="K106" t="inlineStr">
        <is>
          <t>TGT250829P00103000</t>
        </is>
      </c>
    </row>
    <row r="107">
      <c r="A107" t="n">
        <v>242</v>
      </c>
      <c r="B107" t="inlineStr">
        <is>
          <t>TGT</t>
        </is>
      </c>
      <c r="C107" t="inlineStr">
        <is>
          <t>Aug 15, 2025</t>
        </is>
      </c>
      <c r="D107" t="inlineStr">
        <is>
          <t>$103.00</t>
        </is>
      </c>
      <c r="E107" t="inlineStr">
        <is>
          <t>P</t>
        </is>
      </c>
      <c r="F107" t="inlineStr">
        <is>
          <t>Aug 29, 2025</t>
        </is>
      </c>
      <c r="G107" t="n">
        <v>2</v>
      </c>
      <c r="H107" t="inlineStr">
        <is>
          <t>NaN</t>
        </is>
      </c>
      <c r="I107" t="n">
        <v/>
      </c>
      <c r="J107" t="n">
        <v>-1010.22</v>
      </c>
      <c r="K107" t="inlineStr">
        <is>
          <t>TGT250829P00103000</t>
        </is>
      </c>
    </row>
    <row r="108">
      <c r="A108" t="n">
        <v>155</v>
      </c>
      <c r="B108" t="inlineStr">
        <is>
          <t>TGT</t>
        </is>
      </c>
      <c r="C108" t="inlineStr">
        <is>
          <t>Aug 19, 2025</t>
        </is>
      </c>
      <c r="D108" t="inlineStr">
        <is>
          <t>$103.00</t>
        </is>
      </c>
      <c r="E108" t="inlineStr">
        <is>
          <t>P</t>
        </is>
      </c>
      <c r="F108" t="inlineStr">
        <is>
          <t>Aug 29, 2025</t>
        </is>
      </c>
      <c r="G108" t="n">
        <v>-2</v>
      </c>
      <c r="H108" t="inlineStr">
        <is>
          <t>Aug 19, 2025</t>
        </is>
      </c>
      <c r="I108" t="n">
        <v/>
      </c>
      <c r="J108" t="n">
        <v>769.76</v>
      </c>
      <c r="K108" t="inlineStr">
        <is>
          <t>TGT250829P00103000</t>
        </is>
      </c>
    </row>
    <row r="109">
      <c r="A109" t="n">
        <v>172</v>
      </c>
      <c r="B109" t="inlineStr">
        <is>
          <t>TGT</t>
        </is>
      </c>
      <c r="C109" t="inlineStr">
        <is>
          <t>Aug 19, 2025</t>
        </is>
      </c>
      <c r="D109" t="inlineStr">
        <is>
          <t>$103.00</t>
        </is>
      </c>
      <c r="E109" t="inlineStr">
        <is>
          <t>P</t>
        </is>
      </c>
      <c r="F109" t="inlineStr">
        <is>
          <t>Aug 29, 2025</t>
        </is>
      </c>
      <c r="G109" t="n">
        <v>-2</v>
      </c>
      <c r="H109" t="inlineStr">
        <is>
          <t>Aug 19, 2025</t>
        </is>
      </c>
      <c r="I109" t="n">
        <v/>
      </c>
      <c r="J109" t="n">
        <v>769.76</v>
      </c>
      <c r="K109" t="inlineStr">
        <is>
          <t>TGT250829P00103000</t>
        </is>
      </c>
    </row>
    <row r="110">
      <c r="A110" t="n">
        <v>166</v>
      </c>
      <c r="B110" t="inlineStr">
        <is>
          <t>TGT</t>
        </is>
      </c>
      <c r="C110" t="inlineStr">
        <is>
          <t>Aug 19, 2025</t>
        </is>
      </c>
      <c r="D110" t="inlineStr">
        <is>
          <t>$103.00</t>
        </is>
      </c>
      <c r="E110" t="inlineStr">
        <is>
          <t>P</t>
        </is>
      </c>
      <c r="F110" t="inlineStr">
        <is>
          <t>Aug 29, 2025</t>
        </is>
      </c>
      <c r="G110" t="n">
        <v>-2</v>
      </c>
      <c r="H110" t="inlineStr">
        <is>
          <t>Aug 19, 2025</t>
        </is>
      </c>
      <c r="I110" t="n">
        <v/>
      </c>
      <c r="J110" t="n">
        <v>769.76</v>
      </c>
      <c r="K110" t="inlineStr">
        <is>
          <t>TGT250829P00103000</t>
        </is>
      </c>
    </row>
    <row r="111">
      <c r="A111" t="inlineStr"/>
      <c r="B111" t="inlineStr"/>
      <c r="C111" t="inlineStr"/>
      <c r="D111" t="inlineStr"/>
      <c r="E111" t="inlineStr"/>
      <c r="F111" t="inlineStr"/>
      <c r="G111" s="2">
        <f>SUM(G104:G110)</f>
        <v/>
      </c>
      <c r="H111" t="inlineStr"/>
      <c r="I111" t="inlineStr"/>
      <c r="J111" s="2">
        <f>SUM(J104:J110)</f>
        <v/>
      </c>
      <c r="K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</row>
    <row r="115">
      <c r="A115" t="inlineStr">
        <is>
          <t>Index</t>
        </is>
      </c>
      <c r="B115" t="inlineStr">
        <is>
          <t>Ticker</t>
        </is>
      </c>
      <c r="C115" t="inlineStr">
        <is>
          <t>Trade Enter</t>
        </is>
      </c>
      <c r="D115" t="inlineStr">
        <is>
          <t>Strike</t>
        </is>
      </c>
      <c r="E115" t="inlineStr">
        <is>
          <t>C/P</t>
        </is>
      </c>
      <c r="F115" t="inlineStr">
        <is>
          <t>Exp Date</t>
        </is>
      </c>
      <c r="G115" t="inlineStr">
        <is>
          <t>Initial Contracts</t>
        </is>
      </c>
      <c r="H115" t="inlineStr">
        <is>
          <t>Trade Exit</t>
        </is>
      </c>
      <c r="I115" t="inlineStr">
        <is>
          <t>$ Gain</t>
        </is>
      </c>
    </row>
    <row r="116">
      <c r="A116" t="n">
        <v>33</v>
      </c>
      <c r="B116" t="inlineStr">
        <is>
          <t>TGT</t>
        </is>
      </c>
      <c r="C116" t="inlineStr">
        <is>
          <t>Aug 19, 2025</t>
        </is>
      </c>
      <c r="D116" t="inlineStr">
        <is>
          <t>$99.00</t>
        </is>
      </c>
      <c r="E116" t="inlineStr">
        <is>
          <t>P</t>
        </is>
      </c>
      <c r="F116" t="inlineStr">
        <is>
          <t>Aug 29, 2025</t>
        </is>
      </c>
      <c r="G116" t="n">
        <v>1</v>
      </c>
      <c r="H116" t="inlineStr">
        <is>
          <t>Aug 20, 2025</t>
        </is>
      </c>
      <c r="I116" t="inlineStr">
        <is>
          <t>$140.00</t>
        </is>
      </c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s="1">
        <f>IF(G126=0, ROUND(SUM(J119:J125)/3, 2), )</f>
        <v/>
      </c>
    </row>
    <row r="119">
      <c r="A119" t="inlineStr">
        <is>
          <t>Index</t>
        </is>
      </c>
      <c r="B119" t="inlineStr">
        <is>
          <t>Ticker</t>
        </is>
      </c>
      <c r="C119" t="inlineStr">
        <is>
          <t>Trade Enter</t>
        </is>
      </c>
      <c r="D119" t="inlineStr">
        <is>
          <t>Strike</t>
        </is>
      </c>
      <c r="E119" t="inlineStr">
        <is>
          <t>C/P</t>
        </is>
      </c>
      <c r="F119" t="inlineStr">
        <is>
          <t>Exp Date</t>
        </is>
      </c>
      <c r="G119" t="inlineStr">
        <is>
          <t>Initial Contracts</t>
        </is>
      </c>
      <c r="H119" t="inlineStr">
        <is>
          <t>Trade Exit</t>
        </is>
      </c>
      <c r="I119" t="inlineStr">
        <is>
          <t>$ Gain</t>
        </is>
      </c>
      <c r="J119" t="inlineStr">
        <is>
          <t>Amount</t>
        </is>
      </c>
      <c r="K119" t="inlineStr">
        <is>
          <t>Symbol</t>
        </is>
      </c>
    </row>
    <row r="120">
      <c r="A120" t="n">
        <v>151</v>
      </c>
      <c r="B120" t="inlineStr">
        <is>
          <t>TGT</t>
        </is>
      </c>
      <c r="C120" t="inlineStr">
        <is>
          <t>Aug 19, 2025</t>
        </is>
      </c>
      <c r="D120" t="inlineStr">
        <is>
          <t>$99.00</t>
        </is>
      </c>
      <c r="E120" t="inlineStr">
        <is>
          <t>P</t>
        </is>
      </c>
      <c r="F120" t="inlineStr">
        <is>
          <t>Aug 29, 2025</t>
        </is>
      </c>
      <c r="G120" t="n">
        <v>1</v>
      </c>
      <c r="H120" t="inlineStr">
        <is>
          <t>NaN</t>
        </is>
      </c>
      <c r="I120" t="n">
        <v/>
      </c>
      <c r="J120" t="n">
        <v>-263.11</v>
      </c>
      <c r="K120" t="inlineStr">
        <is>
          <t>TGT250829P00099000</t>
        </is>
      </c>
    </row>
    <row r="121">
      <c r="A121" t="n">
        <v>152</v>
      </c>
      <c r="B121" t="inlineStr">
        <is>
          <t>TGT</t>
        </is>
      </c>
      <c r="C121" t="inlineStr">
        <is>
          <t>Aug 19, 2025</t>
        </is>
      </c>
      <c r="D121" t="inlineStr">
        <is>
          <t>$99.00</t>
        </is>
      </c>
      <c r="E121" t="inlineStr">
        <is>
          <t>P</t>
        </is>
      </c>
      <c r="F121" t="inlineStr">
        <is>
          <t>Aug 29, 2025</t>
        </is>
      </c>
      <c r="G121" t="n">
        <v>1</v>
      </c>
      <c r="H121" t="inlineStr">
        <is>
          <t>NaN</t>
        </is>
      </c>
      <c r="I121" t="n">
        <v/>
      </c>
      <c r="J121" t="n">
        <v>-260.11</v>
      </c>
      <c r="K121" t="inlineStr">
        <is>
          <t>TGT250829P00099000</t>
        </is>
      </c>
    </row>
    <row r="122">
      <c r="A122" t="n">
        <v>173</v>
      </c>
      <c r="B122" t="inlineStr">
        <is>
          <t>TGT</t>
        </is>
      </c>
      <c r="C122" t="inlineStr">
        <is>
          <t>Aug 19, 2025</t>
        </is>
      </c>
      <c r="D122" t="inlineStr">
        <is>
          <t>$99.00</t>
        </is>
      </c>
      <c r="E122" t="inlineStr">
        <is>
          <t>P</t>
        </is>
      </c>
      <c r="F122" t="inlineStr">
        <is>
          <t>Aug 29, 2025</t>
        </is>
      </c>
      <c r="G122" t="n">
        <v>1</v>
      </c>
      <c r="H122" t="inlineStr">
        <is>
          <t>NaN</t>
        </is>
      </c>
      <c r="I122" t="n">
        <v/>
      </c>
      <c r="J122" t="n">
        <v>-258.11</v>
      </c>
      <c r="K122" t="inlineStr">
        <is>
          <t>TGT250829P00099000</t>
        </is>
      </c>
    </row>
    <row r="123">
      <c r="A123" t="n">
        <v>109</v>
      </c>
      <c r="B123" t="inlineStr">
        <is>
          <t>TGT</t>
        </is>
      </c>
      <c r="C123" t="inlineStr">
        <is>
          <t>Aug 20, 2025</t>
        </is>
      </c>
      <c r="D123" t="inlineStr">
        <is>
          <t>$99.00</t>
        </is>
      </c>
      <c r="E123" t="inlineStr">
        <is>
          <t>P</t>
        </is>
      </c>
      <c r="F123" t="inlineStr">
        <is>
          <t>Aug 29, 2025</t>
        </is>
      </c>
      <c r="G123" t="n">
        <v>-1</v>
      </c>
      <c r="H123" t="inlineStr">
        <is>
          <t>Aug 20, 2025</t>
        </is>
      </c>
      <c r="I123" t="n">
        <v/>
      </c>
      <c r="J123" t="n">
        <v>374.88</v>
      </c>
      <c r="K123" t="inlineStr">
        <is>
          <t>TGT250829P00099000</t>
        </is>
      </c>
    </row>
    <row r="124">
      <c r="A124" t="n">
        <v>106</v>
      </c>
      <c r="B124" t="inlineStr">
        <is>
          <t>TGT</t>
        </is>
      </c>
      <c r="C124" t="inlineStr">
        <is>
          <t>Aug 20, 2025</t>
        </is>
      </c>
      <c r="D124" t="inlineStr">
        <is>
          <t>$99.00</t>
        </is>
      </c>
      <c r="E124" t="inlineStr">
        <is>
          <t>P</t>
        </is>
      </c>
      <c r="F124" t="inlineStr">
        <is>
          <t>Aug 29, 2025</t>
        </is>
      </c>
      <c r="G124" t="n">
        <v>-1</v>
      </c>
      <c r="H124" t="inlineStr">
        <is>
          <t>Aug 20, 2025</t>
        </is>
      </c>
      <c r="I124" t="n">
        <v/>
      </c>
      <c r="J124" t="n">
        <v>374.88</v>
      </c>
      <c r="K124" t="inlineStr">
        <is>
          <t>TGT250829P00099000</t>
        </is>
      </c>
    </row>
    <row r="125">
      <c r="A125" t="n">
        <v>74</v>
      </c>
      <c r="B125" t="inlineStr">
        <is>
          <t>TGT</t>
        </is>
      </c>
      <c r="C125" t="inlineStr">
        <is>
          <t>Aug 20, 2025</t>
        </is>
      </c>
      <c r="D125" t="inlineStr">
        <is>
          <t>$99.00</t>
        </is>
      </c>
      <c r="E125" t="inlineStr">
        <is>
          <t>P</t>
        </is>
      </c>
      <c r="F125" t="inlineStr">
        <is>
          <t>Aug 29, 2025</t>
        </is>
      </c>
      <c r="G125" t="n">
        <v>-1</v>
      </c>
      <c r="H125" t="inlineStr">
        <is>
          <t>Aug 20, 2025</t>
        </is>
      </c>
      <c r="I125" t="n">
        <v/>
      </c>
      <c r="J125" t="n">
        <v>374.88</v>
      </c>
      <c r="K125" t="inlineStr">
        <is>
          <t>TGT250829P00099000</t>
        </is>
      </c>
    </row>
    <row r="126">
      <c r="A126" t="inlineStr"/>
      <c r="B126" t="inlineStr"/>
      <c r="C126" t="inlineStr"/>
      <c r="D126" t="inlineStr"/>
      <c r="E126" t="inlineStr"/>
      <c r="F126" t="inlineStr"/>
      <c r="G126" s="2">
        <f>SUM(G119:G125)</f>
        <v/>
      </c>
      <c r="H126" t="inlineStr"/>
      <c r="I126" t="inlineStr"/>
      <c r="J126" s="2">
        <f>SUM(J119:J125)</f>
        <v/>
      </c>
      <c r="K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>
        <is>
          <t>Total:</t>
        </is>
      </c>
      <c r="L129" s="1">
        <f>SUM(L1:L128)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1209</v>
      </c>
      <c r="B2" t="inlineStr">
        <is>
          <t>RDDT</t>
        </is>
      </c>
      <c r="C2" t="inlineStr">
        <is>
          <t>Jul 22, 2025</t>
        </is>
      </c>
      <c r="D2" t="inlineStr">
        <is>
          <t>$140.00</t>
        </is>
      </c>
      <c r="E2" t="inlineStr">
        <is>
          <t>C</t>
        </is>
      </c>
      <c r="F2" t="inlineStr">
        <is>
          <t>Sep 19, 2025</t>
        </is>
      </c>
      <c r="G2" t="n">
        <v>1</v>
      </c>
      <c r="H2" t="inlineStr">
        <is>
          <t>NaN</t>
        </is>
      </c>
      <c r="I2" t="n">
        <v/>
      </c>
      <c r="J2" t="n">
        <v>-2135.12</v>
      </c>
      <c r="K2" t="inlineStr">
        <is>
          <t>RDDT250919C00140000</t>
        </is>
      </c>
    </row>
    <row r="3">
      <c r="A3" t="n">
        <v>1197</v>
      </c>
      <c r="B3" t="inlineStr">
        <is>
          <t>RDDT</t>
        </is>
      </c>
      <c r="C3" t="inlineStr">
        <is>
          <t>Jul 22, 2025</t>
        </is>
      </c>
      <c r="D3" t="inlineStr">
        <is>
          <t>$140.00</t>
        </is>
      </c>
      <c r="E3" t="inlineStr">
        <is>
          <t>C</t>
        </is>
      </c>
      <c r="F3" t="inlineStr">
        <is>
          <t>Sep 19, 2025</t>
        </is>
      </c>
      <c r="G3" t="n">
        <v>1</v>
      </c>
      <c r="H3" t="inlineStr">
        <is>
          <t>NaN</t>
        </is>
      </c>
      <c r="I3" t="n">
        <v/>
      </c>
      <c r="J3" t="n">
        <v>-2145.12</v>
      </c>
      <c r="K3" t="inlineStr">
        <is>
          <t>RDDT250919C00140000</t>
        </is>
      </c>
    </row>
    <row r="4">
      <c r="A4" t="n">
        <v>1200</v>
      </c>
      <c r="B4" t="inlineStr">
        <is>
          <t>RDDT</t>
        </is>
      </c>
      <c r="C4" t="inlineStr">
        <is>
          <t>Jul 22, 2025</t>
        </is>
      </c>
      <c r="D4" t="inlineStr">
        <is>
          <t>$140.00</t>
        </is>
      </c>
      <c r="E4" t="inlineStr">
        <is>
          <t>C</t>
        </is>
      </c>
      <c r="F4" t="inlineStr">
        <is>
          <t>Sep 19, 2025</t>
        </is>
      </c>
      <c r="G4" t="n">
        <v>1</v>
      </c>
      <c r="H4" t="inlineStr">
        <is>
          <t>NaN</t>
        </is>
      </c>
      <c r="I4" t="n">
        <v/>
      </c>
      <c r="J4" t="n">
        <v>-2135.12</v>
      </c>
      <c r="K4" t="inlineStr">
        <is>
          <t>RDDT250919C00140000</t>
        </is>
      </c>
    </row>
    <row r="5">
      <c r="A5" t="n">
        <v>1184</v>
      </c>
      <c r="B5" t="inlineStr">
        <is>
          <t>RDDT</t>
        </is>
      </c>
      <c r="C5" t="inlineStr">
        <is>
          <t>Jul 23, 2025</t>
        </is>
      </c>
      <c r="D5" t="inlineStr">
        <is>
          <t>$148.00</t>
        </is>
      </c>
      <c r="E5" t="inlineStr">
        <is>
          <t>P</t>
        </is>
      </c>
      <c r="F5" t="inlineStr">
        <is>
          <t>Jul 25, 2025</t>
        </is>
      </c>
      <c r="G5" t="n">
        <v>1</v>
      </c>
      <c r="H5" t="inlineStr">
        <is>
          <t>NaN</t>
        </is>
      </c>
      <c r="I5" t="n">
        <v/>
      </c>
      <c r="J5" t="n">
        <v>-375.12</v>
      </c>
      <c r="K5" t="inlineStr">
        <is>
          <t>RDDT250725P00148000</t>
        </is>
      </c>
    </row>
    <row r="6">
      <c r="A6" t="n">
        <v>1178</v>
      </c>
      <c r="B6" t="inlineStr">
        <is>
          <t>RDDT</t>
        </is>
      </c>
      <c r="C6" t="inlineStr">
        <is>
          <t>Jul 23, 2025</t>
        </is>
      </c>
      <c r="D6" t="inlineStr">
        <is>
          <t>$148.00</t>
        </is>
      </c>
      <c r="E6" t="inlineStr">
        <is>
          <t>P</t>
        </is>
      </c>
      <c r="F6" t="inlineStr">
        <is>
          <t>Jul 25, 2025</t>
        </is>
      </c>
      <c r="G6" t="n">
        <v>1</v>
      </c>
      <c r="H6" t="inlineStr">
        <is>
          <t>NaN</t>
        </is>
      </c>
      <c r="I6" t="n">
        <v/>
      </c>
      <c r="J6" t="n">
        <v>-375.12</v>
      </c>
      <c r="K6" t="inlineStr">
        <is>
          <t>RDDT250725P00148000</t>
        </is>
      </c>
    </row>
    <row r="7">
      <c r="A7" t="n">
        <v>1164</v>
      </c>
      <c r="B7" t="inlineStr">
        <is>
          <t>RDDT</t>
        </is>
      </c>
      <c r="C7" t="inlineStr">
        <is>
          <t>Jul 23, 2025</t>
        </is>
      </c>
      <c r="D7" t="inlineStr">
        <is>
          <t>$148.00</t>
        </is>
      </c>
      <c r="E7" t="inlineStr">
        <is>
          <t>P</t>
        </is>
      </c>
      <c r="F7" t="inlineStr">
        <is>
          <t>Jul 25, 2025</t>
        </is>
      </c>
      <c r="G7" t="n">
        <v>1</v>
      </c>
      <c r="H7" t="inlineStr">
        <is>
          <t>NaN</t>
        </is>
      </c>
      <c r="I7" t="n">
        <v/>
      </c>
      <c r="J7" t="n">
        <v>-370.12</v>
      </c>
      <c r="K7" t="inlineStr">
        <is>
          <t>RDDT250725P00148000</t>
        </is>
      </c>
    </row>
    <row r="8">
      <c r="A8" t="n">
        <v>1124</v>
      </c>
      <c r="B8" t="inlineStr">
        <is>
          <t>RDDT</t>
        </is>
      </c>
      <c r="C8" t="inlineStr">
        <is>
          <t>Jul 25, 2025</t>
        </is>
      </c>
      <c r="D8" t="inlineStr">
        <is>
          <t>$148.00</t>
        </is>
      </c>
      <c r="E8" t="inlineStr">
        <is>
          <t>P</t>
        </is>
      </c>
      <c r="F8" t="inlineStr">
        <is>
          <t>Jul 25, 2025</t>
        </is>
      </c>
      <c r="G8" t="n">
        <v>-1</v>
      </c>
      <c r="H8" t="inlineStr">
        <is>
          <t>Jul 25, 2025</t>
        </is>
      </c>
      <c r="I8" t="n">
        <v/>
      </c>
      <c r="J8" t="n">
        <v>21.87</v>
      </c>
      <c r="K8" t="inlineStr">
        <is>
          <t>RDDT250725P00148000</t>
        </is>
      </c>
    </row>
    <row r="9">
      <c r="A9" t="n">
        <v>1118</v>
      </c>
      <c r="B9" t="inlineStr">
        <is>
          <t>RDDT</t>
        </is>
      </c>
      <c r="C9" t="inlineStr">
        <is>
          <t>Jul 25, 2025</t>
        </is>
      </c>
      <c r="D9" t="inlineStr">
        <is>
          <t>$140.00</t>
        </is>
      </c>
      <c r="E9" t="inlineStr">
        <is>
          <t>C</t>
        </is>
      </c>
      <c r="F9" t="inlineStr">
        <is>
          <t>Sep 19, 2025</t>
        </is>
      </c>
      <c r="G9" t="n">
        <v>-1</v>
      </c>
      <c r="H9" t="inlineStr">
        <is>
          <t>Jul 25, 2025</t>
        </is>
      </c>
      <c r="I9" t="n">
        <v/>
      </c>
      <c r="J9" t="n">
        <v>2214.87</v>
      </c>
      <c r="K9" t="inlineStr">
        <is>
          <t>RDDT250919C00140000</t>
        </is>
      </c>
    </row>
    <row r="10">
      <c r="A10" t="n">
        <v>1116</v>
      </c>
      <c r="B10" t="inlineStr">
        <is>
          <t>RDDT</t>
        </is>
      </c>
      <c r="C10" t="inlineStr">
        <is>
          <t>Jul 25, 2025</t>
        </is>
      </c>
      <c r="D10" t="inlineStr">
        <is>
          <t>$140.00</t>
        </is>
      </c>
      <c r="E10" t="inlineStr">
        <is>
          <t>C</t>
        </is>
      </c>
      <c r="F10" t="inlineStr">
        <is>
          <t>Sep 19, 2025</t>
        </is>
      </c>
      <c r="G10" t="n">
        <v>-1</v>
      </c>
      <c r="H10" t="inlineStr">
        <is>
          <t>Jul 25, 2025</t>
        </is>
      </c>
      <c r="I10" t="n">
        <v/>
      </c>
      <c r="J10" t="n">
        <v>2223.87</v>
      </c>
      <c r="K10" t="inlineStr">
        <is>
          <t>RDDT250919C00140000</t>
        </is>
      </c>
    </row>
    <row r="11">
      <c r="A11" t="n">
        <v>1114</v>
      </c>
      <c r="B11" t="inlineStr">
        <is>
          <t>RDDT</t>
        </is>
      </c>
      <c r="C11" t="inlineStr">
        <is>
          <t>Jul 25, 2025</t>
        </is>
      </c>
      <c r="D11" t="inlineStr">
        <is>
          <t>$148.00</t>
        </is>
      </c>
      <c r="E11" t="inlineStr">
        <is>
          <t>P</t>
        </is>
      </c>
      <c r="F11" t="inlineStr">
        <is>
          <t>Jul 25, 2025</t>
        </is>
      </c>
      <c r="G11" t="n">
        <v>-1</v>
      </c>
      <c r="H11" t="inlineStr">
        <is>
          <t>Jul 25, 2025</t>
        </is>
      </c>
      <c r="I11" t="n">
        <v/>
      </c>
      <c r="J11" t="n">
        <v>21.87</v>
      </c>
      <c r="K11" t="inlineStr">
        <is>
          <t>RDDT250725P00148000</t>
        </is>
      </c>
    </row>
    <row r="12">
      <c r="A12" t="n">
        <v>1104</v>
      </c>
      <c r="B12" t="inlineStr">
        <is>
          <t>RDDT</t>
        </is>
      </c>
      <c r="C12" t="inlineStr">
        <is>
          <t>Jul 25, 2025</t>
        </is>
      </c>
      <c r="D12" t="inlineStr">
        <is>
          <t>$140.00</t>
        </is>
      </c>
      <c r="E12" t="inlineStr">
        <is>
          <t>C</t>
        </is>
      </c>
      <c r="F12" t="inlineStr">
        <is>
          <t>Sep 19, 2025</t>
        </is>
      </c>
      <c r="G12" t="n">
        <v>-1</v>
      </c>
      <c r="H12" t="inlineStr">
        <is>
          <t>Jul 25, 2025</t>
        </is>
      </c>
      <c r="I12" t="n">
        <v/>
      </c>
      <c r="J12" t="n">
        <v>2209.87</v>
      </c>
      <c r="K12" t="inlineStr">
        <is>
          <t>RDDT250919C00140000</t>
        </is>
      </c>
    </row>
    <row r="13">
      <c r="A13" t="n">
        <v>1103</v>
      </c>
      <c r="B13" t="inlineStr">
        <is>
          <t>RDDT</t>
        </is>
      </c>
      <c r="C13" t="inlineStr">
        <is>
          <t>Jul 25, 2025</t>
        </is>
      </c>
      <c r="D13" t="inlineStr">
        <is>
          <t>$150.00</t>
        </is>
      </c>
      <c r="E13" t="inlineStr">
        <is>
          <t>C</t>
        </is>
      </c>
      <c r="F13" t="inlineStr">
        <is>
          <t>Sep 19, 2025</t>
        </is>
      </c>
      <c r="G13" t="n">
        <v>1</v>
      </c>
      <c r="H13" t="inlineStr">
        <is>
          <t>NaN</t>
        </is>
      </c>
      <c r="I13" t="n">
        <v/>
      </c>
      <c r="J13" t="n">
        <v>-1736.12</v>
      </c>
      <c r="K13" t="inlineStr">
        <is>
          <t>RDDT250919C00150000</t>
        </is>
      </c>
    </row>
    <row r="14">
      <c r="A14" t="n">
        <v>1091</v>
      </c>
      <c r="B14" t="inlineStr">
        <is>
          <t>RDDT</t>
        </is>
      </c>
      <c r="C14" t="inlineStr">
        <is>
          <t>Jul 25, 2025</t>
        </is>
      </c>
      <c r="D14" t="inlineStr">
        <is>
          <t>$150.00</t>
        </is>
      </c>
      <c r="E14" t="inlineStr">
        <is>
          <t>C</t>
        </is>
      </c>
      <c r="F14" t="inlineStr">
        <is>
          <t>Sep 19, 2025</t>
        </is>
      </c>
      <c r="G14" t="n">
        <v>1</v>
      </c>
      <c r="H14" t="inlineStr">
        <is>
          <t>NaN</t>
        </is>
      </c>
      <c r="I14" t="n">
        <v/>
      </c>
      <c r="J14" t="n">
        <v>-1745.12</v>
      </c>
      <c r="K14" t="inlineStr">
        <is>
          <t>RDDT250919C00150000</t>
        </is>
      </c>
    </row>
    <row r="15">
      <c r="A15" t="n">
        <v>1085</v>
      </c>
      <c r="B15" t="inlineStr">
        <is>
          <t>RDDT</t>
        </is>
      </c>
      <c r="C15" t="inlineStr">
        <is>
          <t>Jul 25, 2025</t>
        </is>
      </c>
      <c r="D15" t="inlineStr">
        <is>
          <t>$150.00</t>
        </is>
      </c>
      <c r="E15" t="inlineStr">
        <is>
          <t>C</t>
        </is>
      </c>
      <c r="F15" t="inlineStr">
        <is>
          <t>Sep 19, 2025</t>
        </is>
      </c>
      <c r="G15" t="n">
        <v>1</v>
      </c>
      <c r="H15" t="inlineStr">
        <is>
          <t>NaN</t>
        </is>
      </c>
      <c r="I15" t="n">
        <v/>
      </c>
      <c r="J15" t="n">
        <v>-1745.12</v>
      </c>
      <c r="K15" t="inlineStr">
        <is>
          <t>RDDT250919C00150000</t>
        </is>
      </c>
    </row>
    <row r="16">
      <c r="A16" t="n">
        <v>1108</v>
      </c>
      <c r="B16" t="inlineStr">
        <is>
          <t>RDDT</t>
        </is>
      </c>
      <c r="C16" t="inlineStr">
        <is>
          <t>Jul 25, 2025</t>
        </is>
      </c>
      <c r="D16" t="inlineStr">
        <is>
          <t>$148.00</t>
        </is>
      </c>
      <c r="E16" t="inlineStr">
        <is>
          <t>P</t>
        </is>
      </c>
      <c r="F16" t="inlineStr">
        <is>
          <t>Jul 25, 2025</t>
        </is>
      </c>
      <c r="G16" t="n">
        <v>-1</v>
      </c>
      <c r="H16" t="inlineStr">
        <is>
          <t>Jul 25, 2025</t>
        </is>
      </c>
      <c r="I16" t="n">
        <v/>
      </c>
      <c r="J16" t="n">
        <v>21.87</v>
      </c>
      <c r="K16" t="inlineStr">
        <is>
          <t>RDDT250725P00148000</t>
        </is>
      </c>
    </row>
    <row r="17">
      <c r="A17" t="n">
        <v>1016</v>
      </c>
      <c r="B17" t="inlineStr">
        <is>
          <t>RDDT</t>
        </is>
      </c>
      <c r="C17" t="inlineStr">
        <is>
          <t>Jul 29, 2025</t>
        </is>
      </c>
      <c r="D17" t="inlineStr">
        <is>
          <t>$150.00</t>
        </is>
      </c>
      <c r="E17" t="inlineStr">
        <is>
          <t>C</t>
        </is>
      </c>
      <c r="F17" t="inlineStr">
        <is>
          <t>Sep 19, 2025</t>
        </is>
      </c>
      <c r="G17" t="n">
        <v>-1</v>
      </c>
      <c r="H17" t="inlineStr">
        <is>
          <t>Jul 29, 2025</t>
        </is>
      </c>
      <c r="I17" t="n">
        <v/>
      </c>
      <c r="J17" t="n">
        <v>1439.87</v>
      </c>
      <c r="K17" t="inlineStr">
        <is>
          <t>RDDT250919C00150000</t>
        </is>
      </c>
    </row>
    <row r="18">
      <c r="A18" t="n">
        <v>1005</v>
      </c>
      <c r="B18" t="inlineStr">
        <is>
          <t>RDDT</t>
        </is>
      </c>
      <c r="C18" t="inlineStr">
        <is>
          <t>Jul 29, 2025</t>
        </is>
      </c>
      <c r="D18" t="inlineStr">
        <is>
          <t>$150.00</t>
        </is>
      </c>
      <c r="E18" t="inlineStr">
        <is>
          <t>C</t>
        </is>
      </c>
      <c r="F18" t="inlineStr">
        <is>
          <t>Sep 19, 2025</t>
        </is>
      </c>
      <c r="G18" t="n">
        <v>-1</v>
      </c>
      <c r="H18" t="inlineStr">
        <is>
          <t>Jul 29, 2025</t>
        </is>
      </c>
      <c r="I18" t="n">
        <v/>
      </c>
      <c r="J18" t="n">
        <v>1439.87</v>
      </c>
      <c r="K18" t="inlineStr">
        <is>
          <t>RDDT250919C00150000</t>
        </is>
      </c>
    </row>
    <row r="19">
      <c r="A19" t="n">
        <v>980</v>
      </c>
      <c r="B19" t="inlineStr">
        <is>
          <t>RDDT</t>
        </is>
      </c>
      <c r="C19" t="inlineStr">
        <is>
          <t>Jul 29, 2025</t>
        </is>
      </c>
      <c r="D19" t="inlineStr">
        <is>
          <t>$150.00</t>
        </is>
      </c>
      <c r="E19" t="inlineStr">
        <is>
          <t>C</t>
        </is>
      </c>
      <c r="F19" t="inlineStr">
        <is>
          <t>Sep 19, 2025</t>
        </is>
      </c>
      <c r="G19" t="n">
        <v>-1</v>
      </c>
      <c r="H19" t="inlineStr">
        <is>
          <t>Jul 29, 2025</t>
        </is>
      </c>
      <c r="I19" t="n">
        <v/>
      </c>
      <c r="J19" t="n">
        <v>1454.87</v>
      </c>
      <c r="K19" t="inlineStr">
        <is>
          <t>RDDT250919C00150000</t>
        </is>
      </c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t="inlineStr">
        <is>
          <t>Index</t>
        </is>
      </c>
      <c r="B22" t="inlineStr">
        <is>
          <t>Ticker</t>
        </is>
      </c>
      <c r="C22" t="inlineStr">
        <is>
          <t>Trade Enter</t>
        </is>
      </c>
      <c r="D22" t="inlineStr">
        <is>
          <t>Strike</t>
        </is>
      </c>
      <c r="E22" t="inlineStr">
        <is>
          <t>C/P</t>
        </is>
      </c>
      <c r="F22" t="inlineStr">
        <is>
          <t>Exp Date</t>
        </is>
      </c>
      <c r="G22" t="inlineStr">
        <is>
          <t>Initial Contracts</t>
        </is>
      </c>
      <c r="H22" t="inlineStr">
        <is>
          <t>Trade Exit</t>
        </is>
      </c>
      <c r="I22" t="inlineStr">
        <is>
          <t>$ Gain</t>
        </is>
      </c>
      <c r="J22" t="inlineStr">
        <is>
          <t>Total Gain</t>
        </is>
      </c>
      <c r="K22" t="inlineStr">
        <is>
          <t>Calculated $ Gain/25k share</t>
        </is>
      </c>
    </row>
    <row r="23">
      <c r="A23" t="n">
        <v>175</v>
      </c>
      <c r="B23" t="inlineStr">
        <is>
          <t>RDDT</t>
        </is>
      </c>
      <c r="C23" t="inlineStr">
        <is>
          <t>Jul 22, 2025</t>
        </is>
      </c>
      <c r="D23" t="inlineStr">
        <is>
          <t>$140.00</t>
        </is>
      </c>
      <c r="E23" t="inlineStr">
        <is>
          <t>C</t>
        </is>
      </c>
      <c r="F23" t="inlineStr">
        <is>
          <t>Sep 19, 2025</t>
        </is>
      </c>
      <c r="G23" t="inlineStr">
        <is>
          <t>1</t>
        </is>
      </c>
      <c r="H23" t="inlineStr">
        <is>
          <t>Jul 25, 2025</t>
        </is>
      </c>
      <c r="I23" t="inlineStr">
        <is>
          <t xml:space="preserve">$110.00 </t>
        </is>
      </c>
      <c r="J23">
        <f>SUM(J33:J39)</f>
        <v/>
      </c>
      <c r="K23">
        <f>L32*1</f>
        <v/>
      </c>
    </row>
    <row r="24">
      <c r="A24" t="n">
        <v>179</v>
      </c>
      <c r="B24" t="inlineStr">
        <is>
          <t>RDDT</t>
        </is>
      </c>
      <c r="C24" t="inlineStr">
        <is>
          <t>Jul 23, 2025</t>
        </is>
      </c>
      <c r="D24" t="inlineStr">
        <is>
          <t>$148.00</t>
        </is>
      </c>
      <c r="E24" t="inlineStr">
        <is>
          <t>P</t>
        </is>
      </c>
      <c r="F24" t="inlineStr">
        <is>
          <t>Jul 25, 2025</t>
        </is>
      </c>
      <c r="G24" t="inlineStr">
        <is>
          <t>1</t>
        </is>
      </c>
      <c r="H24" t="inlineStr">
        <is>
          <t>Jul 25, 2025</t>
        </is>
      </c>
      <c r="I24" t="inlineStr">
        <is>
          <t>($340.00)</t>
        </is>
      </c>
      <c r="J24">
        <f>SUM(J48:J54)</f>
        <v/>
      </c>
      <c r="K24">
        <f>L47*1</f>
        <v/>
      </c>
    </row>
    <row r="25">
      <c r="A25" t="n">
        <v>185</v>
      </c>
      <c r="B25" t="inlineStr">
        <is>
          <t>RDDT</t>
        </is>
      </c>
      <c r="C25" t="inlineStr">
        <is>
          <t>Jul 25, 2025</t>
        </is>
      </c>
      <c r="D25" t="inlineStr">
        <is>
          <t>$150.00</t>
        </is>
      </c>
      <c r="E25" t="inlineStr">
        <is>
          <t>C</t>
        </is>
      </c>
      <c r="F25" t="inlineStr">
        <is>
          <t>Sep 19, 2025</t>
        </is>
      </c>
      <c r="G25" t="inlineStr">
        <is>
          <t>1</t>
        </is>
      </c>
      <c r="H25" t="inlineStr">
        <is>
          <t>Jul 29, 2025</t>
        </is>
      </c>
      <c r="I25" t="inlineStr">
        <is>
          <t>($300.00)</t>
        </is>
      </c>
      <c r="J25">
        <f>SUM(J63:J69)</f>
        <v/>
      </c>
      <c r="K25">
        <f>L62*1</f>
        <v/>
      </c>
    </row>
    <row r="26">
      <c r="I26" s="2" t="n">
        <v>-530</v>
      </c>
      <c r="J26" s="2">
        <f>ROUND(SUM(J23:J25),2)</f>
        <v/>
      </c>
      <c r="K26" s="2">
        <f>ROUND(SUM(K23:K25),2)</f>
        <v/>
      </c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>
        <is>
          <t>Index</t>
        </is>
      </c>
      <c r="B29" t="inlineStr">
        <is>
          <t>Ticker</t>
        </is>
      </c>
      <c r="C29" t="inlineStr">
        <is>
          <t>Trade Enter</t>
        </is>
      </c>
      <c r="D29" t="inlineStr">
        <is>
          <t>Strike</t>
        </is>
      </c>
      <c r="E29" t="inlineStr">
        <is>
          <t>C/P</t>
        </is>
      </c>
      <c r="F29" t="inlineStr">
        <is>
          <t>Exp Date</t>
        </is>
      </c>
      <c r="G29" t="inlineStr">
        <is>
          <t>Initial Contracts</t>
        </is>
      </c>
      <c r="H29" t="inlineStr">
        <is>
          <t>Trade Exit</t>
        </is>
      </c>
      <c r="I29" t="inlineStr">
        <is>
          <t>$ Gain</t>
        </is>
      </c>
    </row>
    <row r="30">
      <c r="A30" t="n">
        <v>175</v>
      </c>
      <c r="B30" t="inlineStr">
        <is>
          <t>RDDT</t>
        </is>
      </c>
      <c r="C30" t="inlineStr">
        <is>
          <t>Jul 22, 2025</t>
        </is>
      </c>
      <c r="D30" t="inlineStr">
        <is>
          <t>$140.00</t>
        </is>
      </c>
      <c r="E30" t="inlineStr">
        <is>
          <t>C</t>
        </is>
      </c>
      <c r="F30" t="inlineStr">
        <is>
          <t>Sep 19, 2025</t>
        </is>
      </c>
      <c r="G30" t="inlineStr">
        <is>
          <t>1</t>
        </is>
      </c>
      <c r="H30" t="inlineStr">
        <is>
          <t>Jul 25, 2025</t>
        </is>
      </c>
      <c r="I30" t="inlineStr">
        <is>
          <t xml:space="preserve">$110.00 </t>
        </is>
      </c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1">
        <f>IF(G40=0, ROUND(SUM(J33:J39)/3, 2), )</f>
        <v/>
      </c>
    </row>
    <row r="33">
      <c r="A33" t="inlineStr">
        <is>
          <t>Index</t>
        </is>
      </c>
      <c r="B33" t="inlineStr">
        <is>
          <t>Ticker</t>
        </is>
      </c>
      <c r="C33" t="inlineStr">
        <is>
          <t>Trade Enter</t>
        </is>
      </c>
      <c r="D33" t="inlineStr">
        <is>
          <t>Strike</t>
        </is>
      </c>
      <c r="E33" t="inlineStr">
        <is>
          <t>C/P</t>
        </is>
      </c>
      <c r="F33" t="inlineStr">
        <is>
          <t>Exp Date</t>
        </is>
      </c>
      <c r="G33" t="inlineStr">
        <is>
          <t>Initial Contracts</t>
        </is>
      </c>
      <c r="H33" t="inlineStr">
        <is>
          <t>Trade Exit</t>
        </is>
      </c>
      <c r="I33" t="inlineStr">
        <is>
          <t>$ Gain</t>
        </is>
      </c>
      <c r="J33" t="inlineStr">
        <is>
          <t>Amount</t>
        </is>
      </c>
      <c r="K33" t="inlineStr">
        <is>
          <t>Symbol</t>
        </is>
      </c>
    </row>
    <row r="34">
      <c r="A34" t="n">
        <v>1209</v>
      </c>
      <c r="B34" t="inlineStr">
        <is>
          <t>RDDT</t>
        </is>
      </c>
      <c r="C34" t="inlineStr">
        <is>
          <t>Jul 22, 2025</t>
        </is>
      </c>
      <c r="D34" t="inlineStr">
        <is>
          <t>$140.00</t>
        </is>
      </c>
      <c r="E34" t="inlineStr">
        <is>
          <t>C</t>
        </is>
      </c>
      <c r="F34" t="inlineStr">
        <is>
          <t>Sep 19, 2025</t>
        </is>
      </c>
      <c r="G34" t="n">
        <v>1</v>
      </c>
      <c r="H34" t="inlineStr">
        <is>
          <t>NaN</t>
        </is>
      </c>
      <c r="I34" t="n">
        <v/>
      </c>
      <c r="J34" t="n">
        <v>-2135.12</v>
      </c>
      <c r="K34" t="inlineStr">
        <is>
          <t>RDDT250919C00140000</t>
        </is>
      </c>
    </row>
    <row r="35">
      <c r="A35" t="n">
        <v>1197</v>
      </c>
      <c r="B35" t="inlineStr">
        <is>
          <t>RDDT</t>
        </is>
      </c>
      <c r="C35" t="inlineStr">
        <is>
          <t>Jul 22, 2025</t>
        </is>
      </c>
      <c r="D35" t="inlineStr">
        <is>
          <t>$140.00</t>
        </is>
      </c>
      <c r="E35" t="inlineStr">
        <is>
          <t>C</t>
        </is>
      </c>
      <c r="F35" t="inlineStr">
        <is>
          <t>Sep 19, 2025</t>
        </is>
      </c>
      <c r="G35" t="n">
        <v>1</v>
      </c>
      <c r="H35" t="inlineStr">
        <is>
          <t>NaN</t>
        </is>
      </c>
      <c r="I35" t="n">
        <v/>
      </c>
      <c r="J35" t="n">
        <v>-2145.12</v>
      </c>
      <c r="K35" t="inlineStr">
        <is>
          <t>RDDT250919C00140000</t>
        </is>
      </c>
    </row>
    <row r="36">
      <c r="A36" t="n">
        <v>1200</v>
      </c>
      <c r="B36" t="inlineStr">
        <is>
          <t>RDDT</t>
        </is>
      </c>
      <c r="C36" t="inlineStr">
        <is>
          <t>Jul 22, 2025</t>
        </is>
      </c>
      <c r="D36" t="inlineStr">
        <is>
          <t>$140.00</t>
        </is>
      </c>
      <c r="E36" t="inlineStr">
        <is>
          <t>C</t>
        </is>
      </c>
      <c r="F36" t="inlineStr">
        <is>
          <t>Sep 19, 2025</t>
        </is>
      </c>
      <c r="G36" t="n">
        <v>1</v>
      </c>
      <c r="H36" t="inlineStr">
        <is>
          <t>NaN</t>
        </is>
      </c>
      <c r="I36" t="n">
        <v/>
      </c>
      <c r="J36" t="n">
        <v>-2135.12</v>
      </c>
      <c r="K36" t="inlineStr">
        <is>
          <t>RDDT250919C00140000</t>
        </is>
      </c>
    </row>
    <row r="37">
      <c r="A37" t="n">
        <v>1118</v>
      </c>
      <c r="B37" t="inlineStr">
        <is>
          <t>RDDT</t>
        </is>
      </c>
      <c r="C37" t="inlineStr">
        <is>
          <t>Jul 25, 2025</t>
        </is>
      </c>
      <c r="D37" t="inlineStr">
        <is>
          <t>$140.00</t>
        </is>
      </c>
      <c r="E37" t="inlineStr">
        <is>
          <t>C</t>
        </is>
      </c>
      <c r="F37" t="inlineStr">
        <is>
          <t>Sep 19, 2025</t>
        </is>
      </c>
      <c r="G37" t="n">
        <v>-1</v>
      </c>
      <c r="H37" t="inlineStr">
        <is>
          <t>Jul 25, 2025</t>
        </is>
      </c>
      <c r="I37" t="n">
        <v/>
      </c>
      <c r="J37" t="n">
        <v>2214.87</v>
      </c>
      <c r="K37" t="inlineStr">
        <is>
          <t>RDDT250919C00140000</t>
        </is>
      </c>
    </row>
    <row r="38">
      <c r="A38" t="n">
        <v>1116</v>
      </c>
      <c r="B38" t="inlineStr">
        <is>
          <t>RDDT</t>
        </is>
      </c>
      <c r="C38" t="inlineStr">
        <is>
          <t>Jul 25, 2025</t>
        </is>
      </c>
      <c r="D38" t="inlineStr">
        <is>
          <t>$140.00</t>
        </is>
      </c>
      <c r="E38" t="inlineStr">
        <is>
          <t>C</t>
        </is>
      </c>
      <c r="F38" t="inlineStr">
        <is>
          <t>Sep 19, 2025</t>
        </is>
      </c>
      <c r="G38" t="n">
        <v>-1</v>
      </c>
      <c r="H38" t="inlineStr">
        <is>
          <t>Jul 25, 2025</t>
        </is>
      </c>
      <c r="I38" t="n">
        <v/>
      </c>
      <c r="J38" t="n">
        <v>2223.87</v>
      </c>
      <c r="K38" t="inlineStr">
        <is>
          <t>RDDT250919C00140000</t>
        </is>
      </c>
    </row>
    <row r="39">
      <c r="A39" t="n">
        <v>1104</v>
      </c>
      <c r="B39" t="inlineStr">
        <is>
          <t>RDDT</t>
        </is>
      </c>
      <c r="C39" t="inlineStr">
        <is>
          <t>Jul 25, 2025</t>
        </is>
      </c>
      <c r="D39" t="inlineStr">
        <is>
          <t>$140.00</t>
        </is>
      </c>
      <c r="E39" t="inlineStr">
        <is>
          <t>C</t>
        </is>
      </c>
      <c r="F39" t="inlineStr">
        <is>
          <t>Sep 19, 2025</t>
        </is>
      </c>
      <c r="G39" t="n">
        <v>-1</v>
      </c>
      <c r="H39" t="inlineStr">
        <is>
          <t>Jul 25, 2025</t>
        </is>
      </c>
      <c r="I39" t="n">
        <v/>
      </c>
      <c r="J39" t="n">
        <v>2209.87</v>
      </c>
      <c r="K39" t="inlineStr">
        <is>
          <t>RDDT250919C00140000</t>
        </is>
      </c>
    </row>
    <row r="40">
      <c r="A40" t="inlineStr"/>
      <c r="B40" t="inlineStr"/>
      <c r="C40" t="inlineStr"/>
      <c r="D40" t="inlineStr"/>
      <c r="E40" t="inlineStr"/>
      <c r="F40" t="inlineStr"/>
      <c r="G40" s="2">
        <f>SUM(G33:G39)</f>
        <v/>
      </c>
      <c r="H40" t="inlineStr"/>
      <c r="I40" t="inlineStr"/>
      <c r="J40" s="2">
        <f>SUM(J33:J39)</f>
        <v/>
      </c>
      <c r="K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</row>
    <row r="44">
      <c r="A44" t="inlineStr">
        <is>
          <t>Index</t>
        </is>
      </c>
      <c r="B44" t="inlineStr">
        <is>
          <t>Ticker</t>
        </is>
      </c>
      <c r="C44" t="inlineStr">
        <is>
          <t>Trade Enter</t>
        </is>
      </c>
      <c r="D44" t="inlineStr">
        <is>
          <t>Strike</t>
        </is>
      </c>
      <c r="E44" t="inlineStr">
        <is>
          <t>C/P</t>
        </is>
      </c>
      <c r="F44" t="inlineStr">
        <is>
          <t>Exp Date</t>
        </is>
      </c>
      <c r="G44" t="inlineStr">
        <is>
          <t>Initial Contracts</t>
        </is>
      </c>
      <c r="H44" t="inlineStr">
        <is>
          <t>Trade Exit</t>
        </is>
      </c>
      <c r="I44" t="inlineStr">
        <is>
          <t>$ Gain</t>
        </is>
      </c>
    </row>
    <row r="45">
      <c r="A45" t="n">
        <v>179</v>
      </c>
      <c r="B45" t="inlineStr">
        <is>
          <t>RDDT</t>
        </is>
      </c>
      <c r="C45" t="inlineStr">
        <is>
          <t>Jul 23, 2025</t>
        </is>
      </c>
      <c r="D45" t="inlineStr">
        <is>
          <t>$148.00</t>
        </is>
      </c>
      <c r="E45" t="inlineStr">
        <is>
          <t>P</t>
        </is>
      </c>
      <c r="F45" t="inlineStr">
        <is>
          <t>Jul 25, 2025</t>
        </is>
      </c>
      <c r="G45" t="inlineStr">
        <is>
          <t>1</t>
        </is>
      </c>
      <c r="H45" t="inlineStr">
        <is>
          <t>Jul 25, 2025</t>
        </is>
      </c>
      <c r="I45" t="inlineStr">
        <is>
          <t>($340.00)</t>
        </is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1">
        <f>IF(G55=0, ROUND(SUM(J48:J54)/3, 2), )</f>
        <v/>
      </c>
    </row>
    <row r="48">
      <c r="A48" t="inlineStr">
        <is>
          <t>Index</t>
        </is>
      </c>
      <c r="B48" t="inlineStr">
        <is>
          <t>Ticker</t>
        </is>
      </c>
      <c r="C48" t="inlineStr">
        <is>
          <t>Trade Enter</t>
        </is>
      </c>
      <c r="D48" t="inlineStr">
        <is>
          <t>Strike</t>
        </is>
      </c>
      <c r="E48" t="inlineStr">
        <is>
          <t>C/P</t>
        </is>
      </c>
      <c r="F48" t="inlineStr">
        <is>
          <t>Exp Date</t>
        </is>
      </c>
      <c r="G48" t="inlineStr">
        <is>
          <t>Initial Contracts</t>
        </is>
      </c>
      <c r="H48" t="inlineStr">
        <is>
          <t>Trade Exit</t>
        </is>
      </c>
      <c r="I48" t="inlineStr">
        <is>
          <t>$ Gain</t>
        </is>
      </c>
      <c r="J48" t="inlineStr">
        <is>
          <t>Amount</t>
        </is>
      </c>
      <c r="K48" t="inlineStr">
        <is>
          <t>Symbol</t>
        </is>
      </c>
    </row>
    <row r="49">
      <c r="A49" t="n">
        <v>1184</v>
      </c>
      <c r="B49" t="inlineStr">
        <is>
          <t>RDDT</t>
        </is>
      </c>
      <c r="C49" t="inlineStr">
        <is>
          <t>Jul 23, 2025</t>
        </is>
      </c>
      <c r="D49" t="inlineStr">
        <is>
          <t>$148.00</t>
        </is>
      </c>
      <c r="E49" t="inlineStr">
        <is>
          <t>P</t>
        </is>
      </c>
      <c r="F49" t="inlineStr">
        <is>
          <t>Jul 25, 2025</t>
        </is>
      </c>
      <c r="G49" t="n">
        <v>1</v>
      </c>
      <c r="H49" t="inlineStr">
        <is>
          <t>NaN</t>
        </is>
      </c>
      <c r="I49" t="n">
        <v/>
      </c>
      <c r="J49" t="n">
        <v>-375.12</v>
      </c>
      <c r="K49" t="inlineStr">
        <is>
          <t>RDDT250725P00148000</t>
        </is>
      </c>
    </row>
    <row r="50">
      <c r="A50" t="n">
        <v>1178</v>
      </c>
      <c r="B50" t="inlineStr">
        <is>
          <t>RDDT</t>
        </is>
      </c>
      <c r="C50" t="inlineStr">
        <is>
          <t>Jul 23, 2025</t>
        </is>
      </c>
      <c r="D50" t="inlineStr">
        <is>
          <t>$148.00</t>
        </is>
      </c>
      <c r="E50" t="inlineStr">
        <is>
          <t>P</t>
        </is>
      </c>
      <c r="F50" t="inlineStr">
        <is>
          <t>Jul 25, 2025</t>
        </is>
      </c>
      <c r="G50" t="n">
        <v>1</v>
      </c>
      <c r="H50" t="inlineStr">
        <is>
          <t>NaN</t>
        </is>
      </c>
      <c r="I50" t="n">
        <v/>
      </c>
      <c r="J50" t="n">
        <v>-375.12</v>
      </c>
      <c r="K50" t="inlineStr">
        <is>
          <t>RDDT250725P00148000</t>
        </is>
      </c>
    </row>
    <row r="51">
      <c r="A51" t="n">
        <v>1164</v>
      </c>
      <c r="B51" t="inlineStr">
        <is>
          <t>RDDT</t>
        </is>
      </c>
      <c r="C51" t="inlineStr">
        <is>
          <t>Jul 23, 2025</t>
        </is>
      </c>
      <c r="D51" t="inlineStr">
        <is>
          <t>$148.00</t>
        </is>
      </c>
      <c r="E51" t="inlineStr">
        <is>
          <t>P</t>
        </is>
      </c>
      <c r="F51" t="inlineStr">
        <is>
          <t>Jul 25, 2025</t>
        </is>
      </c>
      <c r="G51" t="n">
        <v>1</v>
      </c>
      <c r="H51" t="inlineStr">
        <is>
          <t>NaN</t>
        </is>
      </c>
      <c r="I51" t="n">
        <v/>
      </c>
      <c r="J51" t="n">
        <v>-370.12</v>
      </c>
      <c r="K51" t="inlineStr">
        <is>
          <t>RDDT250725P00148000</t>
        </is>
      </c>
    </row>
    <row r="52">
      <c r="A52" t="n">
        <v>1124</v>
      </c>
      <c r="B52" t="inlineStr">
        <is>
          <t>RDDT</t>
        </is>
      </c>
      <c r="C52" t="inlineStr">
        <is>
          <t>Jul 25, 2025</t>
        </is>
      </c>
      <c r="D52" t="inlineStr">
        <is>
          <t>$148.00</t>
        </is>
      </c>
      <c r="E52" t="inlineStr">
        <is>
          <t>P</t>
        </is>
      </c>
      <c r="F52" t="inlineStr">
        <is>
          <t>Jul 25, 2025</t>
        </is>
      </c>
      <c r="G52" t="n">
        <v>-1</v>
      </c>
      <c r="H52" t="inlineStr">
        <is>
          <t>Jul 25, 2025</t>
        </is>
      </c>
      <c r="I52" t="n">
        <v/>
      </c>
      <c r="J52" t="n">
        <v>21.87</v>
      </c>
      <c r="K52" t="inlineStr">
        <is>
          <t>RDDT250725P00148000</t>
        </is>
      </c>
    </row>
    <row r="53">
      <c r="A53" t="n">
        <v>1114</v>
      </c>
      <c r="B53" t="inlineStr">
        <is>
          <t>RDDT</t>
        </is>
      </c>
      <c r="C53" t="inlineStr">
        <is>
          <t>Jul 25, 2025</t>
        </is>
      </c>
      <c r="D53" t="inlineStr">
        <is>
          <t>$148.00</t>
        </is>
      </c>
      <c r="E53" t="inlineStr">
        <is>
          <t>P</t>
        </is>
      </c>
      <c r="F53" t="inlineStr">
        <is>
          <t>Jul 25, 2025</t>
        </is>
      </c>
      <c r="G53" t="n">
        <v>-1</v>
      </c>
      <c r="H53" t="inlineStr">
        <is>
          <t>Jul 25, 2025</t>
        </is>
      </c>
      <c r="I53" t="n">
        <v/>
      </c>
      <c r="J53" t="n">
        <v>21.87</v>
      </c>
      <c r="K53" t="inlineStr">
        <is>
          <t>RDDT250725P00148000</t>
        </is>
      </c>
    </row>
    <row r="54">
      <c r="A54" t="n">
        <v>1108</v>
      </c>
      <c r="B54" t="inlineStr">
        <is>
          <t>RDDT</t>
        </is>
      </c>
      <c r="C54" t="inlineStr">
        <is>
          <t>Jul 25, 2025</t>
        </is>
      </c>
      <c r="D54" t="inlineStr">
        <is>
          <t>$148.00</t>
        </is>
      </c>
      <c r="E54" t="inlineStr">
        <is>
          <t>P</t>
        </is>
      </c>
      <c r="F54" t="inlineStr">
        <is>
          <t>Jul 25, 2025</t>
        </is>
      </c>
      <c r="G54" t="n">
        <v>-1</v>
      </c>
      <c r="H54" t="inlineStr">
        <is>
          <t>Jul 25, 2025</t>
        </is>
      </c>
      <c r="I54" t="n">
        <v/>
      </c>
      <c r="J54" t="n">
        <v>21.87</v>
      </c>
      <c r="K54" t="inlineStr">
        <is>
          <t>RDDT250725P00148000</t>
        </is>
      </c>
    </row>
    <row r="55">
      <c r="A55" t="inlineStr"/>
      <c r="B55" t="inlineStr"/>
      <c r="C55" t="inlineStr"/>
      <c r="D55" t="inlineStr"/>
      <c r="E55" t="inlineStr"/>
      <c r="F55" t="inlineStr"/>
      <c r="G55" s="2">
        <f>SUM(G48:G54)</f>
        <v/>
      </c>
      <c r="H55" t="inlineStr"/>
      <c r="I55" t="inlineStr"/>
      <c r="J55" s="2">
        <f>SUM(J48:J54)</f>
        <v/>
      </c>
      <c r="K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</row>
    <row r="59">
      <c r="A59" t="inlineStr">
        <is>
          <t>Index</t>
        </is>
      </c>
      <c r="B59" t="inlineStr">
        <is>
          <t>Ticker</t>
        </is>
      </c>
      <c r="C59" t="inlineStr">
        <is>
          <t>Trade Enter</t>
        </is>
      </c>
      <c r="D59" t="inlineStr">
        <is>
          <t>Strike</t>
        </is>
      </c>
      <c r="E59" t="inlineStr">
        <is>
          <t>C/P</t>
        </is>
      </c>
      <c r="F59" t="inlineStr">
        <is>
          <t>Exp Date</t>
        </is>
      </c>
      <c r="G59" t="inlineStr">
        <is>
          <t>Initial Contracts</t>
        </is>
      </c>
      <c r="H59" t="inlineStr">
        <is>
          <t>Trade Exit</t>
        </is>
      </c>
      <c r="I59" t="inlineStr">
        <is>
          <t>$ Gain</t>
        </is>
      </c>
    </row>
    <row r="60">
      <c r="A60" t="n">
        <v>185</v>
      </c>
      <c r="B60" t="inlineStr">
        <is>
          <t>RDDT</t>
        </is>
      </c>
      <c r="C60" t="inlineStr">
        <is>
          <t>Jul 25, 2025</t>
        </is>
      </c>
      <c r="D60" t="inlineStr">
        <is>
          <t>$150.00</t>
        </is>
      </c>
      <c r="E60" t="inlineStr">
        <is>
          <t>C</t>
        </is>
      </c>
      <c r="F60" t="inlineStr">
        <is>
          <t>Sep 19, 2025</t>
        </is>
      </c>
      <c r="G60" t="inlineStr">
        <is>
          <t>1</t>
        </is>
      </c>
      <c r="H60" t="inlineStr">
        <is>
          <t>Jul 29, 2025</t>
        </is>
      </c>
      <c r="I60" t="inlineStr">
        <is>
          <t>($300.00)</t>
        </is>
      </c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s="1">
        <f>IF(G70=0, ROUND(SUM(J63:J69)/3, 2), )</f>
        <v/>
      </c>
    </row>
    <row r="63">
      <c r="A63" t="inlineStr">
        <is>
          <t>Index</t>
        </is>
      </c>
      <c r="B63" t="inlineStr">
        <is>
          <t>Ticker</t>
        </is>
      </c>
      <c r="C63" t="inlineStr">
        <is>
          <t>Trade Enter</t>
        </is>
      </c>
      <c r="D63" t="inlineStr">
        <is>
          <t>Strike</t>
        </is>
      </c>
      <c r="E63" t="inlineStr">
        <is>
          <t>C/P</t>
        </is>
      </c>
      <c r="F63" t="inlineStr">
        <is>
          <t>Exp Date</t>
        </is>
      </c>
      <c r="G63" t="inlineStr">
        <is>
          <t>Initial Contracts</t>
        </is>
      </c>
      <c r="H63" t="inlineStr">
        <is>
          <t>Trade Exit</t>
        </is>
      </c>
      <c r="I63" t="inlineStr">
        <is>
          <t>$ Gain</t>
        </is>
      </c>
      <c r="J63" t="inlineStr">
        <is>
          <t>Amount</t>
        </is>
      </c>
      <c r="K63" t="inlineStr">
        <is>
          <t>Symbol</t>
        </is>
      </c>
    </row>
    <row r="64">
      <c r="A64" t="n">
        <v>1103</v>
      </c>
      <c r="B64" t="inlineStr">
        <is>
          <t>RDDT</t>
        </is>
      </c>
      <c r="C64" t="inlineStr">
        <is>
          <t>Jul 25, 2025</t>
        </is>
      </c>
      <c r="D64" t="inlineStr">
        <is>
          <t>$150.00</t>
        </is>
      </c>
      <c r="E64" t="inlineStr">
        <is>
          <t>C</t>
        </is>
      </c>
      <c r="F64" t="inlineStr">
        <is>
          <t>Sep 19, 2025</t>
        </is>
      </c>
      <c r="G64" t="n">
        <v>1</v>
      </c>
      <c r="H64" t="inlineStr">
        <is>
          <t>NaN</t>
        </is>
      </c>
      <c r="I64" t="n">
        <v/>
      </c>
      <c r="J64" t="n">
        <v>-1736.12</v>
      </c>
      <c r="K64" t="inlineStr">
        <is>
          <t>RDDT250919C00150000</t>
        </is>
      </c>
    </row>
    <row r="65">
      <c r="A65" t="n">
        <v>1091</v>
      </c>
      <c r="B65" t="inlineStr">
        <is>
          <t>RDDT</t>
        </is>
      </c>
      <c r="C65" t="inlineStr">
        <is>
          <t>Jul 25, 2025</t>
        </is>
      </c>
      <c r="D65" t="inlineStr">
        <is>
          <t>$150.00</t>
        </is>
      </c>
      <c r="E65" t="inlineStr">
        <is>
          <t>C</t>
        </is>
      </c>
      <c r="F65" t="inlineStr">
        <is>
          <t>Sep 19, 2025</t>
        </is>
      </c>
      <c r="G65" t="n">
        <v>1</v>
      </c>
      <c r="H65" t="inlineStr">
        <is>
          <t>NaN</t>
        </is>
      </c>
      <c r="I65" t="n">
        <v/>
      </c>
      <c r="J65" t="n">
        <v>-1745.12</v>
      </c>
      <c r="K65" t="inlineStr">
        <is>
          <t>RDDT250919C00150000</t>
        </is>
      </c>
    </row>
    <row r="66">
      <c r="A66" t="n">
        <v>1085</v>
      </c>
      <c r="B66" t="inlineStr">
        <is>
          <t>RDDT</t>
        </is>
      </c>
      <c r="C66" t="inlineStr">
        <is>
          <t>Jul 25, 2025</t>
        </is>
      </c>
      <c r="D66" t="inlineStr">
        <is>
          <t>$150.00</t>
        </is>
      </c>
      <c r="E66" t="inlineStr">
        <is>
          <t>C</t>
        </is>
      </c>
      <c r="F66" t="inlineStr">
        <is>
          <t>Sep 19, 2025</t>
        </is>
      </c>
      <c r="G66" t="n">
        <v>1</v>
      </c>
      <c r="H66" t="inlineStr">
        <is>
          <t>NaN</t>
        </is>
      </c>
      <c r="I66" t="n">
        <v/>
      </c>
      <c r="J66" t="n">
        <v>-1745.12</v>
      </c>
      <c r="K66" t="inlineStr">
        <is>
          <t>RDDT250919C00150000</t>
        </is>
      </c>
    </row>
    <row r="67">
      <c r="A67" t="n">
        <v>1016</v>
      </c>
      <c r="B67" t="inlineStr">
        <is>
          <t>RDDT</t>
        </is>
      </c>
      <c r="C67" t="inlineStr">
        <is>
          <t>Jul 29, 2025</t>
        </is>
      </c>
      <c r="D67" t="inlineStr">
        <is>
          <t>$150.00</t>
        </is>
      </c>
      <c r="E67" t="inlineStr">
        <is>
          <t>C</t>
        </is>
      </c>
      <c r="F67" t="inlineStr">
        <is>
          <t>Sep 19, 2025</t>
        </is>
      </c>
      <c r="G67" t="n">
        <v>-1</v>
      </c>
      <c r="H67" t="inlineStr">
        <is>
          <t>Jul 29, 2025</t>
        </is>
      </c>
      <c r="I67" t="n">
        <v/>
      </c>
      <c r="J67" t="n">
        <v>1439.87</v>
      </c>
      <c r="K67" t="inlineStr">
        <is>
          <t>RDDT250919C00150000</t>
        </is>
      </c>
    </row>
    <row r="68">
      <c r="A68" t="n">
        <v>1005</v>
      </c>
      <c r="B68" t="inlineStr">
        <is>
          <t>RDDT</t>
        </is>
      </c>
      <c r="C68" t="inlineStr">
        <is>
          <t>Jul 29, 2025</t>
        </is>
      </c>
      <c r="D68" t="inlineStr">
        <is>
          <t>$150.00</t>
        </is>
      </c>
      <c r="E68" t="inlineStr">
        <is>
          <t>C</t>
        </is>
      </c>
      <c r="F68" t="inlineStr">
        <is>
          <t>Sep 19, 2025</t>
        </is>
      </c>
      <c r="G68" t="n">
        <v>-1</v>
      </c>
      <c r="H68" t="inlineStr">
        <is>
          <t>Jul 29, 2025</t>
        </is>
      </c>
      <c r="I68" t="n">
        <v/>
      </c>
      <c r="J68" t="n">
        <v>1439.87</v>
      </c>
      <c r="K68" t="inlineStr">
        <is>
          <t>RDDT250919C00150000</t>
        </is>
      </c>
    </row>
    <row r="69">
      <c r="A69" t="n">
        <v>980</v>
      </c>
      <c r="B69" t="inlineStr">
        <is>
          <t>RDDT</t>
        </is>
      </c>
      <c r="C69" t="inlineStr">
        <is>
          <t>Jul 29, 2025</t>
        </is>
      </c>
      <c r="D69" t="inlineStr">
        <is>
          <t>$150.00</t>
        </is>
      </c>
      <c r="E69" t="inlineStr">
        <is>
          <t>C</t>
        </is>
      </c>
      <c r="F69" t="inlineStr">
        <is>
          <t>Sep 19, 2025</t>
        </is>
      </c>
      <c r="G69" t="n">
        <v>-1</v>
      </c>
      <c r="H69" t="inlineStr">
        <is>
          <t>Jul 29, 2025</t>
        </is>
      </c>
      <c r="I69" t="n">
        <v/>
      </c>
      <c r="J69" t="n">
        <v>1454.87</v>
      </c>
      <c r="K69" t="inlineStr">
        <is>
          <t>RDDT250919C00150000</t>
        </is>
      </c>
    </row>
    <row r="70">
      <c r="A70" t="inlineStr"/>
      <c r="B70" t="inlineStr"/>
      <c r="C70" t="inlineStr"/>
      <c r="D70" t="inlineStr"/>
      <c r="E70" t="inlineStr"/>
      <c r="F70" t="inlineStr"/>
      <c r="G70" s="2">
        <f>SUM(G63:G69)</f>
        <v/>
      </c>
      <c r="H70" t="inlineStr"/>
      <c r="I70" t="inlineStr"/>
      <c r="J70" s="2">
        <f>SUM(J63:J69)</f>
        <v/>
      </c>
      <c r="K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>
        <is>
          <t>Total:</t>
        </is>
      </c>
      <c r="L73" s="1">
        <f>SUM(L1:L72)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1189</v>
      </c>
      <c r="B2" t="inlineStr">
        <is>
          <t>DOCU</t>
        </is>
      </c>
      <c r="C2" t="inlineStr">
        <is>
          <t>Jul 22, 2025</t>
        </is>
      </c>
      <c r="D2" t="inlineStr">
        <is>
          <t>$75.00</t>
        </is>
      </c>
      <c r="E2" t="inlineStr">
        <is>
          <t>C</t>
        </is>
      </c>
      <c r="F2" t="inlineStr">
        <is>
          <t>Sep 19, 2025</t>
        </is>
      </c>
      <c r="G2" t="n">
        <v>2</v>
      </c>
      <c r="H2" t="inlineStr">
        <is>
          <t>NaN</t>
        </is>
      </c>
      <c r="I2" t="n">
        <v/>
      </c>
      <c r="J2" t="n">
        <v>-1980.23</v>
      </c>
      <c r="K2" t="inlineStr">
        <is>
          <t>DOCU250919C00075000</t>
        </is>
      </c>
    </row>
    <row r="3">
      <c r="A3" t="n">
        <v>1199</v>
      </c>
      <c r="B3" t="inlineStr">
        <is>
          <t>DOCU</t>
        </is>
      </c>
      <c r="C3" t="inlineStr">
        <is>
          <t>Jul 22, 2025</t>
        </is>
      </c>
      <c r="D3" t="inlineStr">
        <is>
          <t>$75.00</t>
        </is>
      </c>
      <c r="E3" t="inlineStr">
        <is>
          <t>C</t>
        </is>
      </c>
      <c r="F3" t="inlineStr">
        <is>
          <t>Sep 19, 2025</t>
        </is>
      </c>
      <c r="G3" t="n">
        <v>2</v>
      </c>
      <c r="H3" t="inlineStr">
        <is>
          <t>NaN</t>
        </is>
      </c>
      <c r="I3" t="n">
        <v/>
      </c>
      <c r="J3" t="n">
        <v>-2010.23</v>
      </c>
      <c r="K3" t="inlineStr">
        <is>
          <t>DOCU250919C00075000</t>
        </is>
      </c>
    </row>
    <row r="4">
      <c r="A4" t="n">
        <v>1208</v>
      </c>
      <c r="B4" t="inlineStr">
        <is>
          <t>DOCU</t>
        </is>
      </c>
      <c r="C4" t="inlineStr">
        <is>
          <t>Jul 22, 2025</t>
        </is>
      </c>
      <c r="D4" t="inlineStr">
        <is>
          <t>$75.00</t>
        </is>
      </c>
      <c r="E4" t="inlineStr">
        <is>
          <t>C</t>
        </is>
      </c>
      <c r="F4" t="inlineStr">
        <is>
          <t>Sep 19, 2025</t>
        </is>
      </c>
      <c r="G4" t="n">
        <v>2</v>
      </c>
      <c r="H4" t="inlineStr">
        <is>
          <t>NaN</t>
        </is>
      </c>
      <c r="I4" t="n">
        <v/>
      </c>
      <c r="J4" t="n">
        <v>-1984.24</v>
      </c>
      <c r="K4" t="inlineStr">
        <is>
          <t>DOCU250919C00075000</t>
        </is>
      </c>
    </row>
    <row r="5">
      <c r="A5" t="n">
        <v>991</v>
      </c>
      <c r="B5" t="inlineStr">
        <is>
          <t>DOCU</t>
        </is>
      </c>
      <c r="C5" t="inlineStr">
        <is>
          <t>Jul 29, 2025</t>
        </is>
      </c>
      <c r="D5" t="inlineStr">
        <is>
          <t>$75.00</t>
        </is>
      </c>
      <c r="E5" t="inlineStr">
        <is>
          <t>C</t>
        </is>
      </c>
      <c r="F5" t="inlineStr">
        <is>
          <t>Sep 19, 2025</t>
        </is>
      </c>
      <c r="G5" t="n">
        <v>-2</v>
      </c>
      <c r="H5" t="inlineStr">
        <is>
          <t>Jul 29, 2025</t>
        </is>
      </c>
      <c r="I5" t="n">
        <v/>
      </c>
      <c r="J5" t="n">
        <v>1729.76</v>
      </c>
      <c r="K5" t="inlineStr">
        <is>
          <t>DOCU250919C00075000</t>
        </is>
      </c>
    </row>
    <row r="6">
      <c r="A6" t="n">
        <v>1002</v>
      </c>
      <c r="B6" t="inlineStr">
        <is>
          <t>DOCU</t>
        </is>
      </c>
      <c r="C6" t="inlineStr">
        <is>
          <t>Jul 29, 2025</t>
        </is>
      </c>
      <c r="D6" t="inlineStr">
        <is>
          <t>$75.00</t>
        </is>
      </c>
      <c r="E6" t="inlineStr">
        <is>
          <t>C</t>
        </is>
      </c>
      <c r="F6" t="inlineStr">
        <is>
          <t>Sep 19, 2025</t>
        </is>
      </c>
      <c r="G6" t="n">
        <v>-2</v>
      </c>
      <c r="H6" t="inlineStr">
        <is>
          <t>Jul 29, 2025</t>
        </is>
      </c>
      <c r="I6" t="n">
        <v/>
      </c>
      <c r="J6" t="n">
        <v>1729.74</v>
      </c>
      <c r="K6" t="inlineStr">
        <is>
          <t>DOCU250919C00075000</t>
        </is>
      </c>
    </row>
    <row r="7">
      <c r="A7" t="n">
        <v>1023</v>
      </c>
      <c r="B7" t="inlineStr">
        <is>
          <t>DOCU</t>
        </is>
      </c>
      <c r="C7" t="inlineStr">
        <is>
          <t>Jul 29, 2025</t>
        </is>
      </c>
      <c r="D7" t="inlineStr">
        <is>
          <t>$75.00</t>
        </is>
      </c>
      <c r="E7" t="inlineStr">
        <is>
          <t>C</t>
        </is>
      </c>
      <c r="F7" t="inlineStr">
        <is>
          <t>Sep 19, 2025</t>
        </is>
      </c>
      <c r="G7" t="n">
        <v>-2</v>
      </c>
      <c r="H7" t="inlineStr">
        <is>
          <t>Jul 29, 2025</t>
        </is>
      </c>
      <c r="I7" t="n">
        <v/>
      </c>
      <c r="J7" t="n">
        <v>1747.76</v>
      </c>
      <c r="K7" t="inlineStr">
        <is>
          <t>DOCU250919C00075000</t>
        </is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Index</t>
        </is>
      </c>
      <c r="B10" t="inlineStr">
        <is>
          <t>Ticker</t>
        </is>
      </c>
      <c r="C10" t="inlineStr">
        <is>
          <t>Trade Enter</t>
        </is>
      </c>
      <c r="D10" t="inlineStr">
        <is>
          <t>Strike</t>
        </is>
      </c>
      <c r="E10" t="inlineStr">
        <is>
          <t>C/P</t>
        </is>
      </c>
      <c r="F10" t="inlineStr">
        <is>
          <t>Exp Date</t>
        </is>
      </c>
      <c r="G10" t="inlineStr">
        <is>
          <t>Initial Contracts</t>
        </is>
      </c>
      <c r="H10" t="inlineStr">
        <is>
          <t>Trade Exit</t>
        </is>
      </c>
      <c r="I10" t="inlineStr">
        <is>
          <t>$ Gain</t>
        </is>
      </c>
      <c r="J10" t="inlineStr">
        <is>
          <t>Total Gain</t>
        </is>
      </c>
      <c r="K10" t="inlineStr">
        <is>
          <t>Calculated $ Gain/25k share</t>
        </is>
      </c>
    </row>
    <row r="11">
      <c r="A11" t="n">
        <v>176</v>
      </c>
      <c r="B11" t="inlineStr">
        <is>
          <t>DOCU</t>
        </is>
      </c>
      <c r="C11" t="inlineStr">
        <is>
          <t>Jul 22, 2025</t>
        </is>
      </c>
      <c r="D11" t="inlineStr">
        <is>
          <t>$75.00</t>
        </is>
      </c>
      <c r="E11" t="inlineStr">
        <is>
          <t>C</t>
        </is>
      </c>
      <c r="F11" t="inlineStr">
        <is>
          <t>Sep 19, 2025</t>
        </is>
      </c>
      <c r="G11" t="inlineStr">
        <is>
          <t>2</t>
        </is>
      </c>
      <c r="H11" t="inlineStr">
        <is>
          <t>Jul 29, 2025</t>
        </is>
      </c>
      <c r="I11" t="inlineStr">
        <is>
          <t>($240.00)</t>
        </is>
      </c>
      <c r="J11">
        <f>SUM(J19:J25)</f>
        <v/>
      </c>
      <c r="K11">
        <f>L18*2</f>
        <v/>
      </c>
    </row>
    <row r="12">
      <c r="I12" s="2" t="n">
        <v>-240</v>
      </c>
      <c r="J12" s="2">
        <f>ROUND(SUM(J11:J11),2)</f>
        <v/>
      </c>
      <c r="K12" s="2">
        <f>ROUND(SUM(K11:K11),2)</f>
        <v/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Index</t>
        </is>
      </c>
      <c r="B15" t="inlineStr">
        <is>
          <t>Ticker</t>
        </is>
      </c>
      <c r="C15" t="inlineStr">
        <is>
          <t>Trade Enter</t>
        </is>
      </c>
      <c r="D15" t="inlineStr">
        <is>
          <t>Strike</t>
        </is>
      </c>
      <c r="E15" t="inlineStr">
        <is>
          <t>C/P</t>
        </is>
      </c>
      <c r="F15" t="inlineStr">
        <is>
          <t>Exp Date</t>
        </is>
      </c>
      <c r="G15" t="inlineStr">
        <is>
          <t>Initial Contracts</t>
        </is>
      </c>
      <c r="H15" t="inlineStr">
        <is>
          <t>Trade Exit</t>
        </is>
      </c>
      <c r="I15" t="inlineStr">
        <is>
          <t>$ Gain</t>
        </is>
      </c>
    </row>
    <row r="16">
      <c r="A16" t="n">
        <v>176</v>
      </c>
      <c r="B16" t="inlineStr">
        <is>
          <t>DOCU</t>
        </is>
      </c>
      <c r="C16" t="inlineStr">
        <is>
          <t>Jul 22, 2025</t>
        </is>
      </c>
      <c r="D16" t="inlineStr">
        <is>
          <t>$75.00</t>
        </is>
      </c>
      <c r="E16" t="inlineStr">
        <is>
          <t>C</t>
        </is>
      </c>
      <c r="F16" t="inlineStr">
        <is>
          <t>Sep 19, 2025</t>
        </is>
      </c>
      <c r="G16" t="inlineStr">
        <is>
          <t>2</t>
        </is>
      </c>
      <c r="H16" t="inlineStr">
        <is>
          <t>Jul 29, 2025</t>
        </is>
      </c>
      <c r="I16" t="inlineStr">
        <is>
          <t>($240.00)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1">
        <f>IF(G26=0, ROUND(SUM(J19:J25)/6, 2), )</f>
        <v/>
      </c>
    </row>
    <row r="19">
      <c r="A19" t="inlineStr">
        <is>
          <t>Index</t>
        </is>
      </c>
      <c r="B19" t="inlineStr">
        <is>
          <t>Ticker</t>
        </is>
      </c>
      <c r="C19" t="inlineStr">
        <is>
          <t>Trade Enter</t>
        </is>
      </c>
      <c r="D19" t="inlineStr">
        <is>
          <t>Strike</t>
        </is>
      </c>
      <c r="E19" t="inlineStr">
        <is>
          <t>C/P</t>
        </is>
      </c>
      <c r="F19" t="inlineStr">
        <is>
          <t>Exp Date</t>
        </is>
      </c>
      <c r="G19" t="inlineStr">
        <is>
          <t>Initial Contracts</t>
        </is>
      </c>
      <c r="H19" t="inlineStr">
        <is>
          <t>Trade Exit</t>
        </is>
      </c>
      <c r="I19" t="inlineStr">
        <is>
          <t>$ Gain</t>
        </is>
      </c>
      <c r="J19" t="inlineStr">
        <is>
          <t>Amount</t>
        </is>
      </c>
      <c r="K19" t="inlineStr">
        <is>
          <t>Symbol</t>
        </is>
      </c>
    </row>
    <row r="20">
      <c r="A20" t="n">
        <v>1189</v>
      </c>
      <c r="B20" t="inlineStr">
        <is>
          <t>DOCU</t>
        </is>
      </c>
      <c r="C20" t="inlineStr">
        <is>
          <t>Jul 22, 2025</t>
        </is>
      </c>
      <c r="D20" t="inlineStr">
        <is>
          <t>$75.00</t>
        </is>
      </c>
      <c r="E20" t="inlineStr">
        <is>
          <t>C</t>
        </is>
      </c>
      <c r="F20" t="inlineStr">
        <is>
          <t>Sep 19, 2025</t>
        </is>
      </c>
      <c r="G20" t="n">
        <v>2</v>
      </c>
      <c r="H20" t="inlineStr">
        <is>
          <t>NaN</t>
        </is>
      </c>
      <c r="I20" t="n">
        <v/>
      </c>
      <c r="J20" t="n">
        <v>-1980.23</v>
      </c>
      <c r="K20" t="inlineStr">
        <is>
          <t>DOCU250919C00075000</t>
        </is>
      </c>
    </row>
    <row r="21">
      <c r="A21" t="n">
        <v>1199</v>
      </c>
      <c r="B21" t="inlineStr">
        <is>
          <t>DOCU</t>
        </is>
      </c>
      <c r="C21" t="inlineStr">
        <is>
          <t>Jul 22, 2025</t>
        </is>
      </c>
      <c r="D21" t="inlineStr">
        <is>
          <t>$75.00</t>
        </is>
      </c>
      <c r="E21" t="inlineStr">
        <is>
          <t>C</t>
        </is>
      </c>
      <c r="F21" t="inlineStr">
        <is>
          <t>Sep 19, 2025</t>
        </is>
      </c>
      <c r="G21" t="n">
        <v>2</v>
      </c>
      <c r="H21" t="inlineStr">
        <is>
          <t>NaN</t>
        </is>
      </c>
      <c r="I21" t="n">
        <v/>
      </c>
      <c r="J21" t="n">
        <v>-2010.23</v>
      </c>
      <c r="K21" t="inlineStr">
        <is>
          <t>DOCU250919C00075000</t>
        </is>
      </c>
    </row>
    <row r="22">
      <c r="A22" t="n">
        <v>1208</v>
      </c>
      <c r="B22" t="inlineStr">
        <is>
          <t>DOCU</t>
        </is>
      </c>
      <c r="C22" t="inlineStr">
        <is>
          <t>Jul 22, 2025</t>
        </is>
      </c>
      <c r="D22" t="inlineStr">
        <is>
          <t>$75.00</t>
        </is>
      </c>
      <c r="E22" t="inlineStr">
        <is>
          <t>C</t>
        </is>
      </c>
      <c r="F22" t="inlineStr">
        <is>
          <t>Sep 19, 2025</t>
        </is>
      </c>
      <c r="G22" t="n">
        <v>2</v>
      </c>
      <c r="H22" t="inlineStr">
        <is>
          <t>NaN</t>
        </is>
      </c>
      <c r="I22" t="n">
        <v/>
      </c>
      <c r="J22" t="n">
        <v>-1984.24</v>
      </c>
      <c r="K22" t="inlineStr">
        <is>
          <t>DOCU250919C00075000</t>
        </is>
      </c>
    </row>
    <row r="23">
      <c r="A23" t="n">
        <v>991</v>
      </c>
      <c r="B23" t="inlineStr">
        <is>
          <t>DOCU</t>
        </is>
      </c>
      <c r="C23" t="inlineStr">
        <is>
          <t>Jul 29, 2025</t>
        </is>
      </c>
      <c r="D23" t="inlineStr">
        <is>
          <t>$75.00</t>
        </is>
      </c>
      <c r="E23" t="inlineStr">
        <is>
          <t>C</t>
        </is>
      </c>
      <c r="F23" t="inlineStr">
        <is>
          <t>Sep 19, 2025</t>
        </is>
      </c>
      <c r="G23" t="n">
        <v>-2</v>
      </c>
      <c r="H23" t="inlineStr">
        <is>
          <t>Jul 29, 2025</t>
        </is>
      </c>
      <c r="I23" t="n">
        <v/>
      </c>
      <c r="J23" t="n">
        <v>1729.76</v>
      </c>
      <c r="K23" t="inlineStr">
        <is>
          <t>DOCU250919C00075000</t>
        </is>
      </c>
    </row>
    <row r="24">
      <c r="A24" t="n">
        <v>1002</v>
      </c>
      <c r="B24" t="inlineStr">
        <is>
          <t>DOCU</t>
        </is>
      </c>
      <c r="C24" t="inlineStr">
        <is>
          <t>Jul 29, 2025</t>
        </is>
      </c>
      <c r="D24" t="inlineStr">
        <is>
          <t>$75.00</t>
        </is>
      </c>
      <c r="E24" t="inlineStr">
        <is>
          <t>C</t>
        </is>
      </c>
      <c r="F24" t="inlineStr">
        <is>
          <t>Sep 19, 2025</t>
        </is>
      </c>
      <c r="G24" t="n">
        <v>-2</v>
      </c>
      <c r="H24" t="inlineStr">
        <is>
          <t>Jul 29, 2025</t>
        </is>
      </c>
      <c r="I24" t="n">
        <v/>
      </c>
      <c r="J24" t="n">
        <v>1729.74</v>
      </c>
      <c r="K24" t="inlineStr">
        <is>
          <t>DOCU250919C00075000</t>
        </is>
      </c>
    </row>
    <row r="25">
      <c r="A25" t="n">
        <v>1023</v>
      </c>
      <c r="B25" t="inlineStr">
        <is>
          <t>DOCU</t>
        </is>
      </c>
      <c r="C25" t="inlineStr">
        <is>
          <t>Jul 29, 2025</t>
        </is>
      </c>
      <c r="D25" t="inlineStr">
        <is>
          <t>$75.00</t>
        </is>
      </c>
      <c r="E25" t="inlineStr">
        <is>
          <t>C</t>
        </is>
      </c>
      <c r="F25" t="inlineStr">
        <is>
          <t>Sep 19, 2025</t>
        </is>
      </c>
      <c r="G25" t="n">
        <v>-2</v>
      </c>
      <c r="H25" t="inlineStr">
        <is>
          <t>Jul 29, 2025</t>
        </is>
      </c>
      <c r="I25" t="n">
        <v/>
      </c>
      <c r="J25" t="n">
        <v>1747.76</v>
      </c>
      <c r="K25" t="inlineStr">
        <is>
          <t>DOCU250919C00075000</t>
        </is>
      </c>
    </row>
    <row r="26">
      <c r="A26" t="inlineStr"/>
      <c r="B26" t="inlineStr"/>
      <c r="C26" t="inlineStr"/>
      <c r="D26" t="inlineStr"/>
      <c r="E26" t="inlineStr"/>
      <c r="F26" t="inlineStr"/>
      <c r="G26" s="2">
        <f>SUM(G19:G25)</f>
        <v/>
      </c>
      <c r="H26" t="inlineStr"/>
      <c r="I26" t="inlineStr"/>
      <c r="J26" s="2">
        <f>SUM(J19:J25)</f>
        <v/>
      </c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>
        <is>
          <t>Total:</t>
        </is>
      </c>
      <c r="L29" s="1">
        <f>SUM(L1:L28)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L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1161</v>
      </c>
      <c r="B2" t="inlineStr">
        <is>
          <t>LUNR</t>
        </is>
      </c>
      <c r="C2" t="inlineStr">
        <is>
          <t>Jul 23, 2025</t>
        </is>
      </c>
      <c r="D2" t="inlineStr">
        <is>
          <t>$11.00</t>
        </is>
      </c>
      <c r="E2" t="inlineStr">
        <is>
          <t>C</t>
        </is>
      </c>
      <c r="F2" t="inlineStr">
        <is>
          <t>Sep 19, 2025</t>
        </is>
      </c>
      <c r="G2" t="n">
        <v>6</v>
      </c>
      <c r="H2" t="inlineStr">
        <is>
          <t>NaN</t>
        </is>
      </c>
      <c r="I2" t="n">
        <v/>
      </c>
      <c r="J2" t="n">
        <v>-1944.68</v>
      </c>
      <c r="K2" t="inlineStr">
        <is>
          <t>LUNR250919C00011000</t>
        </is>
      </c>
    </row>
    <row r="3">
      <c r="A3" t="n">
        <v>1180</v>
      </c>
      <c r="B3" t="inlineStr">
        <is>
          <t>LUNR</t>
        </is>
      </c>
      <c r="C3" t="inlineStr">
        <is>
          <t>Jul 23, 2025</t>
        </is>
      </c>
      <c r="D3" t="inlineStr">
        <is>
          <t>$11.00</t>
        </is>
      </c>
      <c r="E3" t="inlineStr">
        <is>
          <t>C</t>
        </is>
      </c>
      <c r="F3" t="inlineStr">
        <is>
          <t>Sep 19, 2025</t>
        </is>
      </c>
      <c r="G3" t="n">
        <v>6</v>
      </c>
      <c r="H3" t="inlineStr">
        <is>
          <t>NaN</t>
        </is>
      </c>
      <c r="I3" t="n">
        <v/>
      </c>
      <c r="J3" t="n">
        <v>-1950.68</v>
      </c>
      <c r="K3" t="inlineStr">
        <is>
          <t>LUNR250919C00011000</t>
        </is>
      </c>
    </row>
    <row r="4">
      <c r="A4" t="n">
        <v>1185</v>
      </c>
      <c r="B4" t="inlineStr">
        <is>
          <t>LUNR</t>
        </is>
      </c>
      <c r="C4" t="inlineStr">
        <is>
          <t>Jul 23, 2025</t>
        </is>
      </c>
      <c r="D4" t="inlineStr">
        <is>
          <t>$11.00</t>
        </is>
      </c>
      <c r="E4" t="inlineStr">
        <is>
          <t>C</t>
        </is>
      </c>
      <c r="F4" t="inlineStr">
        <is>
          <t>Sep 19, 2025</t>
        </is>
      </c>
      <c r="G4" t="n">
        <v>6</v>
      </c>
      <c r="H4" t="inlineStr">
        <is>
          <t>NaN</t>
        </is>
      </c>
      <c r="I4" t="n">
        <v/>
      </c>
      <c r="J4" t="n">
        <v>-1980.68</v>
      </c>
      <c r="K4" t="inlineStr">
        <is>
          <t>LUNR250919C00011000</t>
        </is>
      </c>
    </row>
    <row r="5">
      <c r="A5" t="n">
        <v>1134</v>
      </c>
      <c r="B5" t="inlineStr">
        <is>
          <t>LUNR</t>
        </is>
      </c>
      <c r="C5" t="inlineStr">
        <is>
          <t>Jul 24, 2025</t>
        </is>
      </c>
      <c r="D5" t="inlineStr">
        <is>
          <t>$11.00</t>
        </is>
      </c>
      <c r="E5" t="inlineStr">
        <is>
          <t>C</t>
        </is>
      </c>
      <c r="F5" t="inlineStr">
        <is>
          <t>Sep 19, 2025</t>
        </is>
      </c>
      <c r="G5" t="n">
        <v>-2</v>
      </c>
      <c r="H5" t="inlineStr">
        <is>
          <t>Jul 24, 2025</t>
        </is>
      </c>
      <c r="I5" t="n">
        <v/>
      </c>
      <c r="J5" t="n">
        <v>694.74</v>
      </c>
      <c r="K5" t="inlineStr">
        <is>
          <t>LUNR250919C00011000</t>
        </is>
      </c>
    </row>
    <row r="6">
      <c r="A6" t="n">
        <v>1143</v>
      </c>
      <c r="B6" t="inlineStr">
        <is>
          <t>LUNR</t>
        </is>
      </c>
      <c r="C6" t="inlineStr">
        <is>
          <t>Jul 24, 2025</t>
        </is>
      </c>
      <c r="D6" t="inlineStr">
        <is>
          <t>$11.00</t>
        </is>
      </c>
      <c r="E6" t="inlineStr">
        <is>
          <t>C</t>
        </is>
      </c>
      <c r="F6" t="inlineStr">
        <is>
          <t>Sep 19, 2025</t>
        </is>
      </c>
      <c r="G6" t="n">
        <v>-2</v>
      </c>
      <c r="H6" t="inlineStr">
        <is>
          <t>Jul 24, 2025</t>
        </is>
      </c>
      <c r="I6" t="n">
        <v/>
      </c>
      <c r="J6" t="n">
        <v>699.76</v>
      </c>
      <c r="K6" t="inlineStr">
        <is>
          <t>LUNR250919C00011000</t>
        </is>
      </c>
    </row>
    <row r="7">
      <c r="A7" t="n">
        <v>1155</v>
      </c>
      <c r="B7" t="inlineStr">
        <is>
          <t>LUNR</t>
        </is>
      </c>
      <c r="C7" t="inlineStr">
        <is>
          <t>Jul 24, 2025</t>
        </is>
      </c>
      <c r="D7" t="inlineStr">
        <is>
          <t>$11.00</t>
        </is>
      </c>
      <c r="E7" t="inlineStr">
        <is>
          <t>C</t>
        </is>
      </c>
      <c r="F7" t="inlineStr">
        <is>
          <t>Sep 19, 2025</t>
        </is>
      </c>
      <c r="G7" t="n">
        <v>-2</v>
      </c>
      <c r="H7" t="inlineStr">
        <is>
          <t>Jul 24, 2025</t>
        </is>
      </c>
      <c r="I7" t="n">
        <v/>
      </c>
      <c r="J7" t="n">
        <v>701.74</v>
      </c>
      <c r="K7" t="inlineStr">
        <is>
          <t>LUNR250919C00011000</t>
        </is>
      </c>
    </row>
    <row r="8">
      <c r="A8" t="n">
        <v>984</v>
      </c>
      <c r="B8" t="inlineStr">
        <is>
          <t>LUNR</t>
        </is>
      </c>
      <c r="C8" t="inlineStr">
        <is>
          <t>Jul 29, 2025</t>
        </is>
      </c>
      <c r="D8" t="inlineStr">
        <is>
          <t>$11.00</t>
        </is>
      </c>
      <c r="E8" t="inlineStr">
        <is>
          <t>C</t>
        </is>
      </c>
      <c r="F8" t="inlineStr">
        <is>
          <t>Sep 19, 2025</t>
        </is>
      </c>
      <c r="G8" t="n">
        <v>-2</v>
      </c>
      <c r="H8" t="inlineStr">
        <is>
          <t>Jul 29, 2025</t>
        </is>
      </c>
      <c r="I8" t="n">
        <v/>
      </c>
      <c r="J8" t="n">
        <v>503.74</v>
      </c>
      <c r="K8" t="inlineStr">
        <is>
          <t>LUNR250919C00011000</t>
        </is>
      </c>
    </row>
    <row r="9">
      <c r="A9" t="n">
        <v>1003</v>
      </c>
      <c r="B9" t="inlineStr">
        <is>
          <t>LUNR</t>
        </is>
      </c>
      <c r="C9" t="inlineStr">
        <is>
          <t>Jul 29, 2025</t>
        </is>
      </c>
      <c r="D9" t="inlineStr">
        <is>
          <t>$11.00</t>
        </is>
      </c>
      <c r="E9" t="inlineStr">
        <is>
          <t>C</t>
        </is>
      </c>
      <c r="F9" t="inlineStr">
        <is>
          <t>Sep 19, 2025</t>
        </is>
      </c>
      <c r="G9" t="n">
        <v>-4</v>
      </c>
      <c r="H9" t="inlineStr">
        <is>
          <t>Jul 29, 2025</t>
        </is>
      </c>
      <c r="I9" t="n">
        <v/>
      </c>
      <c r="J9" t="n">
        <v>995.54</v>
      </c>
      <c r="K9" t="inlineStr">
        <is>
          <t>LUNR250919C00011000</t>
        </is>
      </c>
    </row>
    <row r="10">
      <c r="A10" t="n">
        <v>1004</v>
      </c>
      <c r="B10" t="inlineStr">
        <is>
          <t>LUNR</t>
        </is>
      </c>
      <c r="C10" t="inlineStr">
        <is>
          <t>Jul 29, 2025</t>
        </is>
      </c>
      <c r="D10" t="inlineStr">
        <is>
          <t>$11.00</t>
        </is>
      </c>
      <c r="E10" t="inlineStr">
        <is>
          <t>C</t>
        </is>
      </c>
      <c r="F10" t="inlineStr">
        <is>
          <t>Sep 19, 2025</t>
        </is>
      </c>
      <c r="G10" t="n">
        <v>-2</v>
      </c>
      <c r="H10" t="inlineStr">
        <is>
          <t>Jul 29, 2025</t>
        </is>
      </c>
      <c r="I10" t="n">
        <v/>
      </c>
      <c r="J10" t="n">
        <v>505.74</v>
      </c>
      <c r="K10" t="inlineStr">
        <is>
          <t>LUNR250919C00011000</t>
        </is>
      </c>
    </row>
    <row r="11">
      <c r="A11" t="n">
        <v>1026</v>
      </c>
      <c r="B11" t="inlineStr">
        <is>
          <t>LUNR</t>
        </is>
      </c>
      <c r="C11" t="inlineStr">
        <is>
          <t>Jul 29, 2025</t>
        </is>
      </c>
      <c r="D11" t="inlineStr">
        <is>
          <t>$11.00</t>
        </is>
      </c>
      <c r="E11" t="inlineStr">
        <is>
          <t>C</t>
        </is>
      </c>
      <c r="F11" t="inlineStr">
        <is>
          <t>Sep 19, 2025</t>
        </is>
      </c>
      <c r="G11" t="n">
        <v>-4</v>
      </c>
      <c r="H11" t="inlineStr">
        <is>
          <t>Jul 29, 2025</t>
        </is>
      </c>
      <c r="I11" t="n">
        <v/>
      </c>
      <c r="J11" t="n">
        <v>951.54</v>
      </c>
      <c r="K11" t="inlineStr">
        <is>
          <t>LUNR250919C00011000</t>
        </is>
      </c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>
        <is>
          <t>Index</t>
        </is>
      </c>
      <c r="B14" t="inlineStr">
        <is>
          <t>Ticker</t>
        </is>
      </c>
      <c r="C14" t="inlineStr">
        <is>
          <t>Trade Enter</t>
        </is>
      </c>
      <c r="D14" t="inlineStr">
        <is>
          <t>Strike</t>
        </is>
      </c>
      <c r="E14" t="inlineStr">
        <is>
          <t>C/P</t>
        </is>
      </c>
      <c r="F14" t="inlineStr">
        <is>
          <t>Exp Date</t>
        </is>
      </c>
      <c r="G14" t="inlineStr">
        <is>
          <t>Initial Contracts</t>
        </is>
      </c>
      <c r="H14" t="inlineStr">
        <is>
          <t>Trade Exit</t>
        </is>
      </c>
      <c r="I14" t="inlineStr">
        <is>
          <t>$ Gain</t>
        </is>
      </c>
      <c r="J14" t="inlineStr">
        <is>
          <t>Total Gain</t>
        </is>
      </c>
      <c r="K14" t="inlineStr">
        <is>
          <t>Calculated $ Gain/25k share</t>
        </is>
      </c>
    </row>
    <row r="15">
      <c r="A15" t="n">
        <v>177</v>
      </c>
      <c r="B15" t="inlineStr">
        <is>
          <t>LUNR</t>
        </is>
      </c>
      <c r="C15" t="inlineStr">
        <is>
          <t>Jul 23, 2025</t>
        </is>
      </c>
      <c r="D15" t="inlineStr">
        <is>
          <t>$11.00</t>
        </is>
      </c>
      <c r="E15" t="inlineStr">
        <is>
          <t>C</t>
        </is>
      </c>
      <c r="F15" t="inlineStr">
        <is>
          <t>Sep 19, 2025</t>
        </is>
      </c>
      <c r="G15" t="inlineStr">
        <is>
          <t>6</t>
        </is>
      </c>
      <c r="H15" t="inlineStr">
        <is>
          <t>Jul 29, 2025</t>
        </is>
      </c>
      <c r="I15" t="inlineStr">
        <is>
          <t>($272.00)</t>
        </is>
      </c>
      <c r="J15">
        <f>SUM(J23:J33)</f>
        <v/>
      </c>
      <c r="K15">
        <f>L22*6</f>
        <v/>
      </c>
    </row>
    <row r="16">
      <c r="I16" s="2" t="n">
        <v>-272</v>
      </c>
      <c r="J16" s="2">
        <f>ROUND(SUM(J15:J15),2)</f>
        <v/>
      </c>
      <c r="K16" s="2">
        <f>ROUND(SUM(K15:K15),2)</f>
        <v/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t="inlineStr">
        <is>
          <t>Index</t>
        </is>
      </c>
      <c r="B19" t="inlineStr">
        <is>
          <t>Ticker</t>
        </is>
      </c>
      <c r="C19" t="inlineStr">
        <is>
          <t>Trade Enter</t>
        </is>
      </c>
      <c r="D19" t="inlineStr">
        <is>
          <t>Strike</t>
        </is>
      </c>
      <c r="E19" t="inlineStr">
        <is>
          <t>C/P</t>
        </is>
      </c>
      <c r="F19" t="inlineStr">
        <is>
          <t>Exp Date</t>
        </is>
      </c>
      <c r="G19" t="inlineStr">
        <is>
          <t>Initial Contracts</t>
        </is>
      </c>
      <c r="H19" t="inlineStr">
        <is>
          <t>Trade Exit</t>
        </is>
      </c>
      <c r="I19" t="inlineStr">
        <is>
          <t>$ Gain</t>
        </is>
      </c>
    </row>
    <row r="20">
      <c r="A20" t="n">
        <v>177</v>
      </c>
      <c r="B20" t="inlineStr">
        <is>
          <t>LUNR</t>
        </is>
      </c>
      <c r="C20" t="inlineStr">
        <is>
          <t>Jul 23, 2025</t>
        </is>
      </c>
      <c r="D20" t="inlineStr">
        <is>
          <t>$11.00</t>
        </is>
      </c>
      <c r="E20" t="inlineStr">
        <is>
          <t>C</t>
        </is>
      </c>
      <c r="F20" t="inlineStr">
        <is>
          <t>Sep 19, 2025</t>
        </is>
      </c>
      <c r="G20" t="inlineStr">
        <is>
          <t>6</t>
        </is>
      </c>
      <c r="H20" t="inlineStr">
        <is>
          <t>Jul 29, 2025</t>
        </is>
      </c>
      <c r="I20" t="inlineStr">
        <is>
          <t>($272.00)</t>
        </is>
      </c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1">
        <f>IF(G34=0, ROUND(SUM(J23:J33)/18, 2), )</f>
        <v/>
      </c>
    </row>
    <row r="23">
      <c r="A23" t="inlineStr">
        <is>
          <t>Index</t>
        </is>
      </c>
      <c r="B23" t="inlineStr">
        <is>
          <t>Ticker</t>
        </is>
      </c>
      <c r="C23" t="inlineStr">
        <is>
          <t>Trade Enter</t>
        </is>
      </c>
      <c r="D23" t="inlineStr">
        <is>
          <t>Strike</t>
        </is>
      </c>
      <c r="E23" t="inlineStr">
        <is>
          <t>C/P</t>
        </is>
      </c>
      <c r="F23" t="inlineStr">
        <is>
          <t>Exp Date</t>
        </is>
      </c>
      <c r="G23" t="inlineStr">
        <is>
          <t>Initial Contracts</t>
        </is>
      </c>
      <c r="H23" t="inlineStr">
        <is>
          <t>Trade Exit</t>
        </is>
      </c>
      <c r="I23" t="inlineStr">
        <is>
          <t>$ Gain</t>
        </is>
      </c>
      <c r="J23" t="inlineStr">
        <is>
          <t>Amount</t>
        </is>
      </c>
      <c r="K23" t="inlineStr">
        <is>
          <t>Symbol</t>
        </is>
      </c>
    </row>
    <row r="24">
      <c r="A24" t="n">
        <v>1161</v>
      </c>
      <c r="B24" t="inlineStr">
        <is>
          <t>LUNR</t>
        </is>
      </c>
      <c r="C24" t="inlineStr">
        <is>
          <t>Jul 23, 2025</t>
        </is>
      </c>
      <c r="D24" t="inlineStr">
        <is>
          <t>$11.00</t>
        </is>
      </c>
      <c r="E24" t="inlineStr">
        <is>
          <t>C</t>
        </is>
      </c>
      <c r="F24" t="inlineStr">
        <is>
          <t>Sep 19, 2025</t>
        </is>
      </c>
      <c r="G24" t="n">
        <v>6</v>
      </c>
      <c r="H24" t="inlineStr">
        <is>
          <t>NaN</t>
        </is>
      </c>
      <c r="I24" t="n">
        <v/>
      </c>
      <c r="J24" t="n">
        <v>-1944.68</v>
      </c>
      <c r="K24" t="inlineStr">
        <is>
          <t>LUNR250919C00011000</t>
        </is>
      </c>
    </row>
    <row r="25">
      <c r="A25" t="n">
        <v>1180</v>
      </c>
      <c r="B25" t="inlineStr">
        <is>
          <t>LUNR</t>
        </is>
      </c>
      <c r="C25" t="inlineStr">
        <is>
          <t>Jul 23, 2025</t>
        </is>
      </c>
      <c r="D25" t="inlineStr">
        <is>
          <t>$11.00</t>
        </is>
      </c>
      <c r="E25" t="inlineStr">
        <is>
          <t>C</t>
        </is>
      </c>
      <c r="F25" t="inlineStr">
        <is>
          <t>Sep 19, 2025</t>
        </is>
      </c>
      <c r="G25" t="n">
        <v>6</v>
      </c>
      <c r="H25" t="inlineStr">
        <is>
          <t>NaN</t>
        </is>
      </c>
      <c r="I25" t="n">
        <v/>
      </c>
      <c r="J25" t="n">
        <v>-1950.68</v>
      </c>
      <c r="K25" t="inlineStr">
        <is>
          <t>LUNR250919C00011000</t>
        </is>
      </c>
    </row>
    <row r="26">
      <c r="A26" t="n">
        <v>1185</v>
      </c>
      <c r="B26" t="inlineStr">
        <is>
          <t>LUNR</t>
        </is>
      </c>
      <c r="C26" t="inlineStr">
        <is>
          <t>Jul 23, 2025</t>
        </is>
      </c>
      <c r="D26" t="inlineStr">
        <is>
          <t>$11.00</t>
        </is>
      </c>
      <c r="E26" t="inlineStr">
        <is>
          <t>C</t>
        </is>
      </c>
      <c r="F26" t="inlineStr">
        <is>
          <t>Sep 19, 2025</t>
        </is>
      </c>
      <c r="G26" t="n">
        <v>6</v>
      </c>
      <c r="H26" t="inlineStr">
        <is>
          <t>NaN</t>
        </is>
      </c>
      <c r="I26" t="n">
        <v/>
      </c>
      <c r="J26" t="n">
        <v>-1980.68</v>
      </c>
      <c r="K26" t="inlineStr">
        <is>
          <t>LUNR250919C00011000</t>
        </is>
      </c>
    </row>
    <row r="27">
      <c r="A27" t="n">
        <v>1134</v>
      </c>
      <c r="B27" t="inlineStr">
        <is>
          <t>LUNR</t>
        </is>
      </c>
      <c r="C27" t="inlineStr">
        <is>
          <t>Jul 24, 2025</t>
        </is>
      </c>
      <c r="D27" t="inlineStr">
        <is>
          <t>$11.00</t>
        </is>
      </c>
      <c r="E27" t="inlineStr">
        <is>
          <t>C</t>
        </is>
      </c>
      <c r="F27" t="inlineStr">
        <is>
          <t>Sep 19, 2025</t>
        </is>
      </c>
      <c r="G27" t="n">
        <v>-2</v>
      </c>
      <c r="H27" t="inlineStr">
        <is>
          <t>Jul 24, 2025</t>
        </is>
      </c>
      <c r="I27" t="n">
        <v/>
      </c>
      <c r="J27" t="n">
        <v>694.74</v>
      </c>
      <c r="K27" t="inlineStr">
        <is>
          <t>LUNR250919C00011000</t>
        </is>
      </c>
    </row>
    <row r="28">
      <c r="A28" t="n">
        <v>1143</v>
      </c>
      <c r="B28" t="inlineStr">
        <is>
          <t>LUNR</t>
        </is>
      </c>
      <c r="C28" t="inlineStr">
        <is>
          <t>Jul 24, 2025</t>
        </is>
      </c>
      <c r="D28" t="inlineStr">
        <is>
          <t>$11.00</t>
        </is>
      </c>
      <c r="E28" t="inlineStr">
        <is>
          <t>C</t>
        </is>
      </c>
      <c r="F28" t="inlineStr">
        <is>
          <t>Sep 19, 2025</t>
        </is>
      </c>
      <c r="G28" t="n">
        <v>-2</v>
      </c>
      <c r="H28" t="inlineStr">
        <is>
          <t>Jul 24, 2025</t>
        </is>
      </c>
      <c r="I28" t="n">
        <v/>
      </c>
      <c r="J28" t="n">
        <v>699.76</v>
      </c>
      <c r="K28" t="inlineStr">
        <is>
          <t>LUNR250919C00011000</t>
        </is>
      </c>
    </row>
    <row r="29">
      <c r="A29" t="n">
        <v>1155</v>
      </c>
      <c r="B29" t="inlineStr">
        <is>
          <t>LUNR</t>
        </is>
      </c>
      <c r="C29" t="inlineStr">
        <is>
          <t>Jul 24, 2025</t>
        </is>
      </c>
      <c r="D29" t="inlineStr">
        <is>
          <t>$11.00</t>
        </is>
      </c>
      <c r="E29" t="inlineStr">
        <is>
          <t>C</t>
        </is>
      </c>
      <c r="F29" t="inlineStr">
        <is>
          <t>Sep 19, 2025</t>
        </is>
      </c>
      <c r="G29" t="n">
        <v>-2</v>
      </c>
      <c r="H29" t="inlineStr">
        <is>
          <t>Jul 24, 2025</t>
        </is>
      </c>
      <c r="I29" t="n">
        <v/>
      </c>
      <c r="J29" t="n">
        <v>701.74</v>
      </c>
      <c r="K29" t="inlineStr">
        <is>
          <t>LUNR250919C00011000</t>
        </is>
      </c>
    </row>
    <row r="30">
      <c r="A30" t="n">
        <v>984</v>
      </c>
      <c r="B30" t="inlineStr">
        <is>
          <t>LUNR</t>
        </is>
      </c>
      <c r="C30" t="inlineStr">
        <is>
          <t>Jul 29, 2025</t>
        </is>
      </c>
      <c r="D30" t="inlineStr">
        <is>
          <t>$11.00</t>
        </is>
      </c>
      <c r="E30" t="inlineStr">
        <is>
          <t>C</t>
        </is>
      </c>
      <c r="F30" t="inlineStr">
        <is>
          <t>Sep 19, 2025</t>
        </is>
      </c>
      <c r="G30" t="n">
        <v>-2</v>
      </c>
      <c r="H30" t="inlineStr">
        <is>
          <t>Jul 29, 2025</t>
        </is>
      </c>
      <c r="I30" t="n">
        <v/>
      </c>
      <c r="J30" t="n">
        <v>503.74</v>
      </c>
      <c r="K30" t="inlineStr">
        <is>
          <t>LUNR250919C00011000</t>
        </is>
      </c>
    </row>
    <row r="31">
      <c r="A31" t="n">
        <v>1003</v>
      </c>
      <c r="B31" t="inlineStr">
        <is>
          <t>LUNR</t>
        </is>
      </c>
      <c r="C31" t="inlineStr">
        <is>
          <t>Jul 29, 2025</t>
        </is>
      </c>
      <c r="D31" t="inlineStr">
        <is>
          <t>$11.00</t>
        </is>
      </c>
      <c r="E31" t="inlineStr">
        <is>
          <t>C</t>
        </is>
      </c>
      <c r="F31" t="inlineStr">
        <is>
          <t>Sep 19, 2025</t>
        </is>
      </c>
      <c r="G31" t="n">
        <v>-4</v>
      </c>
      <c r="H31" t="inlineStr">
        <is>
          <t>Jul 29, 2025</t>
        </is>
      </c>
      <c r="I31" t="n">
        <v/>
      </c>
      <c r="J31" t="n">
        <v>995.54</v>
      </c>
      <c r="K31" t="inlineStr">
        <is>
          <t>LUNR250919C00011000</t>
        </is>
      </c>
    </row>
    <row r="32">
      <c r="A32" t="n">
        <v>1004</v>
      </c>
      <c r="B32" t="inlineStr">
        <is>
          <t>LUNR</t>
        </is>
      </c>
      <c r="C32" t="inlineStr">
        <is>
          <t>Jul 29, 2025</t>
        </is>
      </c>
      <c r="D32" t="inlineStr">
        <is>
          <t>$11.00</t>
        </is>
      </c>
      <c r="E32" t="inlineStr">
        <is>
          <t>C</t>
        </is>
      </c>
      <c r="F32" t="inlineStr">
        <is>
          <t>Sep 19, 2025</t>
        </is>
      </c>
      <c r="G32" t="n">
        <v>-2</v>
      </c>
      <c r="H32" t="inlineStr">
        <is>
          <t>Jul 29, 2025</t>
        </is>
      </c>
      <c r="I32" t="n">
        <v/>
      </c>
      <c r="J32" t="n">
        <v>505.74</v>
      </c>
      <c r="K32" t="inlineStr">
        <is>
          <t>LUNR250919C00011000</t>
        </is>
      </c>
    </row>
    <row r="33">
      <c r="A33" t="n">
        <v>1026</v>
      </c>
      <c r="B33" t="inlineStr">
        <is>
          <t>LUNR</t>
        </is>
      </c>
      <c r="C33" t="inlineStr">
        <is>
          <t>Jul 29, 2025</t>
        </is>
      </c>
      <c r="D33" t="inlineStr">
        <is>
          <t>$11.00</t>
        </is>
      </c>
      <c r="E33" t="inlineStr">
        <is>
          <t>C</t>
        </is>
      </c>
      <c r="F33" t="inlineStr">
        <is>
          <t>Sep 19, 2025</t>
        </is>
      </c>
      <c r="G33" t="n">
        <v>-4</v>
      </c>
      <c r="H33" t="inlineStr">
        <is>
          <t>Jul 29, 2025</t>
        </is>
      </c>
      <c r="I33" t="n">
        <v/>
      </c>
      <c r="J33" t="n">
        <v>951.54</v>
      </c>
      <c r="K33" t="inlineStr">
        <is>
          <t>LUNR250919C00011000</t>
        </is>
      </c>
    </row>
    <row r="34">
      <c r="A34" t="inlineStr"/>
      <c r="B34" t="inlineStr"/>
      <c r="C34" t="inlineStr"/>
      <c r="D34" t="inlineStr"/>
      <c r="E34" t="inlineStr"/>
      <c r="F34" t="inlineStr"/>
      <c r="G34" s="2">
        <f>SUM(G23:G33)</f>
        <v/>
      </c>
      <c r="H34" t="inlineStr"/>
      <c r="I34" t="inlineStr"/>
      <c r="J34" s="2">
        <f>SUM(J23:J33)</f>
        <v/>
      </c>
      <c r="K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>
        <is>
          <t>Total:</t>
        </is>
      </c>
      <c r="L37" s="1">
        <f>SUM(L1:L36)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1182</v>
      </c>
      <c r="B2" t="inlineStr">
        <is>
          <t>GOOGL</t>
        </is>
      </c>
      <c r="C2" t="inlineStr">
        <is>
          <t>Jul 23, 2025</t>
        </is>
      </c>
      <c r="D2" t="inlineStr">
        <is>
          <t>$185.00</t>
        </is>
      </c>
      <c r="E2" t="inlineStr">
        <is>
          <t>C</t>
        </is>
      </c>
      <c r="F2" t="inlineStr">
        <is>
          <t>Jan 16, 2026</t>
        </is>
      </c>
      <c r="G2" t="n">
        <v>1</v>
      </c>
      <c r="H2" t="inlineStr">
        <is>
          <t>NaN</t>
        </is>
      </c>
      <c r="I2" t="n">
        <v/>
      </c>
      <c r="J2" t="n">
        <v>-2070.12</v>
      </c>
      <c r="K2" t="inlineStr">
        <is>
          <t>GOOGL260116C00185000</t>
        </is>
      </c>
    </row>
    <row r="3">
      <c r="A3" t="n">
        <v>1163</v>
      </c>
      <c r="B3" t="inlineStr">
        <is>
          <t>GOOGL</t>
        </is>
      </c>
      <c r="C3" t="inlineStr">
        <is>
          <t>Jul 23, 2025</t>
        </is>
      </c>
      <c r="D3" t="inlineStr">
        <is>
          <t>$185.00</t>
        </is>
      </c>
      <c r="E3" t="inlineStr">
        <is>
          <t>C</t>
        </is>
      </c>
      <c r="F3" t="inlineStr">
        <is>
          <t>Jan 16, 2026</t>
        </is>
      </c>
      <c r="G3" t="n">
        <v>1</v>
      </c>
      <c r="H3" t="inlineStr">
        <is>
          <t>NaN</t>
        </is>
      </c>
      <c r="I3" t="n">
        <v/>
      </c>
      <c r="J3" t="n">
        <v>-2075.12</v>
      </c>
      <c r="K3" t="inlineStr">
        <is>
          <t>GOOGL260116C00185000</t>
        </is>
      </c>
    </row>
    <row r="4">
      <c r="A4" t="n">
        <v>1170</v>
      </c>
      <c r="B4" t="inlineStr">
        <is>
          <t>GOOGL</t>
        </is>
      </c>
      <c r="C4" t="inlineStr">
        <is>
          <t>Jul 23, 2025</t>
        </is>
      </c>
      <c r="D4" t="inlineStr">
        <is>
          <t>$185.00</t>
        </is>
      </c>
      <c r="E4" t="inlineStr">
        <is>
          <t>C</t>
        </is>
      </c>
      <c r="F4" t="inlineStr">
        <is>
          <t>Jan 16, 2026</t>
        </is>
      </c>
      <c r="G4" t="n">
        <v>1</v>
      </c>
      <c r="H4" t="inlineStr">
        <is>
          <t>NaN</t>
        </is>
      </c>
      <c r="I4" t="n">
        <v/>
      </c>
      <c r="J4" t="n">
        <v>-2059.12</v>
      </c>
      <c r="K4" t="inlineStr">
        <is>
          <t>GOOGL260116C00185000</t>
        </is>
      </c>
    </row>
    <row r="5">
      <c r="A5" t="n">
        <v>1079</v>
      </c>
      <c r="B5" t="inlineStr">
        <is>
          <t>GOOGL</t>
        </is>
      </c>
      <c r="C5" t="inlineStr">
        <is>
          <t>Jul 28, 2025</t>
        </is>
      </c>
      <c r="D5" t="inlineStr">
        <is>
          <t>$185.00</t>
        </is>
      </c>
      <c r="E5" t="inlineStr">
        <is>
          <t>C</t>
        </is>
      </c>
      <c r="F5" t="inlineStr">
        <is>
          <t>Jan 16, 2026</t>
        </is>
      </c>
      <c r="G5" t="n">
        <v>-1</v>
      </c>
      <c r="H5" t="inlineStr">
        <is>
          <t>Jul 28, 2025</t>
        </is>
      </c>
      <c r="I5" t="n">
        <v/>
      </c>
      <c r="J5" t="n">
        <v>2024.87</v>
      </c>
      <c r="K5" t="inlineStr">
        <is>
          <t>GOOGL260116C00185000</t>
        </is>
      </c>
    </row>
    <row r="6">
      <c r="A6" t="n">
        <v>1077</v>
      </c>
      <c r="B6" t="inlineStr">
        <is>
          <t>GOOGL</t>
        </is>
      </c>
      <c r="C6" t="inlineStr">
        <is>
          <t>Jul 28, 2025</t>
        </is>
      </c>
      <c r="D6" t="inlineStr">
        <is>
          <t>$185.00</t>
        </is>
      </c>
      <c r="E6" t="inlineStr">
        <is>
          <t>C</t>
        </is>
      </c>
      <c r="F6" t="inlineStr">
        <is>
          <t>Jan 16, 2026</t>
        </is>
      </c>
      <c r="G6" t="n">
        <v>-1</v>
      </c>
      <c r="H6" t="inlineStr">
        <is>
          <t>Jul 28, 2025</t>
        </is>
      </c>
      <c r="I6" t="n">
        <v/>
      </c>
      <c r="J6" t="n">
        <v>2024.87</v>
      </c>
      <c r="K6" t="inlineStr">
        <is>
          <t>GOOGL260116C00185000</t>
        </is>
      </c>
    </row>
    <row r="7">
      <c r="A7" t="n">
        <v>1001</v>
      </c>
      <c r="B7" t="inlineStr">
        <is>
          <t>GOOGL</t>
        </is>
      </c>
      <c r="C7" t="inlineStr">
        <is>
          <t>Jul 29, 2025</t>
        </is>
      </c>
      <c r="D7" t="inlineStr">
        <is>
          <t>$185.00</t>
        </is>
      </c>
      <c r="E7" t="inlineStr">
        <is>
          <t>C</t>
        </is>
      </c>
      <c r="F7" t="inlineStr">
        <is>
          <t>Jan 16, 2026</t>
        </is>
      </c>
      <c r="G7" t="n">
        <v>-1</v>
      </c>
      <c r="H7" t="inlineStr">
        <is>
          <t>Jul 29, 2025</t>
        </is>
      </c>
      <c r="I7" t="n">
        <v/>
      </c>
      <c r="J7" t="n">
        <v>2219.87</v>
      </c>
      <c r="K7" t="inlineStr">
        <is>
          <t>GOOGL260116C00185000</t>
        </is>
      </c>
    </row>
    <row r="8">
      <c r="A8" t="n">
        <v>734</v>
      </c>
      <c r="B8" t="inlineStr">
        <is>
          <t>GOOGL</t>
        </is>
      </c>
      <c r="C8" t="inlineStr">
        <is>
          <t>Aug 05, 2025</t>
        </is>
      </c>
      <c r="D8" t="inlineStr">
        <is>
          <t>$200.00</t>
        </is>
      </c>
      <c r="E8" t="inlineStr">
        <is>
          <t>P</t>
        </is>
      </c>
      <c r="F8" t="inlineStr">
        <is>
          <t>Aug 29, 2025</t>
        </is>
      </c>
      <c r="G8" t="n">
        <v>1</v>
      </c>
      <c r="H8" t="inlineStr">
        <is>
          <t>NaN</t>
        </is>
      </c>
      <c r="I8" t="n">
        <v/>
      </c>
      <c r="J8" t="n">
        <v>-910.11</v>
      </c>
      <c r="K8" t="inlineStr">
        <is>
          <t>GOOGL250829P00200000</t>
        </is>
      </c>
    </row>
    <row r="9">
      <c r="A9" t="n">
        <v>733</v>
      </c>
      <c r="B9" t="inlineStr">
        <is>
          <t>GOOGL</t>
        </is>
      </c>
      <c r="C9" t="inlineStr">
        <is>
          <t>Aug 05, 2025</t>
        </is>
      </c>
      <c r="D9" t="inlineStr">
        <is>
          <t>$190.00</t>
        </is>
      </c>
      <c r="E9" t="inlineStr">
        <is>
          <t>C</t>
        </is>
      </c>
      <c r="F9" t="inlineStr">
        <is>
          <t>Oct 17, 2025</t>
        </is>
      </c>
      <c r="G9" t="n">
        <v>3</v>
      </c>
      <c r="H9" t="inlineStr">
        <is>
          <t>NaN</t>
        </is>
      </c>
      <c r="I9" t="n">
        <v/>
      </c>
      <c r="J9" t="n">
        <v>-3930.33</v>
      </c>
      <c r="K9" t="inlineStr">
        <is>
          <t>GOOGL251017C00190000</t>
        </is>
      </c>
    </row>
    <row r="10">
      <c r="A10" t="n">
        <v>732</v>
      </c>
      <c r="B10" t="inlineStr">
        <is>
          <t>GOOGL</t>
        </is>
      </c>
      <c r="C10" t="inlineStr">
        <is>
          <t>Aug 05, 2025</t>
        </is>
      </c>
      <c r="D10" t="inlineStr">
        <is>
          <t>$190.00</t>
        </is>
      </c>
      <c r="E10" t="inlineStr">
        <is>
          <t>C</t>
        </is>
      </c>
      <c r="F10" t="inlineStr">
        <is>
          <t>Oct 17, 2025</t>
        </is>
      </c>
      <c r="G10" t="n">
        <v>3</v>
      </c>
      <c r="H10" t="inlineStr">
        <is>
          <t>NaN</t>
        </is>
      </c>
      <c r="I10" t="n">
        <v/>
      </c>
      <c r="J10" t="n">
        <v>-3924.34</v>
      </c>
      <c r="K10" t="inlineStr">
        <is>
          <t>GOOGL251017C00190000</t>
        </is>
      </c>
    </row>
    <row r="11">
      <c r="A11" t="n">
        <v>727</v>
      </c>
      <c r="B11" t="inlineStr">
        <is>
          <t>GOOGL</t>
        </is>
      </c>
      <c r="C11" t="inlineStr">
        <is>
          <t>Aug 05, 2025</t>
        </is>
      </c>
      <c r="D11" t="inlineStr">
        <is>
          <t>$200.00</t>
        </is>
      </c>
      <c r="E11" t="inlineStr">
        <is>
          <t>P</t>
        </is>
      </c>
      <c r="F11" t="inlineStr">
        <is>
          <t>Aug 29, 2025</t>
        </is>
      </c>
      <c r="G11" t="n">
        <v>1</v>
      </c>
      <c r="H11" t="inlineStr">
        <is>
          <t>NaN</t>
        </is>
      </c>
      <c r="I11" t="n">
        <v/>
      </c>
      <c r="J11" t="n">
        <v>-910.11</v>
      </c>
      <c r="K11" t="inlineStr">
        <is>
          <t>GOOGL250829P00200000</t>
        </is>
      </c>
    </row>
    <row r="12">
      <c r="A12" t="n">
        <v>726</v>
      </c>
      <c r="B12" t="inlineStr">
        <is>
          <t>GOOGL</t>
        </is>
      </c>
      <c r="C12" t="inlineStr">
        <is>
          <t>Aug 05, 2025</t>
        </is>
      </c>
      <c r="D12" t="inlineStr">
        <is>
          <t>$200.00</t>
        </is>
      </c>
      <c r="E12" t="inlineStr">
        <is>
          <t>P</t>
        </is>
      </c>
      <c r="F12" t="inlineStr">
        <is>
          <t>Aug 29, 2025</t>
        </is>
      </c>
      <c r="G12" t="n">
        <v>1</v>
      </c>
      <c r="H12" t="inlineStr">
        <is>
          <t>NaN</t>
        </is>
      </c>
      <c r="I12" t="n">
        <v/>
      </c>
      <c r="J12" t="n">
        <v>-905.11</v>
      </c>
      <c r="K12" t="inlineStr">
        <is>
          <t>GOOGL250829P00200000</t>
        </is>
      </c>
    </row>
    <row r="13">
      <c r="A13" t="n">
        <v>725</v>
      </c>
      <c r="B13" t="inlineStr">
        <is>
          <t>GOOGL</t>
        </is>
      </c>
      <c r="C13" t="inlineStr">
        <is>
          <t>Aug 05, 2025</t>
        </is>
      </c>
      <c r="D13" t="inlineStr">
        <is>
          <t>$190.00</t>
        </is>
      </c>
      <c r="E13" t="inlineStr">
        <is>
          <t>C</t>
        </is>
      </c>
      <c r="F13" t="inlineStr">
        <is>
          <t>Oct 17, 2025</t>
        </is>
      </c>
      <c r="G13" t="n">
        <v>3</v>
      </c>
      <c r="H13" t="inlineStr">
        <is>
          <t>NaN</t>
        </is>
      </c>
      <c r="I13" t="n">
        <v/>
      </c>
      <c r="J13" t="n">
        <v>-3915.34</v>
      </c>
      <c r="K13" t="inlineStr">
        <is>
          <t>GOOGL251017C00190000</t>
        </is>
      </c>
    </row>
    <row r="14">
      <c r="A14" t="n">
        <v>714</v>
      </c>
      <c r="B14" t="inlineStr">
        <is>
          <t>GOOGL</t>
        </is>
      </c>
      <c r="C14" t="inlineStr">
        <is>
          <t>Aug 06, 2025</t>
        </is>
      </c>
      <c r="D14" t="inlineStr">
        <is>
          <t>$190.00</t>
        </is>
      </c>
      <c r="E14" t="inlineStr">
        <is>
          <t>C</t>
        </is>
      </c>
      <c r="F14" t="inlineStr">
        <is>
          <t>Oct 17, 2025</t>
        </is>
      </c>
      <c r="G14" t="n">
        <v>-3</v>
      </c>
      <c r="H14" t="inlineStr">
        <is>
          <t>Aug 06, 2025</t>
        </is>
      </c>
      <c r="I14" t="n">
        <v/>
      </c>
      <c r="J14" t="n">
        <v>4274.65</v>
      </c>
      <c r="K14" t="inlineStr">
        <is>
          <t>GOOGL251017C00190000</t>
        </is>
      </c>
    </row>
    <row r="15">
      <c r="A15" t="n">
        <v>708</v>
      </c>
      <c r="B15" t="inlineStr">
        <is>
          <t>GOOGL</t>
        </is>
      </c>
      <c r="C15" t="inlineStr">
        <is>
          <t>Aug 06, 2025</t>
        </is>
      </c>
      <c r="D15" t="inlineStr">
        <is>
          <t>$200.00</t>
        </is>
      </c>
      <c r="E15" t="inlineStr">
        <is>
          <t>P</t>
        </is>
      </c>
      <c r="F15" t="inlineStr">
        <is>
          <t>Aug 29, 2025</t>
        </is>
      </c>
      <c r="G15" t="n">
        <v>-1</v>
      </c>
      <c r="H15" t="inlineStr">
        <is>
          <t>Aug 06, 2025</t>
        </is>
      </c>
      <c r="I15" t="n">
        <v/>
      </c>
      <c r="J15" t="n">
        <v>764.88</v>
      </c>
      <c r="K15" t="inlineStr">
        <is>
          <t>GOOGL250829P00200000</t>
        </is>
      </c>
    </row>
    <row r="16">
      <c r="A16" t="n">
        <v>690</v>
      </c>
      <c r="B16" t="inlineStr">
        <is>
          <t>GOOGL</t>
        </is>
      </c>
      <c r="C16" t="inlineStr">
        <is>
          <t>Aug 06, 2025</t>
        </is>
      </c>
      <c r="D16" t="inlineStr">
        <is>
          <t>$190.00</t>
        </is>
      </c>
      <c r="E16" t="inlineStr">
        <is>
          <t>C</t>
        </is>
      </c>
      <c r="F16" t="inlineStr">
        <is>
          <t>Oct 17, 2025</t>
        </is>
      </c>
      <c r="G16" t="n">
        <v>-3</v>
      </c>
      <c r="H16" t="inlineStr">
        <is>
          <t>Aug 06, 2025</t>
        </is>
      </c>
      <c r="I16" t="n">
        <v/>
      </c>
      <c r="J16" t="n">
        <v>4274.65</v>
      </c>
      <c r="K16" t="inlineStr">
        <is>
          <t>GOOGL251017C00190000</t>
        </is>
      </c>
    </row>
    <row r="17">
      <c r="A17" t="n">
        <v>687</v>
      </c>
      <c r="B17" t="inlineStr">
        <is>
          <t>GOOGL</t>
        </is>
      </c>
      <c r="C17" t="inlineStr">
        <is>
          <t>Aug 06, 2025</t>
        </is>
      </c>
      <c r="D17" t="inlineStr">
        <is>
          <t>$190.00</t>
        </is>
      </c>
      <c r="E17" t="inlineStr">
        <is>
          <t>C</t>
        </is>
      </c>
      <c r="F17" t="inlineStr">
        <is>
          <t>Oct 17, 2025</t>
        </is>
      </c>
      <c r="G17" t="n">
        <v>-3</v>
      </c>
      <c r="H17" t="inlineStr">
        <is>
          <t>Aug 06, 2025</t>
        </is>
      </c>
      <c r="I17" t="n">
        <v/>
      </c>
      <c r="J17" t="n">
        <v>4290.64</v>
      </c>
      <c r="K17" t="inlineStr">
        <is>
          <t>GOOGL251017C00190000</t>
        </is>
      </c>
    </row>
    <row r="18">
      <c r="A18" t="n">
        <v>650</v>
      </c>
      <c r="B18" t="inlineStr">
        <is>
          <t>GOOGL</t>
        </is>
      </c>
      <c r="C18" t="inlineStr">
        <is>
          <t>Aug 06, 2025</t>
        </is>
      </c>
      <c r="D18" t="inlineStr">
        <is>
          <t>$200.00</t>
        </is>
      </c>
      <c r="E18" t="inlineStr">
        <is>
          <t>P</t>
        </is>
      </c>
      <c r="F18" t="inlineStr">
        <is>
          <t>Aug 29, 2025</t>
        </is>
      </c>
      <c r="G18" t="n">
        <v>-1</v>
      </c>
      <c r="H18" t="inlineStr">
        <is>
          <t>Aug 06, 2025</t>
        </is>
      </c>
      <c r="I18" t="n">
        <v/>
      </c>
      <c r="J18" t="n">
        <v>771.88</v>
      </c>
      <c r="K18" t="inlineStr">
        <is>
          <t>GOOGL250829P00200000</t>
        </is>
      </c>
    </row>
    <row r="19">
      <c r="A19" t="n">
        <v>684</v>
      </c>
      <c r="B19" t="inlineStr">
        <is>
          <t>GOOGL</t>
        </is>
      </c>
      <c r="C19" t="inlineStr">
        <is>
          <t>Aug 06, 2025</t>
        </is>
      </c>
      <c r="D19" t="inlineStr">
        <is>
          <t>$200.00</t>
        </is>
      </c>
      <c r="E19" t="inlineStr">
        <is>
          <t>P</t>
        </is>
      </c>
      <c r="F19" t="inlineStr">
        <is>
          <t>Aug 29, 2025</t>
        </is>
      </c>
      <c r="G19" t="n">
        <v>-1</v>
      </c>
      <c r="H19" t="inlineStr">
        <is>
          <t>Aug 06, 2025</t>
        </is>
      </c>
      <c r="I19" t="n">
        <v/>
      </c>
      <c r="J19" t="n">
        <v>764.88</v>
      </c>
      <c r="K19" t="inlineStr">
        <is>
          <t>GOOGL250829P00200000</t>
        </is>
      </c>
    </row>
    <row r="20">
      <c r="A20" t="n">
        <v>215</v>
      </c>
      <c r="B20" t="inlineStr">
        <is>
          <t>GOOGL</t>
        </is>
      </c>
      <c r="C20" t="inlineStr">
        <is>
          <t>Aug 18, 2025</t>
        </is>
      </c>
      <c r="D20" t="inlineStr">
        <is>
          <t>$207.50</t>
        </is>
      </c>
      <c r="E20" t="inlineStr">
        <is>
          <t>C</t>
        </is>
      </c>
      <c r="F20" t="inlineStr">
        <is>
          <t>Sep 19, 2025</t>
        </is>
      </c>
      <c r="G20" t="n">
        <v>4</v>
      </c>
      <c r="H20" t="inlineStr">
        <is>
          <t>NaN</t>
        </is>
      </c>
      <c r="I20" t="n">
        <v/>
      </c>
      <c r="J20" t="n">
        <v>-2212.44</v>
      </c>
      <c r="K20" t="inlineStr">
        <is>
          <t>GOOGL250919C00207500</t>
        </is>
      </c>
    </row>
    <row r="21">
      <c r="A21" t="n">
        <v>213</v>
      </c>
      <c r="B21" t="inlineStr">
        <is>
          <t>GOOGL</t>
        </is>
      </c>
      <c r="C21" t="inlineStr">
        <is>
          <t>Aug 18, 2025</t>
        </is>
      </c>
      <c r="D21" t="inlineStr">
        <is>
          <t>$200.00</t>
        </is>
      </c>
      <c r="E21" t="inlineStr">
        <is>
          <t>P</t>
        </is>
      </c>
      <c r="F21" t="inlineStr">
        <is>
          <t>Sep 19, 2025</t>
        </is>
      </c>
      <c r="G21" t="n">
        <v>2</v>
      </c>
      <c r="H21" t="inlineStr">
        <is>
          <t>NaN</t>
        </is>
      </c>
      <c r="I21" t="n">
        <v/>
      </c>
      <c r="J21" t="n">
        <v>-1080.23</v>
      </c>
      <c r="K21" t="inlineStr">
        <is>
          <t>GOOGL250919P00200000</t>
        </is>
      </c>
    </row>
    <row r="22">
      <c r="A22" t="n">
        <v>211</v>
      </c>
      <c r="B22" t="inlineStr">
        <is>
          <t>GOOGL</t>
        </is>
      </c>
      <c r="C22" t="inlineStr">
        <is>
          <t>Aug 18, 2025</t>
        </is>
      </c>
      <c r="D22" t="inlineStr">
        <is>
          <t>$207.50</t>
        </is>
      </c>
      <c r="E22" t="inlineStr">
        <is>
          <t>C</t>
        </is>
      </c>
      <c r="F22" t="inlineStr">
        <is>
          <t>Sep 19, 2025</t>
        </is>
      </c>
      <c r="G22" t="n">
        <v>4</v>
      </c>
      <c r="H22" t="inlineStr">
        <is>
          <t>NaN</t>
        </is>
      </c>
      <c r="I22" t="n">
        <v/>
      </c>
      <c r="J22" t="n">
        <v>-2220.43</v>
      </c>
      <c r="K22" t="inlineStr">
        <is>
          <t>GOOGL250919C00207500</t>
        </is>
      </c>
    </row>
    <row r="23">
      <c r="A23" t="n">
        <v>210</v>
      </c>
      <c r="B23" t="inlineStr">
        <is>
          <t>GOOGL</t>
        </is>
      </c>
      <c r="C23" t="inlineStr">
        <is>
          <t>Aug 18, 2025</t>
        </is>
      </c>
      <c r="D23" t="inlineStr">
        <is>
          <t>$207.50</t>
        </is>
      </c>
      <c r="E23" t="inlineStr">
        <is>
          <t>C</t>
        </is>
      </c>
      <c r="F23" t="inlineStr">
        <is>
          <t>Sep 19, 2025</t>
        </is>
      </c>
      <c r="G23" t="n">
        <v>4</v>
      </c>
      <c r="H23" t="inlineStr">
        <is>
          <t>NaN</t>
        </is>
      </c>
      <c r="I23" t="n">
        <v/>
      </c>
      <c r="J23" t="n">
        <v>-2216.43</v>
      </c>
      <c r="K23" t="inlineStr">
        <is>
          <t>GOOGL250919C00207500</t>
        </is>
      </c>
    </row>
    <row r="24">
      <c r="A24" t="n">
        <v>202</v>
      </c>
      <c r="B24" t="inlineStr">
        <is>
          <t>GOOGL</t>
        </is>
      </c>
      <c r="C24" t="inlineStr">
        <is>
          <t>Aug 18, 2025</t>
        </is>
      </c>
      <c r="D24" t="inlineStr">
        <is>
          <t>$200.00</t>
        </is>
      </c>
      <c r="E24" t="inlineStr">
        <is>
          <t>P</t>
        </is>
      </c>
      <c r="F24" t="inlineStr">
        <is>
          <t>Sep 19, 2025</t>
        </is>
      </c>
      <c r="G24" t="n">
        <v>2</v>
      </c>
      <c r="H24" t="inlineStr">
        <is>
          <t>NaN</t>
        </is>
      </c>
      <c r="I24" t="n">
        <v/>
      </c>
      <c r="J24" t="n">
        <v>-1080.22</v>
      </c>
      <c r="K24" t="inlineStr">
        <is>
          <t>GOOGL250919P00200000</t>
        </is>
      </c>
    </row>
    <row r="25">
      <c r="A25" t="n">
        <v>198</v>
      </c>
      <c r="B25" t="inlineStr">
        <is>
          <t>GOOGL</t>
        </is>
      </c>
      <c r="C25" t="inlineStr">
        <is>
          <t>Aug 18, 2025</t>
        </is>
      </c>
      <c r="D25" t="inlineStr">
        <is>
          <t>$200.00</t>
        </is>
      </c>
      <c r="E25" t="inlineStr">
        <is>
          <t>P</t>
        </is>
      </c>
      <c r="F25" t="inlineStr">
        <is>
          <t>Sep 19, 2025</t>
        </is>
      </c>
      <c r="G25" t="n">
        <v>2</v>
      </c>
      <c r="H25" t="inlineStr">
        <is>
          <t>NaN</t>
        </is>
      </c>
      <c r="I25" t="n">
        <v/>
      </c>
      <c r="J25" t="n">
        <v>-1070.23</v>
      </c>
      <c r="K25" t="inlineStr">
        <is>
          <t>GOOGL250919P00200000</t>
        </is>
      </c>
    </row>
    <row r="26">
      <c r="A26" t="n">
        <v>182</v>
      </c>
      <c r="B26" t="inlineStr">
        <is>
          <t>GOOGL</t>
        </is>
      </c>
      <c r="C26" t="inlineStr">
        <is>
          <t>Aug 19, 2025</t>
        </is>
      </c>
      <c r="D26" t="inlineStr">
        <is>
          <t>$200.00</t>
        </is>
      </c>
      <c r="E26" t="inlineStr">
        <is>
          <t>P</t>
        </is>
      </c>
      <c r="F26" t="inlineStr">
        <is>
          <t>Sep 19, 2025</t>
        </is>
      </c>
      <c r="G26" t="n">
        <v>-2</v>
      </c>
      <c r="H26" t="inlineStr">
        <is>
          <t>Aug 19, 2025</t>
        </is>
      </c>
      <c r="I26" t="n">
        <v/>
      </c>
      <c r="J26" t="n">
        <v>1279.76</v>
      </c>
      <c r="K26" t="inlineStr">
        <is>
          <t>GOOGL250919P00200000</t>
        </is>
      </c>
    </row>
    <row r="27">
      <c r="A27" t="n">
        <v>176</v>
      </c>
      <c r="B27" t="inlineStr">
        <is>
          <t>GOOGL</t>
        </is>
      </c>
      <c r="C27" t="inlineStr">
        <is>
          <t>Aug 19, 2025</t>
        </is>
      </c>
      <c r="D27" t="inlineStr">
        <is>
          <t>$200.00</t>
        </is>
      </c>
      <c r="E27" t="inlineStr">
        <is>
          <t>P</t>
        </is>
      </c>
      <c r="F27" t="inlineStr">
        <is>
          <t>Sep 19, 2025</t>
        </is>
      </c>
      <c r="G27" t="n">
        <v>-2</v>
      </c>
      <c r="H27" t="inlineStr">
        <is>
          <t>Aug 19, 2025</t>
        </is>
      </c>
      <c r="I27" t="n">
        <v/>
      </c>
      <c r="J27" t="n">
        <v>1289.76</v>
      </c>
      <c r="K27" t="inlineStr">
        <is>
          <t>GOOGL250919P00200000</t>
        </is>
      </c>
    </row>
    <row r="28">
      <c r="A28" t="n">
        <v>170</v>
      </c>
      <c r="B28" t="inlineStr">
        <is>
          <t>GOOGL</t>
        </is>
      </c>
      <c r="C28" t="inlineStr">
        <is>
          <t>Aug 19, 2025</t>
        </is>
      </c>
      <c r="D28" t="inlineStr">
        <is>
          <t>$207.50</t>
        </is>
      </c>
      <c r="E28" t="inlineStr">
        <is>
          <t>C</t>
        </is>
      </c>
      <c r="F28" t="inlineStr">
        <is>
          <t>Sep 19, 2025</t>
        </is>
      </c>
      <c r="G28" t="n">
        <v>-4</v>
      </c>
      <c r="H28" t="inlineStr">
        <is>
          <t>Aug 19, 2025</t>
        </is>
      </c>
      <c r="I28" t="n">
        <v/>
      </c>
      <c r="J28" t="n">
        <v>1719.55</v>
      </c>
      <c r="K28" t="inlineStr">
        <is>
          <t>GOOGL250919C00207500</t>
        </is>
      </c>
    </row>
    <row r="29">
      <c r="A29" t="n">
        <v>165</v>
      </c>
      <c r="B29" t="inlineStr">
        <is>
          <t>GOOGL</t>
        </is>
      </c>
      <c r="C29" t="inlineStr">
        <is>
          <t>Aug 19, 2025</t>
        </is>
      </c>
      <c r="D29" t="inlineStr">
        <is>
          <t>$207.50</t>
        </is>
      </c>
      <c r="E29" t="inlineStr">
        <is>
          <t>C</t>
        </is>
      </c>
      <c r="F29" t="inlineStr">
        <is>
          <t>Sep 19, 2025</t>
        </is>
      </c>
      <c r="G29" t="n">
        <v>-4</v>
      </c>
      <c r="H29" t="inlineStr">
        <is>
          <t>Aug 19, 2025</t>
        </is>
      </c>
      <c r="I29" t="n">
        <v/>
      </c>
      <c r="J29" t="n">
        <v>1727.54</v>
      </c>
      <c r="K29" t="inlineStr">
        <is>
          <t>GOOGL250919C00207500</t>
        </is>
      </c>
    </row>
    <row r="30">
      <c r="A30" t="n">
        <v>153</v>
      </c>
      <c r="B30" t="inlineStr">
        <is>
          <t>GOOGL</t>
        </is>
      </c>
      <c r="C30" t="inlineStr">
        <is>
          <t>Aug 19, 2025</t>
        </is>
      </c>
      <c r="D30" t="inlineStr">
        <is>
          <t>$200.00</t>
        </is>
      </c>
      <c r="E30" t="inlineStr">
        <is>
          <t>P</t>
        </is>
      </c>
      <c r="F30" t="inlineStr">
        <is>
          <t>Sep 19, 2025</t>
        </is>
      </c>
      <c r="G30" t="n">
        <v>-2</v>
      </c>
      <c r="H30" t="inlineStr">
        <is>
          <t>Aug 19, 2025</t>
        </is>
      </c>
      <c r="I30" t="n">
        <v/>
      </c>
      <c r="J30" t="n">
        <v>1279.76</v>
      </c>
      <c r="K30" t="inlineStr">
        <is>
          <t>GOOGL250919P00200000</t>
        </is>
      </c>
    </row>
    <row r="31">
      <c r="A31" t="n">
        <v>150</v>
      </c>
      <c r="B31" t="inlineStr">
        <is>
          <t>GOOGL</t>
        </is>
      </c>
      <c r="C31" t="inlineStr">
        <is>
          <t>Aug 19, 2025</t>
        </is>
      </c>
      <c r="D31" t="inlineStr">
        <is>
          <t>$207.50</t>
        </is>
      </c>
      <c r="E31" t="inlineStr">
        <is>
          <t>C</t>
        </is>
      </c>
      <c r="F31" t="inlineStr">
        <is>
          <t>Sep 19, 2025</t>
        </is>
      </c>
      <c r="G31" t="n">
        <v>-4</v>
      </c>
      <c r="H31" t="inlineStr">
        <is>
          <t>Aug 19, 2025</t>
        </is>
      </c>
      <c r="I31" t="n">
        <v/>
      </c>
      <c r="J31" t="n">
        <v>1727.54</v>
      </c>
      <c r="K31" t="inlineStr">
        <is>
          <t>GOOGL250919C00207500</t>
        </is>
      </c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</row>
    <row r="34">
      <c r="A34" t="inlineStr">
        <is>
          <t>Index</t>
        </is>
      </c>
      <c r="B34" t="inlineStr">
        <is>
          <t>Ticker</t>
        </is>
      </c>
      <c r="C34" t="inlineStr">
        <is>
          <t>Trade Enter</t>
        </is>
      </c>
      <c r="D34" t="inlineStr">
        <is>
          <t>Strike</t>
        </is>
      </c>
      <c r="E34" t="inlineStr">
        <is>
          <t>C/P</t>
        </is>
      </c>
      <c r="F34" t="inlineStr">
        <is>
          <t>Exp Date</t>
        </is>
      </c>
      <c r="G34" t="inlineStr">
        <is>
          <t>Initial Contracts</t>
        </is>
      </c>
      <c r="H34" t="inlineStr">
        <is>
          <t>Trade Exit</t>
        </is>
      </c>
      <c r="I34" t="inlineStr">
        <is>
          <t>$ Gain</t>
        </is>
      </c>
      <c r="J34" t="inlineStr">
        <is>
          <t>Total Gain</t>
        </is>
      </c>
      <c r="K34" t="inlineStr">
        <is>
          <t>Calculated $ Gain/25k share</t>
        </is>
      </c>
    </row>
    <row r="35">
      <c r="A35" t="n">
        <v>178</v>
      </c>
      <c r="B35" t="inlineStr">
        <is>
          <t>GOOGL</t>
        </is>
      </c>
      <c r="C35" t="inlineStr">
        <is>
          <t>Jul 23, 2025</t>
        </is>
      </c>
      <c r="D35" t="inlineStr">
        <is>
          <t>$185.00</t>
        </is>
      </c>
      <c r="E35" t="inlineStr">
        <is>
          <t>C</t>
        </is>
      </c>
      <c r="F35" t="inlineStr">
        <is>
          <t>Jan 16, 2026</t>
        </is>
      </c>
      <c r="G35" t="inlineStr">
        <is>
          <t>1</t>
        </is>
      </c>
      <c r="H35" t="inlineStr">
        <is>
          <t>Jul 26, 2025</t>
        </is>
      </c>
      <c r="I35" t="inlineStr">
        <is>
          <t xml:space="preserve">$5.00 </t>
        </is>
      </c>
      <c r="J35">
        <f>SUM(J47:J53)</f>
        <v/>
      </c>
      <c r="K35">
        <f>L46*1</f>
        <v/>
      </c>
    </row>
    <row r="36">
      <c r="A36" t="n">
        <v>238</v>
      </c>
      <c r="B36" t="inlineStr">
        <is>
          <t>GOOGL</t>
        </is>
      </c>
      <c r="C36" t="inlineStr">
        <is>
          <t>Aug 05, 2025</t>
        </is>
      </c>
      <c r="D36" t="inlineStr">
        <is>
          <t>$190.00</t>
        </is>
      </c>
      <c r="E36" t="inlineStr">
        <is>
          <t>C</t>
        </is>
      </c>
      <c r="F36" t="inlineStr">
        <is>
          <t>Oct 17, 2025</t>
        </is>
      </c>
      <c r="G36" t="inlineStr">
        <is>
          <t>3</t>
        </is>
      </c>
      <c r="H36" t="inlineStr">
        <is>
          <t>Aug 06, 2025</t>
        </is>
      </c>
      <c r="I36" t="inlineStr">
        <is>
          <t xml:space="preserve">$390.00 </t>
        </is>
      </c>
      <c r="J36">
        <f>SUM(J62:J68)</f>
        <v/>
      </c>
      <c r="K36">
        <f>L61*3</f>
        <v/>
      </c>
    </row>
    <row r="37">
      <c r="A37" t="n">
        <v>239</v>
      </c>
      <c r="B37" t="inlineStr">
        <is>
          <t>GOOGL</t>
        </is>
      </c>
      <c r="C37" t="inlineStr">
        <is>
          <t>Aug 05, 2025</t>
        </is>
      </c>
      <c r="D37" t="inlineStr">
        <is>
          <t>$200.00</t>
        </is>
      </c>
      <c r="E37" t="inlineStr">
        <is>
          <t>P</t>
        </is>
      </c>
      <c r="F37" t="inlineStr">
        <is>
          <t>Aug 29, 2025</t>
        </is>
      </c>
      <c r="G37" t="inlineStr">
        <is>
          <t>1</t>
        </is>
      </c>
      <c r="H37" t="inlineStr">
        <is>
          <t>Aug 06, 2025</t>
        </is>
      </c>
      <c r="I37" t="inlineStr">
        <is>
          <t>($135.00)</t>
        </is>
      </c>
      <c r="J37">
        <f>SUM(J77:J83)</f>
        <v/>
      </c>
      <c r="K37">
        <f>L76*1</f>
        <v/>
      </c>
    </row>
    <row r="38">
      <c r="A38" t="n">
        <v>27</v>
      </c>
      <c r="B38" t="inlineStr">
        <is>
          <t>GOOGL</t>
        </is>
      </c>
      <c r="C38" t="inlineStr">
        <is>
          <t>Aug 18, 2025</t>
        </is>
      </c>
      <c r="D38" t="inlineStr">
        <is>
          <t>$207.50</t>
        </is>
      </c>
      <c r="E38" t="inlineStr">
        <is>
          <t>C</t>
        </is>
      </c>
      <c r="F38" t="inlineStr">
        <is>
          <t>Sep 19, 2025</t>
        </is>
      </c>
      <c r="G38" t="n">
        <v>4</v>
      </c>
      <c r="H38" t="inlineStr">
        <is>
          <t>Aug 19, 2025</t>
        </is>
      </c>
      <c r="I38" t="inlineStr">
        <is>
          <t>($480.00)</t>
        </is>
      </c>
      <c r="J38">
        <f>SUM(J92:J98)</f>
        <v/>
      </c>
      <c r="K38">
        <f>L91*4</f>
        <v/>
      </c>
    </row>
    <row r="39">
      <c r="A39" t="n">
        <v>28</v>
      </c>
      <c r="B39" t="inlineStr">
        <is>
          <t>GOOGL</t>
        </is>
      </c>
      <c r="C39" t="inlineStr">
        <is>
          <t>Aug 18, 2025</t>
        </is>
      </c>
      <c r="D39" t="inlineStr">
        <is>
          <t>$200.00</t>
        </is>
      </c>
      <c r="E39" t="inlineStr">
        <is>
          <t>P</t>
        </is>
      </c>
      <c r="F39" t="inlineStr">
        <is>
          <t>Sep 19, 2025</t>
        </is>
      </c>
      <c r="G39" t="n">
        <v>2</v>
      </c>
      <c r="H39" t="inlineStr">
        <is>
          <t>Aug 19, 2025</t>
        </is>
      </c>
      <c r="I39" t="inlineStr">
        <is>
          <t>$220.00</t>
        </is>
      </c>
      <c r="J39">
        <f>SUM(J107:J113)</f>
        <v/>
      </c>
      <c r="K39">
        <f>L106*2</f>
        <v/>
      </c>
    </row>
    <row r="40">
      <c r="I40" s="2" t="n">
        <v>0</v>
      </c>
      <c r="J40" s="2">
        <f>ROUND(SUM(J35:J39),2)</f>
        <v/>
      </c>
      <c r="K40" s="2">
        <f>ROUND(SUM(K35:K39),2)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</row>
    <row r="43">
      <c r="A43" t="inlineStr">
        <is>
          <t>Index</t>
        </is>
      </c>
      <c r="B43" t="inlineStr">
        <is>
          <t>Ticker</t>
        </is>
      </c>
      <c r="C43" t="inlineStr">
        <is>
          <t>Trade Enter</t>
        </is>
      </c>
      <c r="D43" t="inlineStr">
        <is>
          <t>Strike</t>
        </is>
      </c>
      <c r="E43" t="inlineStr">
        <is>
          <t>C/P</t>
        </is>
      </c>
      <c r="F43" t="inlineStr">
        <is>
          <t>Exp Date</t>
        </is>
      </c>
      <c r="G43" t="inlineStr">
        <is>
          <t>Initial Contracts</t>
        </is>
      </c>
      <c r="H43" t="inlineStr">
        <is>
          <t>Trade Exit</t>
        </is>
      </c>
      <c r="I43" t="inlineStr">
        <is>
          <t>$ Gain</t>
        </is>
      </c>
    </row>
    <row r="44">
      <c r="A44" t="n">
        <v>178</v>
      </c>
      <c r="B44" t="inlineStr">
        <is>
          <t>GOOGL</t>
        </is>
      </c>
      <c r="C44" t="inlineStr">
        <is>
          <t>Jul 23, 2025</t>
        </is>
      </c>
      <c r="D44" t="inlineStr">
        <is>
          <t>$185.00</t>
        </is>
      </c>
      <c r="E44" t="inlineStr">
        <is>
          <t>C</t>
        </is>
      </c>
      <c r="F44" t="inlineStr">
        <is>
          <t>Jan 16, 2026</t>
        </is>
      </c>
      <c r="G44" t="inlineStr">
        <is>
          <t>1</t>
        </is>
      </c>
      <c r="H44" t="inlineStr">
        <is>
          <t>Jul 26, 2025</t>
        </is>
      </c>
      <c r="I44" t="inlineStr">
        <is>
          <t xml:space="preserve">$5.00 </t>
        </is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1">
        <f>IF(G54=0, ROUND(SUM(J47:J53)/3, 2), )</f>
        <v/>
      </c>
    </row>
    <row r="47">
      <c r="A47" t="inlineStr">
        <is>
          <t>Index</t>
        </is>
      </c>
      <c r="B47" t="inlineStr">
        <is>
          <t>Ticker</t>
        </is>
      </c>
      <c r="C47" t="inlineStr">
        <is>
          <t>Trade Enter</t>
        </is>
      </c>
      <c r="D47" t="inlineStr">
        <is>
          <t>Strike</t>
        </is>
      </c>
      <c r="E47" t="inlineStr">
        <is>
          <t>C/P</t>
        </is>
      </c>
      <c r="F47" t="inlineStr">
        <is>
          <t>Exp Date</t>
        </is>
      </c>
      <c r="G47" t="inlineStr">
        <is>
          <t>Initial Contracts</t>
        </is>
      </c>
      <c r="H47" t="inlineStr">
        <is>
          <t>Trade Exit</t>
        </is>
      </c>
      <c r="I47" t="inlineStr">
        <is>
          <t>$ Gain</t>
        </is>
      </c>
      <c r="J47" t="inlineStr">
        <is>
          <t>Amount</t>
        </is>
      </c>
      <c r="K47" t="inlineStr">
        <is>
          <t>Symbol</t>
        </is>
      </c>
    </row>
    <row r="48">
      <c r="A48" t="n">
        <v>1182</v>
      </c>
      <c r="B48" t="inlineStr">
        <is>
          <t>GOOGL</t>
        </is>
      </c>
      <c r="C48" t="inlineStr">
        <is>
          <t>Jul 23, 2025</t>
        </is>
      </c>
      <c r="D48" t="inlineStr">
        <is>
          <t>$185.00</t>
        </is>
      </c>
      <c r="E48" t="inlineStr">
        <is>
          <t>C</t>
        </is>
      </c>
      <c r="F48" t="inlineStr">
        <is>
          <t>Jan 16, 2026</t>
        </is>
      </c>
      <c r="G48" t="n">
        <v>1</v>
      </c>
      <c r="H48" t="inlineStr">
        <is>
          <t>NaN</t>
        </is>
      </c>
      <c r="I48" t="n">
        <v/>
      </c>
      <c r="J48" t="n">
        <v>-2070.12</v>
      </c>
      <c r="K48" t="inlineStr">
        <is>
          <t>GOOGL260116C00185000</t>
        </is>
      </c>
    </row>
    <row r="49">
      <c r="A49" t="n">
        <v>1163</v>
      </c>
      <c r="B49" t="inlineStr">
        <is>
          <t>GOOGL</t>
        </is>
      </c>
      <c r="C49" t="inlineStr">
        <is>
          <t>Jul 23, 2025</t>
        </is>
      </c>
      <c r="D49" t="inlineStr">
        <is>
          <t>$185.00</t>
        </is>
      </c>
      <c r="E49" t="inlineStr">
        <is>
          <t>C</t>
        </is>
      </c>
      <c r="F49" t="inlineStr">
        <is>
          <t>Jan 16, 2026</t>
        </is>
      </c>
      <c r="G49" t="n">
        <v>1</v>
      </c>
      <c r="H49" t="inlineStr">
        <is>
          <t>NaN</t>
        </is>
      </c>
      <c r="I49" t="n">
        <v/>
      </c>
      <c r="J49" t="n">
        <v>-2075.12</v>
      </c>
      <c r="K49" t="inlineStr">
        <is>
          <t>GOOGL260116C00185000</t>
        </is>
      </c>
    </row>
    <row r="50">
      <c r="A50" t="n">
        <v>1170</v>
      </c>
      <c r="B50" t="inlineStr">
        <is>
          <t>GOOGL</t>
        </is>
      </c>
      <c r="C50" t="inlineStr">
        <is>
          <t>Jul 23, 2025</t>
        </is>
      </c>
      <c r="D50" t="inlineStr">
        <is>
          <t>$185.00</t>
        </is>
      </c>
      <c r="E50" t="inlineStr">
        <is>
          <t>C</t>
        </is>
      </c>
      <c r="F50" t="inlineStr">
        <is>
          <t>Jan 16, 2026</t>
        </is>
      </c>
      <c r="G50" t="n">
        <v>1</v>
      </c>
      <c r="H50" t="inlineStr">
        <is>
          <t>NaN</t>
        </is>
      </c>
      <c r="I50" t="n">
        <v/>
      </c>
      <c r="J50" t="n">
        <v>-2059.12</v>
      </c>
      <c r="K50" t="inlineStr">
        <is>
          <t>GOOGL260116C00185000</t>
        </is>
      </c>
    </row>
    <row r="51">
      <c r="A51" t="n">
        <v>1079</v>
      </c>
      <c r="B51" t="inlineStr">
        <is>
          <t>GOOGL</t>
        </is>
      </c>
      <c r="C51" t="inlineStr">
        <is>
          <t>Jul 28, 2025</t>
        </is>
      </c>
      <c r="D51" t="inlineStr">
        <is>
          <t>$185.00</t>
        </is>
      </c>
      <c r="E51" t="inlineStr">
        <is>
          <t>C</t>
        </is>
      </c>
      <c r="F51" t="inlineStr">
        <is>
          <t>Jan 16, 2026</t>
        </is>
      </c>
      <c r="G51" t="n">
        <v>-1</v>
      </c>
      <c r="H51" t="inlineStr">
        <is>
          <t>Jul 28, 2025</t>
        </is>
      </c>
      <c r="I51" t="n">
        <v/>
      </c>
      <c r="J51" t="n">
        <v>2024.87</v>
      </c>
      <c r="K51" t="inlineStr">
        <is>
          <t>GOOGL260116C00185000</t>
        </is>
      </c>
    </row>
    <row r="52">
      <c r="A52" t="n">
        <v>1077</v>
      </c>
      <c r="B52" t="inlineStr">
        <is>
          <t>GOOGL</t>
        </is>
      </c>
      <c r="C52" t="inlineStr">
        <is>
          <t>Jul 28, 2025</t>
        </is>
      </c>
      <c r="D52" t="inlineStr">
        <is>
          <t>$185.00</t>
        </is>
      </c>
      <c r="E52" t="inlineStr">
        <is>
          <t>C</t>
        </is>
      </c>
      <c r="F52" t="inlineStr">
        <is>
          <t>Jan 16, 2026</t>
        </is>
      </c>
      <c r="G52" t="n">
        <v>-1</v>
      </c>
      <c r="H52" t="inlineStr">
        <is>
          <t>Jul 28, 2025</t>
        </is>
      </c>
      <c r="I52" t="n">
        <v/>
      </c>
      <c r="J52" t="n">
        <v>2024.87</v>
      </c>
      <c r="K52" t="inlineStr">
        <is>
          <t>GOOGL260116C00185000</t>
        </is>
      </c>
    </row>
    <row r="53">
      <c r="A53" t="n">
        <v>1001</v>
      </c>
      <c r="B53" t="inlineStr">
        <is>
          <t>GOOGL</t>
        </is>
      </c>
      <c r="C53" t="inlineStr">
        <is>
          <t>Jul 29, 2025</t>
        </is>
      </c>
      <c r="D53" t="inlineStr">
        <is>
          <t>$185.00</t>
        </is>
      </c>
      <c r="E53" t="inlineStr">
        <is>
          <t>C</t>
        </is>
      </c>
      <c r="F53" t="inlineStr">
        <is>
          <t>Jan 16, 2026</t>
        </is>
      </c>
      <c r="G53" t="n">
        <v>-1</v>
      </c>
      <c r="H53" t="inlineStr">
        <is>
          <t>Jul 29, 2025</t>
        </is>
      </c>
      <c r="I53" t="n">
        <v/>
      </c>
      <c r="J53" t="n">
        <v>2219.87</v>
      </c>
      <c r="K53" t="inlineStr">
        <is>
          <t>GOOGL260116C00185000</t>
        </is>
      </c>
    </row>
    <row r="54">
      <c r="A54" t="inlineStr"/>
      <c r="B54" t="inlineStr"/>
      <c r="C54" t="inlineStr"/>
      <c r="D54" t="inlineStr"/>
      <c r="E54" t="inlineStr"/>
      <c r="F54" t="inlineStr"/>
      <c r="G54" s="2">
        <f>SUM(G47:G53)</f>
        <v/>
      </c>
      <c r="H54" t="inlineStr"/>
      <c r="I54" t="inlineStr"/>
      <c r="J54" s="2">
        <f>SUM(J47:J53)</f>
        <v/>
      </c>
      <c r="K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</row>
    <row r="58">
      <c r="A58" t="inlineStr">
        <is>
          <t>Index</t>
        </is>
      </c>
      <c r="B58" t="inlineStr">
        <is>
          <t>Ticker</t>
        </is>
      </c>
      <c r="C58" t="inlineStr">
        <is>
          <t>Trade Enter</t>
        </is>
      </c>
      <c r="D58" t="inlineStr">
        <is>
          <t>Strike</t>
        </is>
      </c>
      <c r="E58" t="inlineStr">
        <is>
          <t>C/P</t>
        </is>
      </c>
      <c r="F58" t="inlineStr">
        <is>
          <t>Exp Date</t>
        </is>
      </c>
      <c r="G58" t="inlineStr">
        <is>
          <t>Initial Contracts</t>
        </is>
      </c>
      <c r="H58" t="inlineStr">
        <is>
          <t>Trade Exit</t>
        </is>
      </c>
      <c r="I58" t="inlineStr">
        <is>
          <t>$ Gain</t>
        </is>
      </c>
    </row>
    <row r="59">
      <c r="A59" t="n">
        <v>238</v>
      </c>
      <c r="B59" t="inlineStr">
        <is>
          <t>GOOGL</t>
        </is>
      </c>
      <c r="C59" t="inlineStr">
        <is>
          <t>Aug 05, 2025</t>
        </is>
      </c>
      <c r="D59" t="inlineStr">
        <is>
          <t>$190.00</t>
        </is>
      </c>
      <c r="E59" t="inlineStr">
        <is>
          <t>C</t>
        </is>
      </c>
      <c r="F59" t="inlineStr">
        <is>
          <t>Oct 17, 2025</t>
        </is>
      </c>
      <c r="G59" t="inlineStr">
        <is>
          <t>3</t>
        </is>
      </c>
      <c r="H59" t="inlineStr">
        <is>
          <t>Aug 06, 2025</t>
        </is>
      </c>
      <c r="I59" t="inlineStr">
        <is>
          <t xml:space="preserve">$390.00 </t>
        </is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s="1">
        <f>IF(G69=0, ROUND(SUM(J62:J68)/9, 2), )</f>
        <v/>
      </c>
    </row>
    <row r="62">
      <c r="A62" t="inlineStr">
        <is>
          <t>Index</t>
        </is>
      </c>
      <c r="B62" t="inlineStr">
        <is>
          <t>Ticker</t>
        </is>
      </c>
      <c r="C62" t="inlineStr">
        <is>
          <t>Trade Enter</t>
        </is>
      </c>
      <c r="D62" t="inlineStr">
        <is>
          <t>Strike</t>
        </is>
      </c>
      <c r="E62" t="inlineStr">
        <is>
          <t>C/P</t>
        </is>
      </c>
      <c r="F62" t="inlineStr">
        <is>
          <t>Exp Date</t>
        </is>
      </c>
      <c r="G62" t="inlineStr">
        <is>
          <t>Initial Contracts</t>
        </is>
      </c>
      <c r="H62" t="inlineStr">
        <is>
          <t>Trade Exit</t>
        </is>
      </c>
      <c r="I62" t="inlineStr">
        <is>
          <t>$ Gain</t>
        </is>
      </c>
      <c r="J62" t="inlineStr">
        <is>
          <t>Amount</t>
        </is>
      </c>
      <c r="K62" t="inlineStr">
        <is>
          <t>Symbol</t>
        </is>
      </c>
    </row>
    <row r="63">
      <c r="A63" t="n">
        <v>733</v>
      </c>
      <c r="B63" t="inlineStr">
        <is>
          <t>GOOGL</t>
        </is>
      </c>
      <c r="C63" t="inlineStr">
        <is>
          <t>Aug 05, 2025</t>
        </is>
      </c>
      <c r="D63" t="inlineStr">
        <is>
          <t>$190.00</t>
        </is>
      </c>
      <c r="E63" t="inlineStr">
        <is>
          <t>C</t>
        </is>
      </c>
      <c r="F63" t="inlineStr">
        <is>
          <t>Oct 17, 2025</t>
        </is>
      </c>
      <c r="G63" t="n">
        <v>3</v>
      </c>
      <c r="H63" t="inlineStr">
        <is>
          <t>NaN</t>
        </is>
      </c>
      <c r="I63" t="n">
        <v/>
      </c>
      <c r="J63" t="n">
        <v>-3930.33</v>
      </c>
      <c r="K63" t="inlineStr">
        <is>
          <t>GOOGL251017C00190000</t>
        </is>
      </c>
    </row>
    <row r="64">
      <c r="A64" t="n">
        <v>732</v>
      </c>
      <c r="B64" t="inlineStr">
        <is>
          <t>GOOGL</t>
        </is>
      </c>
      <c r="C64" t="inlineStr">
        <is>
          <t>Aug 05, 2025</t>
        </is>
      </c>
      <c r="D64" t="inlineStr">
        <is>
          <t>$190.00</t>
        </is>
      </c>
      <c r="E64" t="inlineStr">
        <is>
          <t>C</t>
        </is>
      </c>
      <c r="F64" t="inlineStr">
        <is>
          <t>Oct 17, 2025</t>
        </is>
      </c>
      <c r="G64" t="n">
        <v>3</v>
      </c>
      <c r="H64" t="inlineStr">
        <is>
          <t>NaN</t>
        </is>
      </c>
      <c r="I64" t="n">
        <v/>
      </c>
      <c r="J64" t="n">
        <v>-3924.34</v>
      </c>
      <c r="K64" t="inlineStr">
        <is>
          <t>GOOGL251017C00190000</t>
        </is>
      </c>
    </row>
    <row r="65">
      <c r="A65" t="n">
        <v>725</v>
      </c>
      <c r="B65" t="inlineStr">
        <is>
          <t>GOOGL</t>
        </is>
      </c>
      <c r="C65" t="inlineStr">
        <is>
          <t>Aug 05, 2025</t>
        </is>
      </c>
      <c r="D65" t="inlineStr">
        <is>
          <t>$190.00</t>
        </is>
      </c>
      <c r="E65" t="inlineStr">
        <is>
          <t>C</t>
        </is>
      </c>
      <c r="F65" t="inlineStr">
        <is>
          <t>Oct 17, 2025</t>
        </is>
      </c>
      <c r="G65" t="n">
        <v>3</v>
      </c>
      <c r="H65" t="inlineStr">
        <is>
          <t>NaN</t>
        </is>
      </c>
      <c r="I65" t="n">
        <v/>
      </c>
      <c r="J65" t="n">
        <v>-3915.34</v>
      </c>
      <c r="K65" t="inlineStr">
        <is>
          <t>GOOGL251017C00190000</t>
        </is>
      </c>
    </row>
    <row r="66">
      <c r="A66" t="n">
        <v>714</v>
      </c>
      <c r="B66" t="inlineStr">
        <is>
          <t>GOOGL</t>
        </is>
      </c>
      <c r="C66" t="inlineStr">
        <is>
          <t>Aug 06, 2025</t>
        </is>
      </c>
      <c r="D66" t="inlineStr">
        <is>
          <t>$190.00</t>
        </is>
      </c>
      <c r="E66" t="inlineStr">
        <is>
          <t>C</t>
        </is>
      </c>
      <c r="F66" t="inlineStr">
        <is>
          <t>Oct 17, 2025</t>
        </is>
      </c>
      <c r="G66" t="n">
        <v>-3</v>
      </c>
      <c r="H66" t="inlineStr">
        <is>
          <t>Aug 06, 2025</t>
        </is>
      </c>
      <c r="I66" t="n">
        <v/>
      </c>
      <c r="J66" t="n">
        <v>4274.65</v>
      </c>
      <c r="K66" t="inlineStr">
        <is>
          <t>GOOGL251017C00190000</t>
        </is>
      </c>
    </row>
    <row r="67">
      <c r="A67" t="n">
        <v>690</v>
      </c>
      <c r="B67" t="inlineStr">
        <is>
          <t>GOOGL</t>
        </is>
      </c>
      <c r="C67" t="inlineStr">
        <is>
          <t>Aug 06, 2025</t>
        </is>
      </c>
      <c r="D67" t="inlineStr">
        <is>
          <t>$190.00</t>
        </is>
      </c>
      <c r="E67" t="inlineStr">
        <is>
          <t>C</t>
        </is>
      </c>
      <c r="F67" t="inlineStr">
        <is>
          <t>Oct 17, 2025</t>
        </is>
      </c>
      <c r="G67" t="n">
        <v>-3</v>
      </c>
      <c r="H67" t="inlineStr">
        <is>
          <t>Aug 06, 2025</t>
        </is>
      </c>
      <c r="I67" t="n">
        <v/>
      </c>
      <c r="J67" t="n">
        <v>4274.65</v>
      </c>
      <c r="K67" t="inlineStr">
        <is>
          <t>GOOGL251017C00190000</t>
        </is>
      </c>
    </row>
    <row r="68">
      <c r="A68" t="n">
        <v>687</v>
      </c>
      <c r="B68" t="inlineStr">
        <is>
          <t>GOOGL</t>
        </is>
      </c>
      <c r="C68" t="inlineStr">
        <is>
          <t>Aug 06, 2025</t>
        </is>
      </c>
      <c r="D68" t="inlineStr">
        <is>
          <t>$190.00</t>
        </is>
      </c>
      <c r="E68" t="inlineStr">
        <is>
          <t>C</t>
        </is>
      </c>
      <c r="F68" t="inlineStr">
        <is>
          <t>Oct 17, 2025</t>
        </is>
      </c>
      <c r="G68" t="n">
        <v>-3</v>
      </c>
      <c r="H68" t="inlineStr">
        <is>
          <t>Aug 06, 2025</t>
        </is>
      </c>
      <c r="I68" t="n">
        <v/>
      </c>
      <c r="J68" t="n">
        <v>4290.64</v>
      </c>
      <c r="K68" t="inlineStr">
        <is>
          <t>GOOGL251017C00190000</t>
        </is>
      </c>
    </row>
    <row r="69">
      <c r="A69" t="inlineStr"/>
      <c r="B69" t="inlineStr"/>
      <c r="C69" t="inlineStr"/>
      <c r="D69" t="inlineStr"/>
      <c r="E69" t="inlineStr"/>
      <c r="F69" t="inlineStr"/>
      <c r="G69" s="2">
        <f>SUM(G62:G68)</f>
        <v/>
      </c>
      <c r="H69" t="inlineStr"/>
      <c r="I69" t="inlineStr"/>
      <c r="J69" s="2">
        <f>SUM(J62:J68)</f>
        <v/>
      </c>
      <c r="K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</row>
    <row r="73">
      <c r="A73" t="inlineStr">
        <is>
          <t>Index</t>
        </is>
      </c>
      <c r="B73" t="inlineStr">
        <is>
          <t>Ticker</t>
        </is>
      </c>
      <c r="C73" t="inlineStr">
        <is>
          <t>Trade Enter</t>
        </is>
      </c>
      <c r="D73" t="inlineStr">
        <is>
          <t>Strike</t>
        </is>
      </c>
      <c r="E73" t="inlineStr">
        <is>
          <t>C/P</t>
        </is>
      </c>
      <c r="F73" t="inlineStr">
        <is>
          <t>Exp Date</t>
        </is>
      </c>
      <c r="G73" t="inlineStr">
        <is>
          <t>Initial Contracts</t>
        </is>
      </c>
      <c r="H73" t="inlineStr">
        <is>
          <t>Trade Exit</t>
        </is>
      </c>
      <c r="I73" t="inlineStr">
        <is>
          <t>$ Gain</t>
        </is>
      </c>
    </row>
    <row r="74">
      <c r="A74" t="n">
        <v>239</v>
      </c>
      <c r="B74" t="inlineStr">
        <is>
          <t>GOOGL</t>
        </is>
      </c>
      <c r="C74" t="inlineStr">
        <is>
          <t>Aug 05, 2025</t>
        </is>
      </c>
      <c r="D74" t="inlineStr">
        <is>
          <t>$200.00</t>
        </is>
      </c>
      <c r="E74" t="inlineStr">
        <is>
          <t>P</t>
        </is>
      </c>
      <c r="F74" t="inlineStr">
        <is>
          <t>Aug 29, 2025</t>
        </is>
      </c>
      <c r="G74" t="inlineStr">
        <is>
          <t>1</t>
        </is>
      </c>
      <c r="H74" t="inlineStr">
        <is>
          <t>Aug 06, 2025</t>
        </is>
      </c>
      <c r="I74" t="inlineStr">
        <is>
          <t>($135.00)</t>
        </is>
      </c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s="1">
        <f>IF(G84=0, ROUND(SUM(J77:J83)/3, 2), )</f>
        <v/>
      </c>
    </row>
    <row r="77">
      <c r="A77" t="inlineStr">
        <is>
          <t>Index</t>
        </is>
      </c>
      <c r="B77" t="inlineStr">
        <is>
          <t>Ticker</t>
        </is>
      </c>
      <c r="C77" t="inlineStr">
        <is>
          <t>Trade Enter</t>
        </is>
      </c>
      <c r="D77" t="inlineStr">
        <is>
          <t>Strike</t>
        </is>
      </c>
      <c r="E77" t="inlineStr">
        <is>
          <t>C/P</t>
        </is>
      </c>
      <c r="F77" t="inlineStr">
        <is>
          <t>Exp Date</t>
        </is>
      </c>
      <c r="G77" t="inlineStr">
        <is>
          <t>Initial Contracts</t>
        </is>
      </c>
      <c r="H77" t="inlineStr">
        <is>
          <t>Trade Exit</t>
        </is>
      </c>
      <c r="I77" t="inlineStr">
        <is>
          <t>$ Gain</t>
        </is>
      </c>
      <c r="J77" t="inlineStr">
        <is>
          <t>Amount</t>
        </is>
      </c>
      <c r="K77" t="inlineStr">
        <is>
          <t>Symbol</t>
        </is>
      </c>
    </row>
    <row r="78">
      <c r="A78" t="n">
        <v>734</v>
      </c>
      <c r="B78" t="inlineStr">
        <is>
          <t>GOOGL</t>
        </is>
      </c>
      <c r="C78" t="inlineStr">
        <is>
          <t>Aug 05, 2025</t>
        </is>
      </c>
      <c r="D78" t="inlineStr">
        <is>
          <t>$200.00</t>
        </is>
      </c>
      <c r="E78" t="inlineStr">
        <is>
          <t>P</t>
        </is>
      </c>
      <c r="F78" t="inlineStr">
        <is>
          <t>Aug 29, 2025</t>
        </is>
      </c>
      <c r="G78" t="n">
        <v>1</v>
      </c>
      <c r="H78" t="inlineStr">
        <is>
          <t>NaN</t>
        </is>
      </c>
      <c r="I78" t="n">
        <v/>
      </c>
      <c r="J78" t="n">
        <v>-910.11</v>
      </c>
      <c r="K78" t="inlineStr">
        <is>
          <t>GOOGL250829P00200000</t>
        </is>
      </c>
    </row>
    <row r="79">
      <c r="A79" t="n">
        <v>727</v>
      </c>
      <c r="B79" t="inlineStr">
        <is>
          <t>GOOGL</t>
        </is>
      </c>
      <c r="C79" t="inlineStr">
        <is>
          <t>Aug 05, 2025</t>
        </is>
      </c>
      <c r="D79" t="inlineStr">
        <is>
          <t>$200.00</t>
        </is>
      </c>
      <c r="E79" t="inlineStr">
        <is>
          <t>P</t>
        </is>
      </c>
      <c r="F79" t="inlineStr">
        <is>
          <t>Aug 29, 2025</t>
        </is>
      </c>
      <c r="G79" t="n">
        <v>1</v>
      </c>
      <c r="H79" t="inlineStr">
        <is>
          <t>NaN</t>
        </is>
      </c>
      <c r="I79" t="n">
        <v/>
      </c>
      <c r="J79" t="n">
        <v>-910.11</v>
      </c>
      <c r="K79" t="inlineStr">
        <is>
          <t>GOOGL250829P00200000</t>
        </is>
      </c>
    </row>
    <row r="80">
      <c r="A80" t="n">
        <v>726</v>
      </c>
      <c r="B80" t="inlineStr">
        <is>
          <t>GOOGL</t>
        </is>
      </c>
      <c r="C80" t="inlineStr">
        <is>
          <t>Aug 05, 2025</t>
        </is>
      </c>
      <c r="D80" t="inlineStr">
        <is>
          <t>$200.00</t>
        </is>
      </c>
      <c r="E80" t="inlineStr">
        <is>
          <t>P</t>
        </is>
      </c>
      <c r="F80" t="inlineStr">
        <is>
          <t>Aug 29, 2025</t>
        </is>
      </c>
      <c r="G80" t="n">
        <v>1</v>
      </c>
      <c r="H80" t="inlineStr">
        <is>
          <t>NaN</t>
        </is>
      </c>
      <c r="I80" t="n">
        <v/>
      </c>
      <c r="J80" t="n">
        <v>-905.11</v>
      </c>
      <c r="K80" t="inlineStr">
        <is>
          <t>GOOGL250829P00200000</t>
        </is>
      </c>
    </row>
    <row r="81">
      <c r="A81" t="n">
        <v>708</v>
      </c>
      <c r="B81" t="inlineStr">
        <is>
          <t>GOOGL</t>
        </is>
      </c>
      <c r="C81" t="inlineStr">
        <is>
          <t>Aug 06, 2025</t>
        </is>
      </c>
      <c r="D81" t="inlineStr">
        <is>
          <t>$200.00</t>
        </is>
      </c>
      <c r="E81" t="inlineStr">
        <is>
          <t>P</t>
        </is>
      </c>
      <c r="F81" t="inlineStr">
        <is>
          <t>Aug 29, 2025</t>
        </is>
      </c>
      <c r="G81" t="n">
        <v>-1</v>
      </c>
      <c r="H81" t="inlineStr">
        <is>
          <t>Aug 06, 2025</t>
        </is>
      </c>
      <c r="I81" t="n">
        <v/>
      </c>
      <c r="J81" t="n">
        <v>764.88</v>
      </c>
      <c r="K81" t="inlineStr">
        <is>
          <t>GOOGL250829P00200000</t>
        </is>
      </c>
    </row>
    <row r="82">
      <c r="A82" t="n">
        <v>650</v>
      </c>
      <c r="B82" t="inlineStr">
        <is>
          <t>GOOGL</t>
        </is>
      </c>
      <c r="C82" t="inlineStr">
        <is>
          <t>Aug 06, 2025</t>
        </is>
      </c>
      <c r="D82" t="inlineStr">
        <is>
          <t>$200.00</t>
        </is>
      </c>
      <c r="E82" t="inlineStr">
        <is>
          <t>P</t>
        </is>
      </c>
      <c r="F82" t="inlineStr">
        <is>
          <t>Aug 29, 2025</t>
        </is>
      </c>
      <c r="G82" t="n">
        <v>-1</v>
      </c>
      <c r="H82" t="inlineStr">
        <is>
          <t>Aug 06, 2025</t>
        </is>
      </c>
      <c r="I82" t="n">
        <v/>
      </c>
      <c r="J82" t="n">
        <v>771.88</v>
      </c>
      <c r="K82" t="inlineStr">
        <is>
          <t>GOOGL250829P00200000</t>
        </is>
      </c>
    </row>
    <row r="83">
      <c r="A83" t="n">
        <v>684</v>
      </c>
      <c r="B83" t="inlineStr">
        <is>
          <t>GOOGL</t>
        </is>
      </c>
      <c r="C83" t="inlineStr">
        <is>
          <t>Aug 06, 2025</t>
        </is>
      </c>
      <c r="D83" t="inlineStr">
        <is>
          <t>$200.00</t>
        </is>
      </c>
      <c r="E83" t="inlineStr">
        <is>
          <t>P</t>
        </is>
      </c>
      <c r="F83" t="inlineStr">
        <is>
          <t>Aug 29, 2025</t>
        </is>
      </c>
      <c r="G83" t="n">
        <v>-1</v>
      </c>
      <c r="H83" t="inlineStr">
        <is>
          <t>Aug 06, 2025</t>
        </is>
      </c>
      <c r="I83" t="n">
        <v/>
      </c>
      <c r="J83" t="n">
        <v>764.88</v>
      </c>
      <c r="K83" t="inlineStr">
        <is>
          <t>GOOGL250829P00200000</t>
        </is>
      </c>
    </row>
    <row r="84">
      <c r="A84" t="inlineStr"/>
      <c r="B84" t="inlineStr"/>
      <c r="C84" t="inlineStr"/>
      <c r="D84" t="inlineStr"/>
      <c r="E84" t="inlineStr"/>
      <c r="F84" t="inlineStr"/>
      <c r="G84" s="2">
        <f>SUM(G77:G83)</f>
        <v/>
      </c>
      <c r="H84" t="inlineStr"/>
      <c r="I84" t="inlineStr"/>
      <c r="J84" s="2">
        <f>SUM(J77:J83)</f>
        <v/>
      </c>
      <c r="K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</row>
    <row r="88">
      <c r="A88" t="inlineStr">
        <is>
          <t>Index</t>
        </is>
      </c>
      <c r="B88" t="inlineStr">
        <is>
          <t>Ticker</t>
        </is>
      </c>
      <c r="C88" t="inlineStr">
        <is>
          <t>Trade Enter</t>
        </is>
      </c>
      <c r="D88" t="inlineStr">
        <is>
          <t>Strike</t>
        </is>
      </c>
      <c r="E88" t="inlineStr">
        <is>
          <t>C/P</t>
        </is>
      </c>
      <c r="F88" t="inlineStr">
        <is>
          <t>Exp Date</t>
        </is>
      </c>
      <c r="G88" t="inlineStr">
        <is>
          <t>Initial Contracts</t>
        </is>
      </c>
      <c r="H88" t="inlineStr">
        <is>
          <t>Trade Exit</t>
        </is>
      </c>
      <c r="I88" t="inlineStr">
        <is>
          <t>$ Gain</t>
        </is>
      </c>
    </row>
    <row r="89">
      <c r="A89" t="n">
        <v>27</v>
      </c>
      <c r="B89" t="inlineStr">
        <is>
          <t>GOOGL</t>
        </is>
      </c>
      <c r="C89" t="inlineStr">
        <is>
          <t>Aug 18, 2025</t>
        </is>
      </c>
      <c r="D89" t="inlineStr">
        <is>
          <t>$207.50</t>
        </is>
      </c>
      <c r="E89" t="inlineStr">
        <is>
          <t>C</t>
        </is>
      </c>
      <c r="F89" t="inlineStr">
        <is>
          <t>Sep 19, 2025</t>
        </is>
      </c>
      <c r="G89" t="n">
        <v>4</v>
      </c>
      <c r="H89" t="inlineStr">
        <is>
          <t>Aug 19, 2025</t>
        </is>
      </c>
      <c r="I89" t="inlineStr">
        <is>
          <t>($480.00)</t>
        </is>
      </c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s="1">
        <f>IF(G99=0, ROUND(SUM(J92:J98)/12, 2), )</f>
        <v/>
      </c>
    </row>
    <row r="92">
      <c r="A92" t="inlineStr">
        <is>
          <t>Index</t>
        </is>
      </c>
      <c r="B92" t="inlineStr">
        <is>
          <t>Ticker</t>
        </is>
      </c>
      <c r="C92" t="inlineStr">
        <is>
          <t>Trade Enter</t>
        </is>
      </c>
      <c r="D92" t="inlineStr">
        <is>
          <t>Strike</t>
        </is>
      </c>
      <c r="E92" t="inlineStr">
        <is>
          <t>C/P</t>
        </is>
      </c>
      <c r="F92" t="inlineStr">
        <is>
          <t>Exp Date</t>
        </is>
      </c>
      <c r="G92" t="inlineStr">
        <is>
          <t>Initial Contracts</t>
        </is>
      </c>
      <c r="H92" t="inlineStr">
        <is>
          <t>Trade Exit</t>
        </is>
      </c>
      <c r="I92" t="inlineStr">
        <is>
          <t>$ Gain</t>
        </is>
      </c>
      <c r="J92" t="inlineStr">
        <is>
          <t>Amount</t>
        </is>
      </c>
      <c r="K92" t="inlineStr">
        <is>
          <t>Symbol</t>
        </is>
      </c>
    </row>
    <row r="93">
      <c r="A93" t="n">
        <v>215</v>
      </c>
      <c r="B93" t="inlineStr">
        <is>
          <t>GOOGL</t>
        </is>
      </c>
      <c r="C93" t="inlineStr">
        <is>
          <t>Aug 18, 2025</t>
        </is>
      </c>
      <c r="D93" t="inlineStr">
        <is>
          <t>$207.50</t>
        </is>
      </c>
      <c r="E93" t="inlineStr">
        <is>
          <t>C</t>
        </is>
      </c>
      <c r="F93" t="inlineStr">
        <is>
          <t>Sep 19, 2025</t>
        </is>
      </c>
      <c r="G93" t="n">
        <v>4</v>
      </c>
      <c r="H93" t="inlineStr">
        <is>
          <t>NaN</t>
        </is>
      </c>
      <c r="I93" t="n">
        <v/>
      </c>
      <c r="J93" t="n">
        <v>-2212.44</v>
      </c>
      <c r="K93" t="inlineStr">
        <is>
          <t>GOOGL250919C00207500</t>
        </is>
      </c>
    </row>
    <row r="94">
      <c r="A94" t="n">
        <v>211</v>
      </c>
      <c r="B94" t="inlineStr">
        <is>
          <t>GOOGL</t>
        </is>
      </c>
      <c r="C94" t="inlineStr">
        <is>
          <t>Aug 18, 2025</t>
        </is>
      </c>
      <c r="D94" t="inlineStr">
        <is>
          <t>$207.50</t>
        </is>
      </c>
      <c r="E94" t="inlineStr">
        <is>
          <t>C</t>
        </is>
      </c>
      <c r="F94" t="inlineStr">
        <is>
          <t>Sep 19, 2025</t>
        </is>
      </c>
      <c r="G94" t="n">
        <v>4</v>
      </c>
      <c r="H94" t="inlineStr">
        <is>
          <t>NaN</t>
        </is>
      </c>
      <c r="I94" t="n">
        <v/>
      </c>
      <c r="J94" t="n">
        <v>-2220.43</v>
      </c>
      <c r="K94" t="inlineStr">
        <is>
          <t>GOOGL250919C00207500</t>
        </is>
      </c>
    </row>
    <row r="95">
      <c r="A95" t="n">
        <v>210</v>
      </c>
      <c r="B95" t="inlineStr">
        <is>
          <t>GOOGL</t>
        </is>
      </c>
      <c r="C95" t="inlineStr">
        <is>
          <t>Aug 18, 2025</t>
        </is>
      </c>
      <c r="D95" t="inlineStr">
        <is>
          <t>$207.50</t>
        </is>
      </c>
      <c r="E95" t="inlineStr">
        <is>
          <t>C</t>
        </is>
      </c>
      <c r="F95" t="inlineStr">
        <is>
          <t>Sep 19, 2025</t>
        </is>
      </c>
      <c r="G95" t="n">
        <v>4</v>
      </c>
      <c r="H95" t="inlineStr">
        <is>
          <t>NaN</t>
        </is>
      </c>
      <c r="I95" t="n">
        <v/>
      </c>
      <c r="J95" t="n">
        <v>-2216.43</v>
      </c>
      <c r="K95" t="inlineStr">
        <is>
          <t>GOOGL250919C00207500</t>
        </is>
      </c>
    </row>
    <row r="96">
      <c r="A96" t="n">
        <v>170</v>
      </c>
      <c r="B96" t="inlineStr">
        <is>
          <t>GOOGL</t>
        </is>
      </c>
      <c r="C96" t="inlineStr">
        <is>
          <t>Aug 19, 2025</t>
        </is>
      </c>
      <c r="D96" t="inlineStr">
        <is>
          <t>$207.50</t>
        </is>
      </c>
      <c r="E96" t="inlineStr">
        <is>
          <t>C</t>
        </is>
      </c>
      <c r="F96" t="inlineStr">
        <is>
          <t>Sep 19, 2025</t>
        </is>
      </c>
      <c r="G96" t="n">
        <v>-4</v>
      </c>
      <c r="H96" t="inlineStr">
        <is>
          <t>Aug 19, 2025</t>
        </is>
      </c>
      <c r="I96" t="n">
        <v/>
      </c>
      <c r="J96" t="n">
        <v>1719.55</v>
      </c>
      <c r="K96" t="inlineStr">
        <is>
          <t>GOOGL250919C00207500</t>
        </is>
      </c>
    </row>
    <row r="97">
      <c r="A97" t="n">
        <v>165</v>
      </c>
      <c r="B97" t="inlineStr">
        <is>
          <t>GOOGL</t>
        </is>
      </c>
      <c r="C97" t="inlineStr">
        <is>
          <t>Aug 19, 2025</t>
        </is>
      </c>
      <c r="D97" t="inlineStr">
        <is>
          <t>$207.50</t>
        </is>
      </c>
      <c r="E97" t="inlineStr">
        <is>
          <t>C</t>
        </is>
      </c>
      <c r="F97" t="inlineStr">
        <is>
          <t>Sep 19, 2025</t>
        </is>
      </c>
      <c r="G97" t="n">
        <v>-4</v>
      </c>
      <c r="H97" t="inlineStr">
        <is>
          <t>Aug 19, 2025</t>
        </is>
      </c>
      <c r="I97" t="n">
        <v/>
      </c>
      <c r="J97" t="n">
        <v>1727.54</v>
      </c>
      <c r="K97" t="inlineStr">
        <is>
          <t>GOOGL250919C00207500</t>
        </is>
      </c>
    </row>
    <row r="98">
      <c r="A98" t="n">
        <v>150</v>
      </c>
      <c r="B98" t="inlineStr">
        <is>
          <t>GOOGL</t>
        </is>
      </c>
      <c r="C98" t="inlineStr">
        <is>
          <t>Aug 19, 2025</t>
        </is>
      </c>
      <c r="D98" t="inlineStr">
        <is>
          <t>$207.50</t>
        </is>
      </c>
      <c r="E98" t="inlineStr">
        <is>
          <t>C</t>
        </is>
      </c>
      <c r="F98" t="inlineStr">
        <is>
          <t>Sep 19, 2025</t>
        </is>
      </c>
      <c r="G98" t="n">
        <v>-4</v>
      </c>
      <c r="H98" t="inlineStr">
        <is>
          <t>Aug 19, 2025</t>
        </is>
      </c>
      <c r="I98" t="n">
        <v/>
      </c>
      <c r="J98" t="n">
        <v>1727.54</v>
      </c>
      <c r="K98" t="inlineStr">
        <is>
          <t>GOOGL250919C00207500</t>
        </is>
      </c>
    </row>
    <row r="99">
      <c r="A99" t="inlineStr"/>
      <c r="B99" t="inlineStr"/>
      <c r="C99" t="inlineStr"/>
      <c r="D99" t="inlineStr"/>
      <c r="E99" t="inlineStr"/>
      <c r="F99" t="inlineStr"/>
      <c r="G99" s="2">
        <f>SUM(G92:G98)</f>
        <v/>
      </c>
      <c r="H99" t="inlineStr"/>
      <c r="I99" t="inlineStr"/>
      <c r="J99" s="2">
        <f>SUM(J92:J98)</f>
        <v/>
      </c>
      <c r="K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</row>
    <row r="103">
      <c r="A103" t="inlineStr">
        <is>
          <t>Index</t>
        </is>
      </c>
      <c r="B103" t="inlineStr">
        <is>
          <t>Ticker</t>
        </is>
      </c>
      <c r="C103" t="inlineStr">
        <is>
          <t>Trade Enter</t>
        </is>
      </c>
      <c r="D103" t="inlineStr">
        <is>
          <t>Strike</t>
        </is>
      </c>
      <c r="E103" t="inlineStr">
        <is>
          <t>C/P</t>
        </is>
      </c>
      <c r="F103" t="inlineStr">
        <is>
          <t>Exp Date</t>
        </is>
      </c>
      <c r="G103" t="inlineStr">
        <is>
          <t>Initial Contracts</t>
        </is>
      </c>
      <c r="H103" t="inlineStr">
        <is>
          <t>Trade Exit</t>
        </is>
      </c>
      <c r="I103" t="inlineStr">
        <is>
          <t>$ Gain</t>
        </is>
      </c>
    </row>
    <row r="104">
      <c r="A104" t="n">
        <v>28</v>
      </c>
      <c r="B104" t="inlineStr">
        <is>
          <t>GOOGL</t>
        </is>
      </c>
      <c r="C104" t="inlineStr">
        <is>
          <t>Aug 18, 2025</t>
        </is>
      </c>
      <c r="D104" t="inlineStr">
        <is>
          <t>$200.00</t>
        </is>
      </c>
      <c r="E104" t="inlineStr">
        <is>
          <t>P</t>
        </is>
      </c>
      <c r="F104" t="inlineStr">
        <is>
          <t>Sep 19, 2025</t>
        </is>
      </c>
      <c r="G104" t="n">
        <v>2</v>
      </c>
      <c r="H104" t="inlineStr">
        <is>
          <t>Aug 19, 2025</t>
        </is>
      </c>
      <c r="I104" t="inlineStr">
        <is>
          <t>$220.00</t>
        </is>
      </c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s="1">
        <f>IF(G114=0, ROUND(SUM(J107:J113)/6, 2), )</f>
        <v/>
      </c>
    </row>
    <row r="107">
      <c r="A107" t="inlineStr">
        <is>
          <t>Index</t>
        </is>
      </c>
      <c r="B107" t="inlineStr">
        <is>
          <t>Ticker</t>
        </is>
      </c>
      <c r="C107" t="inlineStr">
        <is>
          <t>Trade Enter</t>
        </is>
      </c>
      <c r="D107" t="inlineStr">
        <is>
          <t>Strike</t>
        </is>
      </c>
      <c r="E107" t="inlineStr">
        <is>
          <t>C/P</t>
        </is>
      </c>
      <c r="F107" t="inlineStr">
        <is>
          <t>Exp Date</t>
        </is>
      </c>
      <c r="G107" t="inlineStr">
        <is>
          <t>Initial Contracts</t>
        </is>
      </c>
      <c r="H107" t="inlineStr">
        <is>
          <t>Trade Exit</t>
        </is>
      </c>
      <c r="I107" t="inlineStr">
        <is>
          <t>$ Gain</t>
        </is>
      </c>
      <c r="J107" t="inlineStr">
        <is>
          <t>Amount</t>
        </is>
      </c>
      <c r="K107" t="inlineStr">
        <is>
          <t>Symbol</t>
        </is>
      </c>
    </row>
    <row r="108">
      <c r="A108" t="n">
        <v>213</v>
      </c>
      <c r="B108" t="inlineStr">
        <is>
          <t>GOOGL</t>
        </is>
      </c>
      <c r="C108" t="inlineStr">
        <is>
          <t>Aug 18, 2025</t>
        </is>
      </c>
      <c r="D108" t="inlineStr">
        <is>
          <t>$200.00</t>
        </is>
      </c>
      <c r="E108" t="inlineStr">
        <is>
          <t>P</t>
        </is>
      </c>
      <c r="F108" t="inlineStr">
        <is>
          <t>Sep 19, 2025</t>
        </is>
      </c>
      <c r="G108" t="n">
        <v>2</v>
      </c>
      <c r="H108" t="inlineStr">
        <is>
          <t>NaN</t>
        </is>
      </c>
      <c r="I108" t="n">
        <v/>
      </c>
      <c r="J108" t="n">
        <v>-1080.23</v>
      </c>
      <c r="K108" t="inlineStr">
        <is>
          <t>GOOGL250919P00200000</t>
        </is>
      </c>
    </row>
    <row r="109">
      <c r="A109" t="n">
        <v>202</v>
      </c>
      <c r="B109" t="inlineStr">
        <is>
          <t>GOOGL</t>
        </is>
      </c>
      <c r="C109" t="inlineStr">
        <is>
          <t>Aug 18, 2025</t>
        </is>
      </c>
      <c r="D109" t="inlineStr">
        <is>
          <t>$200.00</t>
        </is>
      </c>
      <c r="E109" t="inlineStr">
        <is>
          <t>P</t>
        </is>
      </c>
      <c r="F109" t="inlineStr">
        <is>
          <t>Sep 19, 2025</t>
        </is>
      </c>
      <c r="G109" t="n">
        <v>2</v>
      </c>
      <c r="H109" t="inlineStr">
        <is>
          <t>NaN</t>
        </is>
      </c>
      <c r="I109" t="n">
        <v/>
      </c>
      <c r="J109" t="n">
        <v>-1080.22</v>
      </c>
      <c r="K109" t="inlineStr">
        <is>
          <t>GOOGL250919P00200000</t>
        </is>
      </c>
    </row>
    <row r="110">
      <c r="A110" t="n">
        <v>198</v>
      </c>
      <c r="B110" t="inlineStr">
        <is>
          <t>GOOGL</t>
        </is>
      </c>
      <c r="C110" t="inlineStr">
        <is>
          <t>Aug 18, 2025</t>
        </is>
      </c>
      <c r="D110" t="inlineStr">
        <is>
          <t>$200.00</t>
        </is>
      </c>
      <c r="E110" t="inlineStr">
        <is>
          <t>P</t>
        </is>
      </c>
      <c r="F110" t="inlineStr">
        <is>
          <t>Sep 19, 2025</t>
        </is>
      </c>
      <c r="G110" t="n">
        <v>2</v>
      </c>
      <c r="H110" t="inlineStr">
        <is>
          <t>NaN</t>
        </is>
      </c>
      <c r="I110" t="n">
        <v/>
      </c>
      <c r="J110" t="n">
        <v>-1070.23</v>
      </c>
      <c r="K110" t="inlineStr">
        <is>
          <t>GOOGL250919P00200000</t>
        </is>
      </c>
    </row>
    <row r="111">
      <c r="A111" t="n">
        <v>182</v>
      </c>
      <c r="B111" t="inlineStr">
        <is>
          <t>GOOGL</t>
        </is>
      </c>
      <c r="C111" t="inlineStr">
        <is>
          <t>Aug 19, 2025</t>
        </is>
      </c>
      <c r="D111" t="inlineStr">
        <is>
          <t>$200.00</t>
        </is>
      </c>
      <c r="E111" t="inlineStr">
        <is>
          <t>P</t>
        </is>
      </c>
      <c r="F111" t="inlineStr">
        <is>
          <t>Sep 19, 2025</t>
        </is>
      </c>
      <c r="G111" t="n">
        <v>-2</v>
      </c>
      <c r="H111" t="inlineStr">
        <is>
          <t>Aug 19, 2025</t>
        </is>
      </c>
      <c r="I111" t="n">
        <v/>
      </c>
      <c r="J111" t="n">
        <v>1279.76</v>
      </c>
      <c r="K111" t="inlineStr">
        <is>
          <t>GOOGL250919P00200000</t>
        </is>
      </c>
    </row>
    <row r="112">
      <c r="A112" t="n">
        <v>176</v>
      </c>
      <c r="B112" t="inlineStr">
        <is>
          <t>GOOGL</t>
        </is>
      </c>
      <c r="C112" t="inlineStr">
        <is>
          <t>Aug 19, 2025</t>
        </is>
      </c>
      <c r="D112" t="inlineStr">
        <is>
          <t>$200.00</t>
        </is>
      </c>
      <c r="E112" t="inlineStr">
        <is>
          <t>P</t>
        </is>
      </c>
      <c r="F112" t="inlineStr">
        <is>
          <t>Sep 19, 2025</t>
        </is>
      </c>
      <c r="G112" t="n">
        <v>-2</v>
      </c>
      <c r="H112" t="inlineStr">
        <is>
          <t>Aug 19, 2025</t>
        </is>
      </c>
      <c r="I112" t="n">
        <v/>
      </c>
      <c r="J112" t="n">
        <v>1289.76</v>
      </c>
      <c r="K112" t="inlineStr">
        <is>
          <t>GOOGL250919P00200000</t>
        </is>
      </c>
    </row>
    <row r="113">
      <c r="A113" t="n">
        <v>153</v>
      </c>
      <c r="B113" t="inlineStr">
        <is>
          <t>GOOGL</t>
        </is>
      </c>
      <c r="C113" t="inlineStr">
        <is>
          <t>Aug 19, 2025</t>
        </is>
      </c>
      <c r="D113" t="inlineStr">
        <is>
          <t>$200.00</t>
        </is>
      </c>
      <c r="E113" t="inlineStr">
        <is>
          <t>P</t>
        </is>
      </c>
      <c r="F113" t="inlineStr">
        <is>
          <t>Sep 19, 2025</t>
        </is>
      </c>
      <c r="G113" t="n">
        <v>-2</v>
      </c>
      <c r="H113" t="inlineStr">
        <is>
          <t>Aug 19, 2025</t>
        </is>
      </c>
      <c r="I113" t="n">
        <v/>
      </c>
      <c r="J113" t="n">
        <v>1279.76</v>
      </c>
      <c r="K113" t="inlineStr">
        <is>
          <t>GOOGL250919P00200000</t>
        </is>
      </c>
    </row>
    <row r="114">
      <c r="A114" t="inlineStr"/>
      <c r="B114" t="inlineStr"/>
      <c r="C114" t="inlineStr"/>
      <c r="D114" t="inlineStr"/>
      <c r="E114" t="inlineStr"/>
      <c r="F114" t="inlineStr"/>
      <c r="G114" s="2">
        <f>SUM(G107:G113)</f>
        <v/>
      </c>
      <c r="H114" t="inlineStr"/>
      <c r="I114" t="inlineStr"/>
      <c r="J114" s="2">
        <f>SUM(J107:J113)</f>
        <v/>
      </c>
      <c r="K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>
        <is>
          <t>Total:</t>
        </is>
      </c>
      <c r="L117" s="1">
        <f>SUM(L1:L116)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2398</v>
      </c>
      <c r="B2" t="inlineStr">
        <is>
          <t>QQQ</t>
        </is>
      </c>
      <c r="C2" t="inlineStr">
        <is>
          <t>May 16, 2025</t>
        </is>
      </c>
      <c r="D2" t="inlineStr">
        <is>
          <t>$522.00</t>
        </is>
      </c>
      <c r="E2" t="inlineStr">
        <is>
          <t>P</t>
        </is>
      </c>
      <c r="F2" t="inlineStr">
        <is>
          <t>May 21, 2025</t>
        </is>
      </c>
      <c r="G2" t="n">
        <v>4</v>
      </c>
      <c r="H2" t="inlineStr">
        <is>
          <t>NaN</t>
        </is>
      </c>
      <c r="I2" t="n">
        <v/>
      </c>
      <c r="J2" t="n">
        <v>-1969.86</v>
      </c>
      <c r="K2" t="inlineStr">
        <is>
          <t>QQQ250521P00522000</t>
        </is>
      </c>
    </row>
    <row r="3">
      <c r="A3" t="n">
        <v>2385</v>
      </c>
      <c r="B3" t="inlineStr">
        <is>
          <t>QQQ</t>
        </is>
      </c>
      <c r="C3" t="inlineStr">
        <is>
          <t>May 19, 2025</t>
        </is>
      </c>
      <c r="D3" t="inlineStr">
        <is>
          <t>$522.00</t>
        </is>
      </c>
      <c r="E3" t="inlineStr">
        <is>
          <t>P</t>
        </is>
      </c>
      <c r="F3" t="inlineStr">
        <is>
          <t>May 21, 2025</t>
        </is>
      </c>
      <c r="G3" t="n">
        <v>-4</v>
      </c>
      <c r="H3" t="inlineStr">
        <is>
          <t>May 19, 2025</t>
        </is>
      </c>
      <c r="I3" t="n">
        <v/>
      </c>
      <c r="J3" t="n">
        <v>2558.13</v>
      </c>
      <c r="K3" t="inlineStr">
        <is>
          <t>QQQ250521P00522000</t>
        </is>
      </c>
    </row>
    <row r="4">
      <c r="A4" t="n">
        <v>2393</v>
      </c>
      <c r="B4" t="inlineStr">
        <is>
          <t>QQQ</t>
        </is>
      </c>
      <c r="C4" t="inlineStr">
        <is>
          <t>May 19, 2025</t>
        </is>
      </c>
      <c r="D4" t="inlineStr">
        <is>
          <t>$522.00</t>
        </is>
      </c>
      <c r="E4" t="inlineStr">
        <is>
          <t>P</t>
        </is>
      </c>
      <c r="F4" t="inlineStr">
        <is>
          <t>May 30, 2025</t>
        </is>
      </c>
      <c r="G4" t="n">
        <v>4</v>
      </c>
      <c r="H4" t="inlineStr">
        <is>
          <t>NaN</t>
        </is>
      </c>
      <c r="I4" t="n">
        <v/>
      </c>
      <c r="J4" t="n">
        <v>-3789.86</v>
      </c>
      <c r="K4" t="inlineStr">
        <is>
          <t>QQQ250530P00522000</t>
        </is>
      </c>
    </row>
    <row r="5">
      <c r="A5" t="n">
        <v>2390</v>
      </c>
      <c r="B5" t="inlineStr">
        <is>
          <t>QQQ</t>
        </is>
      </c>
      <c r="C5" t="inlineStr">
        <is>
          <t>May 19, 2025</t>
        </is>
      </c>
      <c r="D5" t="inlineStr">
        <is>
          <t>$522.00</t>
        </is>
      </c>
      <c r="E5" t="inlineStr">
        <is>
          <t>P</t>
        </is>
      </c>
      <c r="F5" t="inlineStr">
        <is>
          <t>May 30, 2025</t>
        </is>
      </c>
      <c r="G5" t="n">
        <v>4</v>
      </c>
      <c r="H5" t="inlineStr">
        <is>
          <t>NaN</t>
        </is>
      </c>
      <c r="I5" t="n">
        <v/>
      </c>
      <c r="J5" t="n">
        <v>-3453.86</v>
      </c>
      <c r="K5" t="inlineStr">
        <is>
          <t>QQQ250530P00522000</t>
        </is>
      </c>
    </row>
    <row r="6">
      <c r="A6" t="n">
        <v>2383</v>
      </c>
      <c r="B6" t="inlineStr">
        <is>
          <t>QQQ</t>
        </is>
      </c>
      <c r="C6" t="inlineStr">
        <is>
          <t>May 21, 2025</t>
        </is>
      </c>
      <c r="D6" t="inlineStr">
        <is>
          <t>$522.00</t>
        </is>
      </c>
      <c r="E6" t="inlineStr">
        <is>
          <t>P</t>
        </is>
      </c>
      <c r="F6" t="inlineStr">
        <is>
          <t>May 30, 2025</t>
        </is>
      </c>
      <c r="G6" t="n">
        <v>-2</v>
      </c>
      <c r="H6" t="inlineStr">
        <is>
          <t>May 21, 2025</t>
        </is>
      </c>
      <c r="I6" t="n">
        <v/>
      </c>
      <c r="J6" t="n">
        <v>2505.04</v>
      </c>
      <c r="K6" t="inlineStr">
        <is>
          <t>QQQ250530P00522000</t>
        </is>
      </c>
    </row>
    <row r="7">
      <c r="A7" t="n">
        <v>2382</v>
      </c>
      <c r="B7" t="inlineStr">
        <is>
          <t>QQQ</t>
        </is>
      </c>
      <c r="C7" t="inlineStr">
        <is>
          <t>May 21, 2025</t>
        </is>
      </c>
      <c r="D7" t="inlineStr">
        <is>
          <t>$522.00</t>
        </is>
      </c>
      <c r="E7" t="inlineStr">
        <is>
          <t>P</t>
        </is>
      </c>
      <c r="F7" t="inlineStr">
        <is>
          <t>May 30, 2025</t>
        </is>
      </c>
      <c r="G7" t="n">
        <v>-2</v>
      </c>
      <c r="H7" t="inlineStr">
        <is>
          <t>May 21, 2025</t>
        </is>
      </c>
      <c r="I7" t="n">
        <v/>
      </c>
      <c r="J7" t="n">
        <v>1999.05</v>
      </c>
      <c r="K7" t="inlineStr">
        <is>
          <t>QQQ250530P00522000</t>
        </is>
      </c>
    </row>
    <row r="8">
      <c r="A8" t="n">
        <v>2369</v>
      </c>
      <c r="B8" t="inlineStr">
        <is>
          <t>QQQ</t>
        </is>
      </c>
      <c r="C8" t="inlineStr">
        <is>
          <t>May 23, 2025</t>
        </is>
      </c>
      <c r="D8" t="inlineStr">
        <is>
          <t>$522.00</t>
        </is>
      </c>
      <c r="E8" t="inlineStr">
        <is>
          <t>P</t>
        </is>
      </c>
      <c r="F8" t="inlineStr">
        <is>
          <t>May 30, 2025</t>
        </is>
      </c>
      <c r="G8" t="n">
        <v>-2</v>
      </c>
      <c r="H8" t="inlineStr">
        <is>
          <t>May 23, 2025</t>
        </is>
      </c>
      <c r="I8" t="n">
        <v/>
      </c>
      <c r="J8" t="n">
        <v>3209.74</v>
      </c>
      <c r="K8" t="inlineStr">
        <is>
          <t>QQQ250530P00522000</t>
        </is>
      </c>
    </row>
    <row r="9">
      <c r="A9" t="n">
        <v>2368</v>
      </c>
      <c r="B9" t="inlineStr">
        <is>
          <t>QQQ</t>
        </is>
      </c>
      <c r="C9" t="inlineStr">
        <is>
          <t>May 23, 2025</t>
        </is>
      </c>
      <c r="D9" t="inlineStr">
        <is>
          <t>$522.00</t>
        </is>
      </c>
      <c r="E9" t="inlineStr">
        <is>
          <t>P</t>
        </is>
      </c>
      <c r="F9" t="inlineStr">
        <is>
          <t>May 30, 2025</t>
        </is>
      </c>
      <c r="G9" t="n">
        <v>2</v>
      </c>
      <c r="H9" t="inlineStr">
        <is>
          <t>NaN</t>
        </is>
      </c>
      <c r="I9" t="n">
        <v/>
      </c>
      <c r="J9" t="n">
        <v>-2680.24</v>
      </c>
      <c r="K9" t="inlineStr">
        <is>
          <t>QQQ250530P00522000</t>
        </is>
      </c>
    </row>
    <row r="10">
      <c r="A10" t="n">
        <v>2365</v>
      </c>
      <c r="B10" t="inlineStr">
        <is>
          <t>QQQ</t>
        </is>
      </c>
      <c r="C10" t="inlineStr">
        <is>
          <t>May 27, 2025</t>
        </is>
      </c>
      <c r="D10" t="inlineStr">
        <is>
          <t>$520.00</t>
        </is>
      </c>
      <c r="E10" t="inlineStr">
        <is>
          <t>P</t>
        </is>
      </c>
      <c r="F10" t="inlineStr">
        <is>
          <t>Jun 06, 2025</t>
        </is>
      </c>
      <c r="G10" t="n">
        <v>6</v>
      </c>
      <c r="H10" t="inlineStr">
        <is>
          <t>NaN</t>
        </is>
      </c>
      <c r="I10" t="n">
        <v/>
      </c>
      <c r="J10" t="n">
        <v>-4090.7</v>
      </c>
      <c r="K10" t="inlineStr">
        <is>
          <t>QQQ250606P00520000</t>
        </is>
      </c>
    </row>
    <row r="11">
      <c r="A11" t="n">
        <v>2364</v>
      </c>
      <c r="B11" t="inlineStr">
        <is>
          <t>QQQ</t>
        </is>
      </c>
      <c r="C11" t="inlineStr">
        <is>
          <t>May 27, 2025</t>
        </is>
      </c>
      <c r="D11" t="inlineStr">
        <is>
          <t>$522.00</t>
        </is>
      </c>
      <c r="E11" t="inlineStr">
        <is>
          <t>P</t>
        </is>
      </c>
      <c r="F11" t="inlineStr">
        <is>
          <t>May 30, 2025</t>
        </is>
      </c>
      <c r="G11" t="n">
        <v>-4</v>
      </c>
      <c r="H11" t="inlineStr">
        <is>
          <t>May 27, 2025</t>
        </is>
      </c>
      <c r="I11" t="n">
        <v/>
      </c>
      <c r="J11" t="n">
        <v>2067.52</v>
      </c>
      <c r="K11" t="inlineStr">
        <is>
          <t>QQQ250530P00522000</t>
        </is>
      </c>
    </row>
    <row r="12">
      <c r="A12" t="n">
        <v>2344</v>
      </c>
      <c r="B12" t="inlineStr">
        <is>
          <t>QQQ</t>
        </is>
      </c>
      <c r="C12" t="inlineStr">
        <is>
          <t>May 30, 2025</t>
        </is>
      </c>
      <c r="D12" t="inlineStr">
        <is>
          <t>$520.00</t>
        </is>
      </c>
      <c r="E12" t="inlineStr">
        <is>
          <t>P</t>
        </is>
      </c>
      <c r="F12" t="inlineStr">
        <is>
          <t>Jun 06, 2025</t>
        </is>
      </c>
      <c r="G12" t="n">
        <v>2</v>
      </c>
      <c r="H12" t="inlineStr">
        <is>
          <t>NaN</t>
        </is>
      </c>
      <c r="I12" t="n">
        <v/>
      </c>
      <c r="J12" t="n">
        <v>-1460.24</v>
      </c>
      <c r="K12" t="inlineStr">
        <is>
          <t>QQQ250606P00520000</t>
        </is>
      </c>
    </row>
    <row r="13">
      <c r="A13" t="n">
        <v>2342</v>
      </c>
      <c r="B13" t="inlineStr">
        <is>
          <t>QQQ</t>
        </is>
      </c>
      <c r="C13" t="inlineStr">
        <is>
          <t>May 30, 2025</t>
        </is>
      </c>
      <c r="D13" t="inlineStr">
        <is>
          <t>$520.00</t>
        </is>
      </c>
      <c r="E13" t="inlineStr">
        <is>
          <t>P</t>
        </is>
      </c>
      <c r="F13" t="inlineStr">
        <is>
          <t>Jun 06, 2025</t>
        </is>
      </c>
      <c r="G13" t="n">
        <v>-4</v>
      </c>
      <c r="H13" t="inlineStr">
        <is>
          <t>May 30, 2025</t>
        </is>
      </c>
      <c r="I13" t="n">
        <v/>
      </c>
      <c r="J13" t="n">
        <v>4071.53</v>
      </c>
      <c r="K13" t="inlineStr">
        <is>
          <t>QQQ250606P00520000</t>
        </is>
      </c>
    </row>
    <row r="14">
      <c r="A14" t="n">
        <v>2331</v>
      </c>
      <c r="B14" t="inlineStr">
        <is>
          <t>QQQ</t>
        </is>
      </c>
      <c r="C14" t="inlineStr">
        <is>
          <t>Jun 03, 2025</t>
        </is>
      </c>
      <c r="D14" t="inlineStr">
        <is>
          <t>$520.00</t>
        </is>
      </c>
      <c r="E14" t="inlineStr">
        <is>
          <t>P</t>
        </is>
      </c>
      <c r="F14" t="inlineStr">
        <is>
          <t>Jun 06, 2025</t>
        </is>
      </c>
      <c r="G14" t="n">
        <v>-4</v>
      </c>
      <c r="H14" t="inlineStr">
        <is>
          <t>Jun 03, 2025</t>
        </is>
      </c>
      <c r="I14" t="n">
        <v/>
      </c>
      <c r="J14" t="n">
        <v>631.52</v>
      </c>
      <c r="K14" t="inlineStr">
        <is>
          <t>QQQ250606P00520000</t>
        </is>
      </c>
    </row>
    <row r="15">
      <c r="A15" t="n">
        <v>2330</v>
      </c>
      <c r="B15" t="inlineStr">
        <is>
          <t>QQQ</t>
        </is>
      </c>
      <c r="C15" t="inlineStr">
        <is>
          <t>Jun 03, 2025</t>
        </is>
      </c>
      <c r="D15" t="inlineStr">
        <is>
          <t>$530.00</t>
        </is>
      </c>
      <c r="E15" t="inlineStr">
        <is>
          <t>P</t>
        </is>
      </c>
      <c r="F15" t="inlineStr">
        <is>
          <t>Jun 10, 2025</t>
        </is>
      </c>
      <c r="G15" t="n">
        <v>4</v>
      </c>
      <c r="H15" t="inlineStr">
        <is>
          <t>NaN</t>
        </is>
      </c>
      <c r="I15" t="n">
        <v/>
      </c>
      <c r="J15" t="n">
        <v>-2500.46</v>
      </c>
      <c r="K15" t="inlineStr">
        <is>
          <t>QQQ250610P00530000</t>
        </is>
      </c>
    </row>
    <row r="16">
      <c r="A16" t="n">
        <v>2317</v>
      </c>
      <c r="B16" t="inlineStr">
        <is>
          <t>QQQ</t>
        </is>
      </c>
      <c r="C16" t="inlineStr">
        <is>
          <t>Jun 04, 2025</t>
        </is>
      </c>
      <c r="D16" t="inlineStr">
        <is>
          <t>$530.00</t>
        </is>
      </c>
      <c r="E16" t="inlineStr">
        <is>
          <t>P</t>
        </is>
      </c>
      <c r="F16" t="inlineStr">
        <is>
          <t>Jun 10, 2025</t>
        </is>
      </c>
      <c r="G16" t="n">
        <v>-4</v>
      </c>
      <c r="H16" t="inlineStr">
        <is>
          <t>Jun 04, 2025</t>
        </is>
      </c>
      <c r="I16" t="n">
        <v/>
      </c>
      <c r="J16" t="n">
        <v>1919.5</v>
      </c>
      <c r="K16" t="inlineStr">
        <is>
          <t>QQQ250610P00530000</t>
        </is>
      </c>
    </row>
    <row r="17">
      <c r="A17" t="n">
        <v>2319</v>
      </c>
      <c r="B17" t="inlineStr">
        <is>
          <t>QQQ</t>
        </is>
      </c>
      <c r="C17" t="inlineStr">
        <is>
          <t>Jun 04, 2025</t>
        </is>
      </c>
      <c r="D17" t="inlineStr">
        <is>
          <t>$531.00</t>
        </is>
      </c>
      <c r="E17" t="inlineStr">
        <is>
          <t>P</t>
        </is>
      </c>
      <c r="F17" t="inlineStr">
        <is>
          <t>Jun 20, 2025</t>
        </is>
      </c>
      <c r="G17" t="n">
        <v>4</v>
      </c>
      <c r="H17" t="inlineStr">
        <is>
          <t>NaN</t>
        </is>
      </c>
      <c r="I17" t="n">
        <v/>
      </c>
      <c r="J17" t="n">
        <v>-3252.46</v>
      </c>
      <c r="K17" t="inlineStr">
        <is>
          <t>QQQ250620P00531000</t>
        </is>
      </c>
    </row>
    <row r="18">
      <c r="A18" t="n">
        <v>2299</v>
      </c>
      <c r="B18" t="inlineStr">
        <is>
          <t>QQQ</t>
        </is>
      </c>
      <c r="C18" t="inlineStr">
        <is>
          <t>Jun 05, 2025</t>
        </is>
      </c>
      <c r="D18" t="inlineStr">
        <is>
          <t>$531.00</t>
        </is>
      </c>
      <c r="E18" t="inlineStr">
        <is>
          <t>P</t>
        </is>
      </c>
      <c r="F18" t="inlineStr">
        <is>
          <t>Jun 20, 2025</t>
        </is>
      </c>
      <c r="G18" t="n">
        <v>4</v>
      </c>
      <c r="H18" t="inlineStr">
        <is>
          <t>NaN</t>
        </is>
      </c>
      <c r="I18" t="n">
        <v/>
      </c>
      <c r="J18" t="n">
        <v>-2828.46</v>
      </c>
      <c r="K18" t="inlineStr">
        <is>
          <t>QQQ250620P00531000</t>
        </is>
      </c>
    </row>
    <row r="19">
      <c r="A19" t="n">
        <v>2295</v>
      </c>
      <c r="B19" t="inlineStr">
        <is>
          <t>QQQ</t>
        </is>
      </c>
      <c r="C19" t="inlineStr">
        <is>
          <t>Jun 06, 2025</t>
        </is>
      </c>
      <c r="D19" t="inlineStr">
        <is>
          <t>$531.00</t>
        </is>
      </c>
      <c r="E19" t="inlineStr">
        <is>
          <t>P</t>
        </is>
      </c>
      <c r="F19" t="inlineStr">
        <is>
          <t>Jun 20, 2025</t>
        </is>
      </c>
      <c r="G19" t="n">
        <v>-2</v>
      </c>
      <c r="H19" t="inlineStr">
        <is>
          <t>Jun 06, 2025</t>
        </is>
      </c>
      <c r="I19" t="n">
        <v/>
      </c>
      <c r="J19" t="n">
        <v>1415.75</v>
      </c>
      <c r="K19" t="inlineStr">
        <is>
          <t>QQQ250620P00531000</t>
        </is>
      </c>
    </row>
    <row r="20">
      <c r="A20" t="n">
        <v>2280</v>
      </c>
      <c r="B20" t="inlineStr">
        <is>
          <t>QQQ</t>
        </is>
      </c>
      <c r="C20" t="inlineStr">
        <is>
          <t>Jun 09, 2025</t>
        </is>
      </c>
      <c r="D20" t="inlineStr">
        <is>
          <t>$531.00</t>
        </is>
      </c>
      <c r="E20" t="inlineStr">
        <is>
          <t>P</t>
        </is>
      </c>
      <c r="F20" t="inlineStr">
        <is>
          <t>Jun 20, 2025</t>
        </is>
      </c>
      <c r="G20" t="n">
        <v>4</v>
      </c>
      <c r="H20" t="inlineStr">
        <is>
          <t>NaN</t>
        </is>
      </c>
      <c r="I20" t="n">
        <v/>
      </c>
      <c r="J20" t="n">
        <v>-2416.46</v>
      </c>
      <c r="K20" t="inlineStr">
        <is>
          <t>QQQ250620P00531000</t>
        </is>
      </c>
    </row>
    <row r="21">
      <c r="A21" t="n">
        <v>2257</v>
      </c>
      <c r="B21" t="inlineStr">
        <is>
          <t>QQQ</t>
        </is>
      </c>
      <c r="C21" t="inlineStr">
        <is>
          <t>Jun 10, 2025</t>
        </is>
      </c>
      <c r="D21" t="inlineStr">
        <is>
          <t>$531.00</t>
        </is>
      </c>
      <c r="E21" t="inlineStr">
        <is>
          <t>P</t>
        </is>
      </c>
      <c r="F21" t="inlineStr">
        <is>
          <t>Jun 20, 2025</t>
        </is>
      </c>
      <c r="G21" t="n">
        <v>-2</v>
      </c>
      <c r="H21" t="inlineStr">
        <is>
          <t>Jun 10, 2025</t>
        </is>
      </c>
      <c r="I21" t="n">
        <v/>
      </c>
      <c r="J21" t="n">
        <v>933.74</v>
      </c>
      <c r="K21" t="inlineStr">
        <is>
          <t>QQQ250620P00531000</t>
        </is>
      </c>
    </row>
    <row r="22">
      <c r="A22" t="n">
        <v>2268</v>
      </c>
      <c r="B22" t="inlineStr">
        <is>
          <t>QQQ</t>
        </is>
      </c>
      <c r="C22" t="inlineStr">
        <is>
          <t>Jun 10, 2025</t>
        </is>
      </c>
      <c r="D22" t="inlineStr">
        <is>
          <t>$531.00</t>
        </is>
      </c>
      <c r="E22" t="inlineStr">
        <is>
          <t>P</t>
        </is>
      </c>
      <c r="F22" t="inlineStr">
        <is>
          <t>Jun 20, 2025</t>
        </is>
      </c>
      <c r="G22" t="n">
        <v>-2</v>
      </c>
      <c r="H22" t="inlineStr">
        <is>
          <t>Jun 10, 2025</t>
        </is>
      </c>
      <c r="I22" t="n">
        <v/>
      </c>
      <c r="J22" t="n">
        <v>959.75</v>
      </c>
      <c r="K22" t="inlineStr">
        <is>
          <t>QQQ250620P00531000</t>
        </is>
      </c>
    </row>
    <row r="23">
      <c r="A23" t="n">
        <v>2258</v>
      </c>
      <c r="B23" t="inlineStr">
        <is>
          <t>QQQ</t>
        </is>
      </c>
      <c r="C23" t="inlineStr">
        <is>
          <t>Jun 10, 2025</t>
        </is>
      </c>
      <c r="D23" t="inlineStr">
        <is>
          <t>$531.00</t>
        </is>
      </c>
      <c r="E23" t="inlineStr">
        <is>
          <t>P</t>
        </is>
      </c>
      <c r="F23" t="inlineStr">
        <is>
          <t>Jun 20, 2025</t>
        </is>
      </c>
      <c r="G23" t="n">
        <v>-2</v>
      </c>
      <c r="H23" t="inlineStr">
        <is>
          <t>Jun 10, 2025</t>
        </is>
      </c>
      <c r="I23" t="n">
        <v/>
      </c>
      <c r="J23" t="n">
        <v>937.74</v>
      </c>
      <c r="K23" t="inlineStr">
        <is>
          <t>QQQ250620P00531000</t>
        </is>
      </c>
    </row>
    <row r="24">
      <c r="A24" t="n">
        <v>2225</v>
      </c>
      <c r="B24" t="inlineStr">
        <is>
          <t>QQQ</t>
        </is>
      </c>
      <c r="C24" t="inlineStr">
        <is>
          <t>Jun 12, 2025</t>
        </is>
      </c>
      <c r="D24" t="inlineStr">
        <is>
          <t>$536.00</t>
        </is>
      </c>
      <c r="E24" t="inlineStr">
        <is>
          <t>P</t>
        </is>
      </c>
      <c r="F24" t="inlineStr">
        <is>
          <t>Jun 27, 2025</t>
        </is>
      </c>
      <c r="G24" t="n">
        <v>6</v>
      </c>
      <c r="H24" t="inlineStr">
        <is>
          <t>NaN</t>
        </is>
      </c>
      <c r="I24" t="n">
        <v/>
      </c>
      <c r="J24" t="n">
        <v>-4920.7</v>
      </c>
      <c r="K24" t="inlineStr">
        <is>
          <t>QQQ250627P00536000</t>
        </is>
      </c>
    </row>
    <row r="25">
      <c r="A25" t="n">
        <v>2241</v>
      </c>
      <c r="B25" t="inlineStr">
        <is>
          <t>QQQ</t>
        </is>
      </c>
      <c r="C25" t="inlineStr">
        <is>
          <t>Jun 12, 2025</t>
        </is>
      </c>
      <c r="D25" t="inlineStr">
        <is>
          <t>$531.00</t>
        </is>
      </c>
      <c r="E25" t="inlineStr">
        <is>
          <t>P</t>
        </is>
      </c>
      <c r="F25" t="inlineStr">
        <is>
          <t>Jun 20, 2025</t>
        </is>
      </c>
      <c r="G25" t="n">
        <v>-4</v>
      </c>
      <c r="H25" t="inlineStr">
        <is>
          <t>Jun 12, 2025</t>
        </is>
      </c>
      <c r="I25" t="n">
        <v/>
      </c>
      <c r="J25" t="n">
        <v>1612.5</v>
      </c>
      <c r="K25" t="inlineStr">
        <is>
          <t>QQQ250620P00531000</t>
        </is>
      </c>
    </row>
    <row r="26">
      <c r="A26" t="n">
        <v>2200</v>
      </c>
      <c r="B26" t="inlineStr">
        <is>
          <t>QQQ</t>
        </is>
      </c>
      <c r="C26" t="inlineStr">
        <is>
          <t>Jun 13, 2025</t>
        </is>
      </c>
      <c r="D26" t="inlineStr">
        <is>
          <t>$536.00</t>
        </is>
      </c>
      <c r="E26" t="inlineStr">
        <is>
          <t>P</t>
        </is>
      </c>
      <c r="F26" t="inlineStr">
        <is>
          <t>Jun 27, 2025</t>
        </is>
      </c>
      <c r="G26" t="n">
        <v>-2</v>
      </c>
      <c r="H26" t="inlineStr">
        <is>
          <t>Jun 13, 2025</t>
        </is>
      </c>
      <c r="I26" t="n">
        <v/>
      </c>
      <c r="J26" t="n">
        <v>2515.75</v>
      </c>
      <c r="K26" t="inlineStr">
        <is>
          <t>QQQ250627P00536000</t>
        </is>
      </c>
    </row>
    <row r="27">
      <c r="A27" t="n">
        <v>2211</v>
      </c>
      <c r="B27" t="inlineStr">
        <is>
          <t>QQQ</t>
        </is>
      </c>
      <c r="C27" t="inlineStr">
        <is>
          <t>Jun 13, 2025</t>
        </is>
      </c>
      <c r="D27" t="inlineStr">
        <is>
          <t>$536.00</t>
        </is>
      </c>
      <c r="E27" t="inlineStr">
        <is>
          <t>P</t>
        </is>
      </c>
      <c r="F27" t="inlineStr">
        <is>
          <t>Jun 27, 2025</t>
        </is>
      </c>
      <c r="G27" t="n">
        <v>-2</v>
      </c>
      <c r="H27" t="inlineStr">
        <is>
          <t>Jun 13, 2025</t>
        </is>
      </c>
      <c r="I27" t="n">
        <v/>
      </c>
      <c r="J27" t="n">
        <v>2545.75</v>
      </c>
      <c r="K27" t="inlineStr">
        <is>
          <t>QQQ250627P00536000</t>
        </is>
      </c>
    </row>
    <row r="28">
      <c r="A28" t="n">
        <v>2210</v>
      </c>
      <c r="B28" t="inlineStr">
        <is>
          <t>QQQ</t>
        </is>
      </c>
      <c r="C28" t="inlineStr">
        <is>
          <t>Jun 13, 2025</t>
        </is>
      </c>
      <c r="D28" t="inlineStr">
        <is>
          <t>$536.00</t>
        </is>
      </c>
      <c r="E28" t="inlineStr">
        <is>
          <t>P</t>
        </is>
      </c>
      <c r="F28" t="inlineStr">
        <is>
          <t>Jun 27, 2025</t>
        </is>
      </c>
      <c r="G28" t="n">
        <v>-2</v>
      </c>
      <c r="H28" t="inlineStr">
        <is>
          <t>Jun 13, 2025</t>
        </is>
      </c>
      <c r="I28" t="n">
        <v/>
      </c>
      <c r="J28" t="n">
        <v>2315.75</v>
      </c>
      <c r="K28" t="inlineStr">
        <is>
          <t>QQQ250627P00536000</t>
        </is>
      </c>
    </row>
    <row r="29">
      <c r="A29" t="n">
        <v>2196</v>
      </c>
      <c r="B29" t="inlineStr">
        <is>
          <t>QQQ</t>
        </is>
      </c>
      <c r="C29" t="inlineStr">
        <is>
          <t>Jun 16, 2025</t>
        </is>
      </c>
      <c r="D29" t="inlineStr">
        <is>
          <t>$536.00</t>
        </is>
      </c>
      <c r="E29" t="inlineStr">
        <is>
          <t>P</t>
        </is>
      </c>
      <c r="F29" t="inlineStr">
        <is>
          <t>Jun 27, 2025</t>
        </is>
      </c>
      <c r="G29" t="n">
        <v>4</v>
      </c>
      <c r="H29" t="inlineStr">
        <is>
          <t>NaN</t>
        </is>
      </c>
      <c r="I29" t="n">
        <v/>
      </c>
      <c r="J29" t="n">
        <v>-2880.46</v>
      </c>
      <c r="K29" t="inlineStr">
        <is>
          <t>QQQ250627P00536000</t>
        </is>
      </c>
    </row>
    <row r="30">
      <c r="A30" t="n">
        <v>2186</v>
      </c>
      <c r="B30" t="inlineStr">
        <is>
          <t>QQQ</t>
        </is>
      </c>
      <c r="C30" t="inlineStr">
        <is>
          <t>Jun 17, 2025</t>
        </is>
      </c>
      <c r="D30" t="inlineStr">
        <is>
          <t>$536.00</t>
        </is>
      </c>
      <c r="E30" t="inlineStr">
        <is>
          <t>P</t>
        </is>
      </c>
      <c r="F30" t="inlineStr">
        <is>
          <t>Jun 27, 2025</t>
        </is>
      </c>
      <c r="G30" t="n">
        <v>-2</v>
      </c>
      <c r="H30" t="inlineStr">
        <is>
          <t>Jun 17, 2025</t>
        </is>
      </c>
      <c r="I30" t="n">
        <v/>
      </c>
      <c r="J30" t="n">
        <v>1683.75</v>
      </c>
      <c r="K30" t="inlineStr">
        <is>
          <t>QQQ250627P00536000</t>
        </is>
      </c>
    </row>
    <row r="31">
      <c r="A31" t="n">
        <v>2184</v>
      </c>
      <c r="B31" t="inlineStr">
        <is>
          <t>QQQ</t>
        </is>
      </c>
      <c r="C31" t="inlineStr">
        <is>
          <t>Jun 17, 2025</t>
        </is>
      </c>
      <c r="D31" t="inlineStr">
        <is>
          <t>$536.00</t>
        </is>
      </c>
      <c r="E31" t="inlineStr">
        <is>
          <t>P</t>
        </is>
      </c>
      <c r="F31" t="inlineStr">
        <is>
          <t>Jun 27, 2025</t>
        </is>
      </c>
      <c r="G31" t="n">
        <v>-1</v>
      </c>
      <c r="H31" t="inlineStr">
        <is>
          <t>Jun 17, 2025</t>
        </is>
      </c>
      <c r="I31" t="n">
        <v/>
      </c>
      <c r="J31" t="n">
        <v>1073.87</v>
      </c>
      <c r="K31" t="inlineStr">
        <is>
          <t>QQQ250627P00536000</t>
        </is>
      </c>
    </row>
    <row r="32">
      <c r="A32" t="n">
        <v>2181</v>
      </c>
      <c r="B32" t="inlineStr">
        <is>
          <t>QQQ</t>
        </is>
      </c>
      <c r="C32" t="inlineStr">
        <is>
          <t>Jun 17, 2025</t>
        </is>
      </c>
      <c r="D32" t="inlineStr">
        <is>
          <t>$536.00</t>
        </is>
      </c>
      <c r="E32" t="inlineStr">
        <is>
          <t>P</t>
        </is>
      </c>
      <c r="F32" t="inlineStr">
        <is>
          <t>Jun 27, 2025</t>
        </is>
      </c>
      <c r="G32" t="n">
        <v>-1</v>
      </c>
      <c r="H32" t="inlineStr">
        <is>
          <t>Jun 17, 2025</t>
        </is>
      </c>
      <c r="I32" t="n">
        <v/>
      </c>
      <c r="J32" t="n">
        <v>1093.87</v>
      </c>
      <c r="K32" t="inlineStr">
        <is>
          <t>QQQ250627P00536000</t>
        </is>
      </c>
    </row>
    <row r="33">
      <c r="A33" t="n">
        <v>2126</v>
      </c>
      <c r="B33" t="inlineStr">
        <is>
          <t>QQQ</t>
        </is>
      </c>
      <c r="C33" t="inlineStr">
        <is>
          <t>Jun 23, 2025</t>
        </is>
      </c>
      <c r="D33" t="inlineStr">
        <is>
          <t>$536.00</t>
        </is>
      </c>
      <c r="E33" t="inlineStr">
        <is>
          <t>P</t>
        </is>
      </c>
      <c r="F33" t="inlineStr">
        <is>
          <t>Jun 27, 2025</t>
        </is>
      </c>
      <c r="G33" t="n">
        <v>1</v>
      </c>
      <c r="H33" t="inlineStr">
        <is>
          <t>NaN</t>
        </is>
      </c>
      <c r="I33" t="n">
        <v/>
      </c>
      <c r="J33" t="n">
        <v>-788.12</v>
      </c>
      <c r="K33" t="inlineStr">
        <is>
          <t>QQQ250627P00536000</t>
        </is>
      </c>
    </row>
    <row r="34">
      <c r="A34" t="n">
        <v>2123</v>
      </c>
      <c r="B34" t="inlineStr">
        <is>
          <t>QQQ</t>
        </is>
      </c>
      <c r="C34" t="inlineStr">
        <is>
          <t>Jun 23, 2025</t>
        </is>
      </c>
      <c r="D34" t="inlineStr">
        <is>
          <t>$536.00</t>
        </is>
      </c>
      <c r="E34" t="inlineStr">
        <is>
          <t>P</t>
        </is>
      </c>
      <c r="F34" t="inlineStr">
        <is>
          <t>Jun 27, 2025</t>
        </is>
      </c>
      <c r="G34" t="n">
        <v>1</v>
      </c>
      <c r="H34" t="inlineStr">
        <is>
          <t>NaN</t>
        </is>
      </c>
      <c r="I34" t="n">
        <v/>
      </c>
      <c r="J34" t="n">
        <v>-787.12</v>
      </c>
      <c r="K34" t="inlineStr">
        <is>
          <t>QQQ250627P00536000</t>
        </is>
      </c>
    </row>
    <row r="35">
      <c r="A35" t="n">
        <v>2102</v>
      </c>
      <c r="B35" t="inlineStr">
        <is>
          <t>QQQ</t>
        </is>
      </c>
      <c r="C35" t="inlineStr">
        <is>
          <t>Jun 24, 2025</t>
        </is>
      </c>
      <c r="D35" t="inlineStr">
        <is>
          <t>$537.00</t>
        </is>
      </c>
      <c r="E35" t="inlineStr">
        <is>
          <t>P</t>
        </is>
      </c>
      <c r="F35" t="inlineStr">
        <is>
          <t>Jul 01, 2025</t>
        </is>
      </c>
      <c r="G35" t="n">
        <v>2</v>
      </c>
      <c r="H35" t="inlineStr">
        <is>
          <t>NaN</t>
        </is>
      </c>
      <c r="I35" t="n">
        <v/>
      </c>
      <c r="J35" t="n">
        <v>-848.24</v>
      </c>
      <c r="K35" t="inlineStr">
        <is>
          <t>QQQ250701P00537000</t>
        </is>
      </c>
    </row>
    <row r="36">
      <c r="A36" t="n">
        <v>2108</v>
      </c>
      <c r="B36" t="inlineStr">
        <is>
          <t>QQQ</t>
        </is>
      </c>
      <c r="C36" t="inlineStr">
        <is>
          <t>Jun 24, 2025</t>
        </is>
      </c>
      <c r="D36" t="inlineStr">
        <is>
          <t>$537.00</t>
        </is>
      </c>
      <c r="E36" t="inlineStr">
        <is>
          <t>P</t>
        </is>
      </c>
      <c r="F36" t="inlineStr">
        <is>
          <t>Jul 01, 2025</t>
        </is>
      </c>
      <c r="G36" t="n">
        <v>2</v>
      </c>
      <c r="H36" t="inlineStr">
        <is>
          <t>NaN</t>
        </is>
      </c>
      <c r="I36" t="n">
        <v/>
      </c>
      <c r="J36" t="n">
        <v>-850.24</v>
      </c>
      <c r="K36" t="inlineStr">
        <is>
          <t>QQQ250701P00537000</t>
        </is>
      </c>
    </row>
    <row r="37">
      <c r="A37" t="n">
        <v>2019</v>
      </c>
      <c r="B37" t="inlineStr">
        <is>
          <t>QQQ</t>
        </is>
      </c>
      <c r="C37" t="inlineStr">
        <is>
          <t>Jun 26, 2025</t>
        </is>
      </c>
      <c r="D37" t="inlineStr">
        <is>
          <t>$546.00</t>
        </is>
      </c>
      <c r="E37" t="inlineStr">
        <is>
          <t>P</t>
        </is>
      </c>
      <c r="F37" t="inlineStr">
        <is>
          <t>Jun 30, 2025</t>
        </is>
      </c>
      <c r="G37" t="n">
        <v>2</v>
      </c>
      <c r="H37" t="inlineStr">
        <is>
          <t>NaN</t>
        </is>
      </c>
      <c r="I37" t="n">
        <v/>
      </c>
      <c r="J37" t="n">
        <v>-454.24</v>
      </c>
      <c r="K37" t="inlineStr">
        <is>
          <t>QQQ250630P00546000</t>
        </is>
      </c>
    </row>
    <row r="38">
      <c r="A38" t="n">
        <v>1995</v>
      </c>
      <c r="B38" t="inlineStr">
        <is>
          <t>QQQ</t>
        </is>
      </c>
      <c r="C38" t="inlineStr">
        <is>
          <t>Jun 27, 2025</t>
        </is>
      </c>
      <c r="D38" t="inlineStr">
        <is>
          <t>$537.00</t>
        </is>
      </c>
      <c r="E38" t="inlineStr">
        <is>
          <t>P</t>
        </is>
      </c>
      <c r="F38" t="inlineStr">
        <is>
          <t>Jul 01, 2025</t>
        </is>
      </c>
      <c r="G38" t="n">
        <v>-2</v>
      </c>
      <c r="H38" t="inlineStr">
        <is>
          <t>Jun 27, 2025</t>
        </is>
      </c>
      <c r="I38" t="n">
        <v/>
      </c>
      <c r="J38" t="n">
        <v>53.74</v>
      </c>
      <c r="K38" t="inlineStr">
        <is>
          <t>QQQ250701P00537000</t>
        </is>
      </c>
    </row>
    <row r="39">
      <c r="A39" t="n">
        <v>1990</v>
      </c>
      <c r="B39" t="inlineStr">
        <is>
          <t>QQQ</t>
        </is>
      </c>
      <c r="C39" t="inlineStr">
        <is>
          <t>Jun 27, 2025</t>
        </is>
      </c>
      <c r="D39" t="inlineStr">
        <is>
          <t>$550.00</t>
        </is>
      </c>
      <c r="E39" t="inlineStr">
        <is>
          <t>P</t>
        </is>
      </c>
      <c r="F39" t="inlineStr">
        <is>
          <t>Jul 01, 2025</t>
        </is>
      </c>
      <c r="G39" t="n">
        <v>3</v>
      </c>
      <c r="H39" t="inlineStr">
        <is>
          <t>NaN</t>
        </is>
      </c>
      <c r="I39" t="n">
        <v/>
      </c>
      <c r="J39" t="n">
        <v>-1146.36</v>
      </c>
      <c r="K39" t="inlineStr">
        <is>
          <t>QQQ250701P00550000</t>
        </is>
      </c>
    </row>
    <row r="40">
      <c r="A40" t="n">
        <v>1988</v>
      </c>
      <c r="B40" t="inlineStr">
        <is>
          <t>QQQ</t>
        </is>
      </c>
      <c r="C40" t="inlineStr">
        <is>
          <t>Jun 27, 2025</t>
        </is>
      </c>
      <c r="D40" t="inlineStr">
        <is>
          <t>$537.00</t>
        </is>
      </c>
      <c r="E40" t="inlineStr">
        <is>
          <t>P</t>
        </is>
      </c>
      <c r="F40" t="inlineStr">
        <is>
          <t>Jul 01, 2025</t>
        </is>
      </c>
      <c r="G40" t="n">
        <v>-2</v>
      </c>
      <c r="H40" t="inlineStr">
        <is>
          <t>Jun 27, 2025</t>
        </is>
      </c>
      <c r="I40" t="n">
        <v/>
      </c>
      <c r="J40" t="n">
        <v>53.75</v>
      </c>
      <c r="K40" t="inlineStr">
        <is>
          <t>QQQ250701P00537000</t>
        </is>
      </c>
    </row>
    <row r="41">
      <c r="A41" t="n">
        <v>1987</v>
      </c>
      <c r="B41" t="inlineStr">
        <is>
          <t>QQQ</t>
        </is>
      </c>
      <c r="C41" t="inlineStr">
        <is>
          <t>Jun 27, 2025</t>
        </is>
      </c>
      <c r="D41" t="inlineStr">
        <is>
          <t>$549.00</t>
        </is>
      </c>
      <c r="E41" t="inlineStr">
        <is>
          <t>P</t>
        </is>
      </c>
      <c r="F41" t="inlineStr">
        <is>
          <t>Jul 07, 2025</t>
        </is>
      </c>
      <c r="G41" t="n">
        <v>2</v>
      </c>
      <c r="H41" t="inlineStr">
        <is>
          <t>NaN</t>
        </is>
      </c>
      <c r="I41" t="n">
        <v/>
      </c>
      <c r="J41" t="n">
        <v>-990.24</v>
      </c>
      <c r="K41" t="inlineStr">
        <is>
          <t>QQQ250707P00549000</t>
        </is>
      </c>
    </row>
    <row r="42">
      <c r="A42" t="n">
        <v>1975</v>
      </c>
      <c r="B42" t="inlineStr">
        <is>
          <t>QQQ</t>
        </is>
      </c>
      <c r="C42" t="inlineStr">
        <is>
          <t>Jun 27, 2025</t>
        </is>
      </c>
      <c r="D42" t="inlineStr">
        <is>
          <t>$550.00</t>
        </is>
      </c>
      <c r="E42" t="inlineStr">
        <is>
          <t>P</t>
        </is>
      </c>
      <c r="F42" t="inlineStr">
        <is>
          <t>Jul 01, 2025</t>
        </is>
      </c>
      <c r="G42" t="n">
        <v>3</v>
      </c>
      <c r="H42" t="inlineStr">
        <is>
          <t>NaN</t>
        </is>
      </c>
      <c r="I42" t="n">
        <v/>
      </c>
      <c r="J42" t="n">
        <v>-1173.36</v>
      </c>
      <c r="K42" t="inlineStr">
        <is>
          <t>QQQ250701P00550000</t>
        </is>
      </c>
    </row>
    <row r="43">
      <c r="A43" t="n">
        <v>1939</v>
      </c>
      <c r="B43" t="inlineStr">
        <is>
          <t>QQQ</t>
        </is>
      </c>
      <c r="C43" t="inlineStr">
        <is>
          <t>Jun 30, 2025</t>
        </is>
      </c>
      <c r="D43" t="inlineStr">
        <is>
          <t>$550.00</t>
        </is>
      </c>
      <c r="E43" t="inlineStr">
        <is>
          <t>P</t>
        </is>
      </c>
      <c r="F43" t="inlineStr">
        <is>
          <t>Jul 25, 2025</t>
        </is>
      </c>
      <c r="G43" t="n">
        <v>2</v>
      </c>
      <c r="H43" t="inlineStr">
        <is>
          <t>NaN</t>
        </is>
      </c>
      <c r="I43" t="n">
        <v/>
      </c>
      <c r="J43" t="n">
        <v>-1640.24</v>
      </c>
      <c r="K43" t="inlineStr">
        <is>
          <t>QQQ250725P00550000</t>
        </is>
      </c>
    </row>
    <row r="44">
      <c r="A44" t="n">
        <v>1943</v>
      </c>
      <c r="B44" t="inlineStr">
        <is>
          <t>QQQ</t>
        </is>
      </c>
      <c r="C44" t="inlineStr">
        <is>
          <t>Jun 30, 2025</t>
        </is>
      </c>
      <c r="D44" t="inlineStr">
        <is>
          <t>$546.00</t>
        </is>
      </c>
      <c r="E44" t="inlineStr">
        <is>
          <t>P</t>
        </is>
      </c>
      <c r="F44" t="inlineStr">
        <is>
          <t>Jun 30, 2025</t>
        </is>
      </c>
      <c r="G44" t="n">
        <v>-2</v>
      </c>
      <c r="H44" t="inlineStr">
        <is>
          <t>Jun 30, 2025</t>
        </is>
      </c>
      <c r="I44" t="n">
        <v/>
      </c>
      <c r="J44" t="n">
        <v>27.74</v>
      </c>
      <c r="K44" t="inlineStr">
        <is>
          <t>QQQ250630P00546000</t>
        </is>
      </c>
    </row>
    <row r="45">
      <c r="A45" t="n">
        <v>1946</v>
      </c>
      <c r="B45" t="inlineStr">
        <is>
          <t>QQQ</t>
        </is>
      </c>
      <c r="C45" t="inlineStr">
        <is>
          <t>Jun 30, 2025</t>
        </is>
      </c>
      <c r="D45" t="inlineStr">
        <is>
          <t>$549.00</t>
        </is>
      </c>
      <c r="E45" t="inlineStr">
        <is>
          <t>P</t>
        </is>
      </c>
      <c r="F45" t="inlineStr">
        <is>
          <t>Jul 07, 2025</t>
        </is>
      </c>
      <c r="G45" t="n">
        <v>-2</v>
      </c>
      <c r="H45" t="inlineStr">
        <is>
          <t>Jun 30, 2025</t>
        </is>
      </c>
      <c r="I45" t="n">
        <v/>
      </c>
      <c r="J45" t="n">
        <v>707.74</v>
      </c>
      <c r="K45" t="inlineStr">
        <is>
          <t>QQQ250707P00549000</t>
        </is>
      </c>
    </row>
    <row r="46">
      <c r="A46" t="n">
        <v>1914</v>
      </c>
      <c r="B46" t="inlineStr">
        <is>
          <t>QQQ</t>
        </is>
      </c>
      <c r="C46" t="inlineStr">
        <is>
          <t>Jul 01, 2025</t>
        </is>
      </c>
      <c r="D46" t="inlineStr">
        <is>
          <t>$550.00</t>
        </is>
      </c>
      <c r="E46" t="inlineStr">
        <is>
          <t>P</t>
        </is>
      </c>
      <c r="F46" t="inlineStr">
        <is>
          <t>Jul 01, 2025</t>
        </is>
      </c>
      <c r="G46" t="n">
        <v>-3</v>
      </c>
      <c r="H46" t="inlineStr">
        <is>
          <t>Jul 01, 2025</t>
        </is>
      </c>
      <c r="I46" t="n">
        <v/>
      </c>
      <c r="J46" t="n">
        <v>359.64</v>
      </c>
      <c r="K46" t="inlineStr">
        <is>
          <t>QQQ250701P00550000</t>
        </is>
      </c>
    </row>
    <row r="47">
      <c r="A47" t="n">
        <v>1927</v>
      </c>
      <c r="B47" t="inlineStr">
        <is>
          <t>QQQ</t>
        </is>
      </c>
      <c r="C47" t="inlineStr">
        <is>
          <t>Jul 01, 2025</t>
        </is>
      </c>
      <c r="D47" t="inlineStr">
        <is>
          <t>$550.00</t>
        </is>
      </c>
      <c r="E47" t="inlineStr">
        <is>
          <t>P</t>
        </is>
      </c>
      <c r="F47" t="inlineStr">
        <is>
          <t>Jul 01, 2025</t>
        </is>
      </c>
      <c r="G47" t="n">
        <v>-3</v>
      </c>
      <c r="H47" t="inlineStr">
        <is>
          <t>Jul 01, 2025</t>
        </is>
      </c>
      <c r="I47" t="n">
        <v/>
      </c>
      <c r="J47" t="n">
        <v>356.61</v>
      </c>
      <c r="K47" t="inlineStr">
        <is>
          <t>QQQ250701P00550000</t>
        </is>
      </c>
    </row>
    <row r="48">
      <c r="A48" t="n">
        <v>1925</v>
      </c>
      <c r="B48" t="inlineStr">
        <is>
          <t>QQQ</t>
        </is>
      </c>
      <c r="C48" t="inlineStr">
        <is>
          <t>Jul 01, 2025</t>
        </is>
      </c>
      <c r="D48" t="inlineStr">
        <is>
          <t>$550.00</t>
        </is>
      </c>
      <c r="E48" t="inlineStr">
        <is>
          <t>P</t>
        </is>
      </c>
      <c r="F48" t="inlineStr">
        <is>
          <t>Jul 25, 2025</t>
        </is>
      </c>
      <c r="G48" t="n">
        <v>3</v>
      </c>
      <c r="H48" t="inlineStr">
        <is>
          <t>NaN</t>
        </is>
      </c>
      <c r="I48" t="n">
        <v/>
      </c>
      <c r="J48" t="n">
        <v>-2712.35</v>
      </c>
      <c r="K48" t="inlineStr">
        <is>
          <t>QQQ250725P00550000</t>
        </is>
      </c>
    </row>
    <row r="49">
      <c r="A49" t="n">
        <v>1920</v>
      </c>
      <c r="B49" t="inlineStr">
        <is>
          <t>QQQ</t>
        </is>
      </c>
      <c r="C49" t="inlineStr">
        <is>
          <t>Jul 01, 2025</t>
        </is>
      </c>
      <c r="D49" t="inlineStr">
        <is>
          <t>$550.00</t>
        </is>
      </c>
      <c r="E49" t="inlineStr">
        <is>
          <t>P</t>
        </is>
      </c>
      <c r="F49" t="inlineStr">
        <is>
          <t>Jul 25, 2025</t>
        </is>
      </c>
      <c r="G49" t="n">
        <v>3</v>
      </c>
      <c r="H49" t="inlineStr">
        <is>
          <t>NaN</t>
        </is>
      </c>
      <c r="I49" t="n">
        <v/>
      </c>
      <c r="J49" t="n">
        <v>-2718.36</v>
      </c>
      <c r="K49" t="inlineStr">
        <is>
          <t>QQQ250725P00550000</t>
        </is>
      </c>
    </row>
    <row r="50">
      <c r="A50" t="n">
        <v>1853</v>
      </c>
      <c r="B50" t="inlineStr">
        <is>
          <t>QQQ</t>
        </is>
      </c>
      <c r="C50" t="inlineStr">
        <is>
          <t>Jul 03, 2025</t>
        </is>
      </c>
      <c r="D50" t="inlineStr">
        <is>
          <t>$560.00</t>
        </is>
      </c>
      <c r="E50" t="inlineStr">
        <is>
          <t>P</t>
        </is>
      </c>
      <c r="F50" t="inlineStr">
        <is>
          <t>Jul 25, 2025</t>
        </is>
      </c>
      <c r="G50" t="n">
        <v>2</v>
      </c>
      <c r="H50" t="inlineStr">
        <is>
          <t>NaN</t>
        </is>
      </c>
      <c r="I50" t="n">
        <v/>
      </c>
      <c r="J50" t="n">
        <v>-2023.24</v>
      </c>
      <c r="K50" t="inlineStr">
        <is>
          <t>QQQ250725P00560000</t>
        </is>
      </c>
    </row>
    <row r="51">
      <c r="A51" t="n">
        <v>1849</v>
      </c>
      <c r="B51" t="inlineStr">
        <is>
          <t>QQQ</t>
        </is>
      </c>
      <c r="C51" t="inlineStr">
        <is>
          <t>Jul 03, 2025</t>
        </is>
      </c>
      <c r="D51" t="inlineStr">
        <is>
          <t>$550.00</t>
        </is>
      </c>
      <c r="E51" t="inlineStr">
        <is>
          <t>P</t>
        </is>
      </c>
      <c r="F51" t="inlineStr">
        <is>
          <t>Jul 25, 2025</t>
        </is>
      </c>
      <c r="G51" t="n">
        <v>-3</v>
      </c>
      <c r="H51" t="inlineStr">
        <is>
          <t>Jul 03, 2025</t>
        </is>
      </c>
      <c r="I51" t="n">
        <v/>
      </c>
      <c r="J51" t="n">
        <v>1820.64</v>
      </c>
      <c r="K51" t="inlineStr">
        <is>
          <t>QQQ250725P00550000</t>
        </is>
      </c>
    </row>
    <row r="52">
      <c r="A52" t="n">
        <v>1848</v>
      </c>
      <c r="B52" t="inlineStr">
        <is>
          <t>QQQ</t>
        </is>
      </c>
      <c r="C52" t="inlineStr">
        <is>
          <t>Jul 03, 2025</t>
        </is>
      </c>
      <c r="D52" t="inlineStr">
        <is>
          <t>$560.00</t>
        </is>
      </c>
      <c r="E52" t="inlineStr">
        <is>
          <t>P</t>
        </is>
      </c>
      <c r="F52" t="inlineStr">
        <is>
          <t>Jul 25, 2025</t>
        </is>
      </c>
      <c r="G52" t="n">
        <v>2</v>
      </c>
      <c r="H52" t="inlineStr">
        <is>
          <t>NaN</t>
        </is>
      </c>
      <c r="I52" t="n">
        <v/>
      </c>
      <c r="J52" t="n">
        <v>-2004.24</v>
      </c>
      <c r="K52" t="inlineStr">
        <is>
          <t>QQQ250725P00560000</t>
        </is>
      </c>
    </row>
    <row r="53">
      <c r="A53" t="n">
        <v>1845</v>
      </c>
      <c r="B53" t="inlineStr">
        <is>
          <t>QQQ</t>
        </is>
      </c>
      <c r="C53" t="inlineStr">
        <is>
          <t>Jul 03, 2025</t>
        </is>
      </c>
      <c r="D53" t="inlineStr">
        <is>
          <t>$560.00</t>
        </is>
      </c>
      <c r="E53" t="inlineStr">
        <is>
          <t>P</t>
        </is>
      </c>
      <c r="F53" t="inlineStr">
        <is>
          <t>Jul 25, 2025</t>
        </is>
      </c>
      <c r="G53" t="n">
        <v>2</v>
      </c>
      <c r="H53" t="inlineStr">
        <is>
          <t>NaN</t>
        </is>
      </c>
      <c r="I53" t="n">
        <v/>
      </c>
      <c r="J53" t="n">
        <v>-2010.23</v>
      </c>
      <c r="K53" t="inlineStr">
        <is>
          <t>QQQ250725P00560000</t>
        </is>
      </c>
    </row>
    <row r="54">
      <c r="A54" t="n">
        <v>1839</v>
      </c>
      <c r="B54" t="inlineStr">
        <is>
          <t>QQQ</t>
        </is>
      </c>
      <c r="C54" t="inlineStr">
        <is>
          <t>Jul 03, 2025</t>
        </is>
      </c>
      <c r="D54" t="inlineStr">
        <is>
          <t>$550.00</t>
        </is>
      </c>
      <c r="E54" t="inlineStr">
        <is>
          <t>P</t>
        </is>
      </c>
      <c r="F54" t="inlineStr">
        <is>
          <t>Jul 25, 2025</t>
        </is>
      </c>
      <c r="G54" t="n">
        <v>-2</v>
      </c>
      <c r="H54" t="inlineStr">
        <is>
          <t>Jul 03, 2025</t>
        </is>
      </c>
      <c r="I54" t="n">
        <v/>
      </c>
      <c r="J54" t="n">
        <v>1225.74</v>
      </c>
      <c r="K54" t="inlineStr">
        <is>
          <t>QQQ250725P00550000</t>
        </is>
      </c>
    </row>
    <row r="55">
      <c r="A55" t="n">
        <v>1838</v>
      </c>
      <c r="B55" t="inlineStr">
        <is>
          <t>QQQ</t>
        </is>
      </c>
      <c r="C55" t="inlineStr">
        <is>
          <t>Jul 03, 2025</t>
        </is>
      </c>
      <c r="D55" t="inlineStr">
        <is>
          <t>$550.00</t>
        </is>
      </c>
      <c r="E55" t="inlineStr">
        <is>
          <t>P</t>
        </is>
      </c>
      <c r="F55" t="inlineStr">
        <is>
          <t>Jul 25, 2025</t>
        </is>
      </c>
      <c r="G55" t="n">
        <v>-3</v>
      </c>
      <c r="H55" t="inlineStr">
        <is>
          <t>Jul 03, 2025</t>
        </is>
      </c>
      <c r="I55" t="n">
        <v/>
      </c>
      <c r="J55" t="n">
        <v>1817.64</v>
      </c>
      <c r="K55" t="inlineStr">
        <is>
          <t>QQQ250725P00550000</t>
        </is>
      </c>
    </row>
    <row r="56">
      <c r="A56" t="n">
        <v>1744</v>
      </c>
      <c r="B56" t="inlineStr">
        <is>
          <t>QQQ</t>
        </is>
      </c>
      <c r="C56" t="inlineStr">
        <is>
          <t>Jul 09, 2025</t>
        </is>
      </c>
      <c r="D56" t="inlineStr">
        <is>
          <t>$560.00</t>
        </is>
      </c>
      <c r="E56" t="inlineStr">
        <is>
          <t>P</t>
        </is>
      </c>
      <c r="F56" t="inlineStr">
        <is>
          <t>Jul 25, 2025</t>
        </is>
      </c>
      <c r="G56" t="n">
        <v>1</v>
      </c>
      <c r="H56" t="inlineStr">
        <is>
          <t>NaN</t>
        </is>
      </c>
      <c r="I56" t="n">
        <v/>
      </c>
      <c r="J56" t="n">
        <v>-860.12</v>
      </c>
      <c r="K56" t="inlineStr">
        <is>
          <t>QQQ250725P00560000</t>
        </is>
      </c>
    </row>
    <row r="57">
      <c r="A57" t="n">
        <v>1724</v>
      </c>
      <c r="B57" t="inlineStr">
        <is>
          <t>QQQ</t>
        </is>
      </c>
      <c r="C57" t="inlineStr">
        <is>
          <t>Jul 09, 2025</t>
        </is>
      </c>
      <c r="D57" t="inlineStr">
        <is>
          <t>$560.00</t>
        </is>
      </c>
      <c r="E57" t="inlineStr">
        <is>
          <t>P</t>
        </is>
      </c>
      <c r="F57" t="inlineStr">
        <is>
          <t>Jul 25, 2025</t>
        </is>
      </c>
      <c r="G57" t="n">
        <v>1</v>
      </c>
      <c r="H57" t="inlineStr">
        <is>
          <t>NaN</t>
        </is>
      </c>
      <c r="I57" t="n">
        <v/>
      </c>
      <c r="J57" t="n">
        <v>-860.12</v>
      </c>
      <c r="K57" t="inlineStr">
        <is>
          <t>QQQ250725P00560000</t>
        </is>
      </c>
    </row>
    <row r="58">
      <c r="A58" t="n">
        <v>1653</v>
      </c>
      <c r="B58" t="inlineStr">
        <is>
          <t>QQQ</t>
        </is>
      </c>
      <c r="C58" t="inlineStr">
        <is>
          <t>Jul 11, 2025</t>
        </is>
      </c>
      <c r="D58" t="inlineStr">
        <is>
          <t>$560.00</t>
        </is>
      </c>
      <c r="E58" t="inlineStr">
        <is>
          <t>P</t>
        </is>
      </c>
      <c r="F58" t="inlineStr">
        <is>
          <t>Jul 25, 2025</t>
        </is>
      </c>
      <c r="G58" t="n">
        <v>1</v>
      </c>
      <c r="H58" t="inlineStr">
        <is>
          <t>NaN</t>
        </is>
      </c>
      <c r="I58" t="n">
        <v/>
      </c>
      <c r="J58" t="n">
        <v>-876.12</v>
      </c>
      <c r="K58" t="inlineStr">
        <is>
          <t>QQQ250725P00560000</t>
        </is>
      </c>
    </row>
    <row r="59">
      <c r="A59" t="n">
        <v>1644</v>
      </c>
      <c r="B59" t="inlineStr">
        <is>
          <t>QQQ</t>
        </is>
      </c>
      <c r="C59" t="inlineStr">
        <is>
          <t>Jul 11, 2025</t>
        </is>
      </c>
      <c r="D59" t="inlineStr">
        <is>
          <t>$560.00</t>
        </is>
      </c>
      <c r="E59" t="inlineStr">
        <is>
          <t>P</t>
        </is>
      </c>
      <c r="F59" t="inlineStr">
        <is>
          <t>Jul 25, 2025</t>
        </is>
      </c>
      <c r="G59" t="n">
        <v>1</v>
      </c>
      <c r="H59" t="inlineStr">
        <is>
          <t>NaN</t>
        </is>
      </c>
      <c r="I59" t="n">
        <v/>
      </c>
      <c r="J59" t="n">
        <v>-867.12</v>
      </c>
      <c r="K59" t="inlineStr">
        <is>
          <t>QQQ250725P00560000</t>
        </is>
      </c>
    </row>
    <row r="60">
      <c r="A60" t="n">
        <v>1633</v>
      </c>
      <c r="B60" t="inlineStr">
        <is>
          <t>QQQ</t>
        </is>
      </c>
      <c r="C60" t="inlineStr">
        <is>
          <t>Jul 11, 2025</t>
        </is>
      </c>
      <c r="D60" t="inlineStr">
        <is>
          <t>$560.00</t>
        </is>
      </c>
      <c r="E60" t="inlineStr">
        <is>
          <t>P</t>
        </is>
      </c>
      <c r="F60" t="inlineStr">
        <is>
          <t>Jul 25, 2025</t>
        </is>
      </c>
      <c r="G60" t="n">
        <v>1</v>
      </c>
      <c r="H60" t="inlineStr">
        <is>
          <t>NaN</t>
        </is>
      </c>
      <c r="I60" t="n">
        <v/>
      </c>
      <c r="J60" t="n">
        <v>-880.12</v>
      </c>
      <c r="K60" t="inlineStr">
        <is>
          <t>QQQ250725P00560000</t>
        </is>
      </c>
    </row>
    <row r="61">
      <c r="A61" t="n">
        <v>1559</v>
      </c>
      <c r="B61" t="inlineStr">
        <is>
          <t>QQQ</t>
        </is>
      </c>
      <c r="C61" t="inlineStr">
        <is>
          <t>Jul 15, 2025</t>
        </is>
      </c>
      <c r="D61" t="inlineStr">
        <is>
          <t>$560.00</t>
        </is>
      </c>
      <c r="E61" t="inlineStr">
        <is>
          <t>P</t>
        </is>
      </c>
      <c r="F61" t="inlineStr">
        <is>
          <t>Jul 25, 2025</t>
        </is>
      </c>
      <c r="G61" t="n">
        <v>1</v>
      </c>
      <c r="H61" t="inlineStr">
        <is>
          <t>NaN</t>
        </is>
      </c>
      <c r="I61" t="n">
        <v/>
      </c>
      <c r="J61" t="n">
        <v>-645.12</v>
      </c>
      <c r="K61" t="inlineStr">
        <is>
          <t>QQQ250725P00560000</t>
        </is>
      </c>
    </row>
    <row r="62">
      <c r="A62" t="n">
        <v>1545</v>
      </c>
      <c r="B62" t="inlineStr">
        <is>
          <t>QQQ</t>
        </is>
      </c>
      <c r="C62" t="inlineStr">
        <is>
          <t>Jul 15, 2025</t>
        </is>
      </c>
      <c r="D62" t="inlineStr">
        <is>
          <t>$560.00</t>
        </is>
      </c>
      <c r="E62" t="inlineStr">
        <is>
          <t>P</t>
        </is>
      </c>
      <c r="F62" t="inlineStr">
        <is>
          <t>Jul 25, 2025</t>
        </is>
      </c>
      <c r="G62" t="n">
        <v>1</v>
      </c>
      <c r="H62" t="inlineStr">
        <is>
          <t>NaN</t>
        </is>
      </c>
      <c r="I62" t="n">
        <v/>
      </c>
      <c r="J62" t="n">
        <v>-543.12</v>
      </c>
      <c r="K62" t="inlineStr">
        <is>
          <t>QQQ250725P00560000</t>
        </is>
      </c>
    </row>
    <row r="63">
      <c r="A63" t="n">
        <v>1521</v>
      </c>
      <c r="B63" t="inlineStr">
        <is>
          <t>QQQ</t>
        </is>
      </c>
      <c r="C63" t="inlineStr">
        <is>
          <t>Jul 15, 2025</t>
        </is>
      </c>
      <c r="D63" t="inlineStr">
        <is>
          <t>$560.00</t>
        </is>
      </c>
      <c r="E63" t="inlineStr">
        <is>
          <t>P</t>
        </is>
      </c>
      <c r="F63" t="inlineStr">
        <is>
          <t>Jul 25, 2025</t>
        </is>
      </c>
      <c r="G63" t="n">
        <v>1</v>
      </c>
      <c r="H63" t="inlineStr">
        <is>
          <t>NaN</t>
        </is>
      </c>
      <c r="I63" t="n">
        <v/>
      </c>
      <c r="J63" t="n">
        <v>-542.12</v>
      </c>
      <c r="K63" t="inlineStr">
        <is>
          <t>QQQ250725P00560000</t>
        </is>
      </c>
    </row>
    <row r="64">
      <c r="A64" t="n">
        <v>1494</v>
      </c>
      <c r="B64" t="inlineStr">
        <is>
          <t>QQQ</t>
        </is>
      </c>
      <c r="C64" t="inlineStr">
        <is>
          <t>Jul 16, 2025</t>
        </is>
      </c>
      <c r="D64" t="inlineStr">
        <is>
          <t>$560.00</t>
        </is>
      </c>
      <c r="E64" t="inlineStr">
        <is>
          <t>P</t>
        </is>
      </c>
      <c r="F64" t="inlineStr">
        <is>
          <t>Jul 25, 2025</t>
        </is>
      </c>
      <c r="G64" t="n">
        <v>-1</v>
      </c>
      <c r="H64" t="inlineStr">
        <is>
          <t>Jul 16, 2025</t>
        </is>
      </c>
      <c r="I64" t="n">
        <v/>
      </c>
      <c r="J64" t="n">
        <v>766.87</v>
      </c>
      <c r="K64" t="inlineStr">
        <is>
          <t>QQQ250725P00560000</t>
        </is>
      </c>
    </row>
    <row r="65">
      <c r="A65" t="n">
        <v>1505</v>
      </c>
      <c r="B65" t="inlineStr">
        <is>
          <t>QQQ</t>
        </is>
      </c>
      <c r="C65" t="inlineStr">
        <is>
          <t>Jul 16, 2025</t>
        </is>
      </c>
      <c r="D65" t="inlineStr">
        <is>
          <t>$560.00</t>
        </is>
      </c>
      <c r="E65" t="inlineStr">
        <is>
          <t>P</t>
        </is>
      </c>
      <c r="F65" t="inlineStr">
        <is>
          <t>Jul 25, 2025</t>
        </is>
      </c>
      <c r="G65" t="n">
        <v>-1</v>
      </c>
      <c r="H65" t="inlineStr">
        <is>
          <t>Jul 16, 2025</t>
        </is>
      </c>
      <c r="I65" t="n">
        <v/>
      </c>
      <c r="J65" t="n">
        <v>703.87</v>
      </c>
      <c r="K65" t="inlineStr">
        <is>
          <t>QQQ250725P00560000</t>
        </is>
      </c>
    </row>
    <row r="66">
      <c r="A66" t="n">
        <v>1503</v>
      </c>
      <c r="B66" t="inlineStr">
        <is>
          <t>QQQ</t>
        </is>
      </c>
      <c r="C66" t="inlineStr">
        <is>
          <t>Jul 16, 2025</t>
        </is>
      </c>
      <c r="D66" t="inlineStr">
        <is>
          <t>$560.00</t>
        </is>
      </c>
      <c r="E66" t="inlineStr">
        <is>
          <t>P</t>
        </is>
      </c>
      <c r="F66" t="inlineStr">
        <is>
          <t>Jul 25, 2025</t>
        </is>
      </c>
      <c r="G66" t="n">
        <v>-1</v>
      </c>
      <c r="H66" t="inlineStr">
        <is>
          <t>Jul 16, 2025</t>
        </is>
      </c>
      <c r="I66" t="n">
        <v/>
      </c>
      <c r="J66" t="n">
        <v>719.87</v>
      </c>
      <c r="K66" t="inlineStr">
        <is>
          <t>QQQ250725P00560000</t>
        </is>
      </c>
    </row>
    <row r="67">
      <c r="A67" t="n">
        <v>1394</v>
      </c>
      <c r="B67" t="inlineStr">
        <is>
          <t>QQQ</t>
        </is>
      </c>
      <c r="C67" t="inlineStr">
        <is>
          <t>Jul 17, 2025</t>
        </is>
      </c>
      <c r="D67" t="inlineStr">
        <is>
          <t>$560.00</t>
        </is>
      </c>
      <c r="E67" t="inlineStr">
        <is>
          <t>P</t>
        </is>
      </c>
      <c r="F67" t="inlineStr">
        <is>
          <t>Jul 25, 2025</t>
        </is>
      </c>
      <c r="G67" t="n">
        <v>6</v>
      </c>
      <c r="H67" t="inlineStr">
        <is>
          <t>NaN</t>
        </is>
      </c>
      <c r="I67" t="n">
        <v/>
      </c>
      <c r="J67" t="n">
        <v>-2538.68</v>
      </c>
      <c r="K67" t="inlineStr">
        <is>
          <t>QQQ250725P00560000</t>
        </is>
      </c>
    </row>
    <row r="68">
      <c r="A68" t="n">
        <v>1410</v>
      </c>
      <c r="B68" t="inlineStr">
        <is>
          <t>QQQ</t>
        </is>
      </c>
      <c r="C68" t="inlineStr">
        <is>
          <t>Jul 17, 2025</t>
        </is>
      </c>
      <c r="D68" t="inlineStr">
        <is>
          <t>$560.00</t>
        </is>
      </c>
      <c r="E68" t="inlineStr">
        <is>
          <t>P</t>
        </is>
      </c>
      <c r="F68" t="inlineStr">
        <is>
          <t>Jul 25, 2025</t>
        </is>
      </c>
      <c r="G68" t="n">
        <v>2</v>
      </c>
      <c r="H68" t="inlineStr">
        <is>
          <t>NaN</t>
        </is>
      </c>
      <c r="I68" t="n">
        <v/>
      </c>
      <c r="J68" t="n">
        <v>-866.23</v>
      </c>
      <c r="K68" t="inlineStr">
        <is>
          <t>QQQ250725P00560000</t>
        </is>
      </c>
    </row>
    <row r="69">
      <c r="A69" t="n">
        <v>1414</v>
      </c>
      <c r="B69" t="inlineStr">
        <is>
          <t>QQQ</t>
        </is>
      </c>
      <c r="C69" t="inlineStr">
        <is>
          <t>Jul 17, 2025</t>
        </is>
      </c>
      <c r="D69" t="inlineStr">
        <is>
          <t>$560.00</t>
        </is>
      </c>
      <c r="E69" t="inlineStr">
        <is>
          <t>P</t>
        </is>
      </c>
      <c r="F69" t="inlineStr">
        <is>
          <t>Jul 25, 2025</t>
        </is>
      </c>
      <c r="G69" t="n">
        <v>1</v>
      </c>
      <c r="H69" t="inlineStr">
        <is>
          <t>NaN</t>
        </is>
      </c>
      <c r="I69" t="n">
        <v/>
      </c>
      <c r="J69" t="n">
        <v>-398.12</v>
      </c>
      <c r="K69" t="inlineStr">
        <is>
          <t>QQQ250725P00560000</t>
        </is>
      </c>
    </row>
    <row r="70">
      <c r="A70" t="n">
        <v>1395</v>
      </c>
      <c r="B70" t="inlineStr">
        <is>
          <t>QQQ</t>
        </is>
      </c>
      <c r="C70" t="inlineStr">
        <is>
          <t>Jul 17, 2025</t>
        </is>
      </c>
      <c r="D70" t="inlineStr">
        <is>
          <t>$559.00</t>
        </is>
      </c>
      <c r="E70" t="inlineStr">
        <is>
          <t>C</t>
        </is>
      </c>
      <c r="F70" t="inlineStr">
        <is>
          <t>Jul 21, 2025</t>
        </is>
      </c>
      <c r="G70" t="n">
        <v>2</v>
      </c>
      <c r="H70" t="inlineStr">
        <is>
          <t>NaN</t>
        </is>
      </c>
      <c r="I70" t="n">
        <v/>
      </c>
      <c r="J70" t="n">
        <v>-882.24</v>
      </c>
      <c r="K70" t="inlineStr">
        <is>
          <t>QQQ250721C00559000</t>
        </is>
      </c>
    </row>
    <row r="71">
      <c r="A71" t="n">
        <v>1423</v>
      </c>
      <c r="B71" t="inlineStr">
        <is>
          <t>QQQ</t>
        </is>
      </c>
      <c r="C71" t="inlineStr">
        <is>
          <t>Jul 17, 2025</t>
        </is>
      </c>
      <c r="D71" t="inlineStr">
        <is>
          <t>$559.00</t>
        </is>
      </c>
      <c r="E71" t="inlineStr">
        <is>
          <t>C</t>
        </is>
      </c>
      <c r="F71" t="inlineStr">
        <is>
          <t>Jul 21, 2025</t>
        </is>
      </c>
      <c r="G71" t="n">
        <v>2</v>
      </c>
      <c r="H71" t="inlineStr">
        <is>
          <t>NaN</t>
        </is>
      </c>
      <c r="I71" t="n">
        <v/>
      </c>
      <c r="J71" t="n">
        <v>-882.23</v>
      </c>
      <c r="K71" t="inlineStr">
        <is>
          <t>QQQ250721C00559000</t>
        </is>
      </c>
    </row>
    <row r="72">
      <c r="A72" t="n">
        <v>1428</v>
      </c>
      <c r="B72" t="inlineStr">
        <is>
          <t>QQQ</t>
        </is>
      </c>
      <c r="C72" t="inlineStr">
        <is>
          <t>Jul 17, 2025</t>
        </is>
      </c>
      <c r="D72" t="inlineStr">
        <is>
          <t>$560.00</t>
        </is>
      </c>
      <c r="E72" t="inlineStr">
        <is>
          <t>P</t>
        </is>
      </c>
      <c r="F72" t="inlineStr">
        <is>
          <t>Jul 25, 2025</t>
        </is>
      </c>
      <c r="G72" t="n">
        <v>2</v>
      </c>
      <c r="H72" t="inlineStr">
        <is>
          <t>NaN</t>
        </is>
      </c>
      <c r="I72" t="n">
        <v/>
      </c>
      <c r="J72" t="n">
        <v>-867.24</v>
      </c>
      <c r="K72" t="inlineStr">
        <is>
          <t>QQQ250725P00560000</t>
        </is>
      </c>
    </row>
    <row r="73">
      <c r="A73" t="n">
        <v>1438</v>
      </c>
      <c r="B73" t="inlineStr">
        <is>
          <t>QQQ</t>
        </is>
      </c>
      <c r="C73" t="inlineStr">
        <is>
          <t>Jul 17, 2025</t>
        </is>
      </c>
      <c r="D73" t="inlineStr">
        <is>
          <t>$560.00</t>
        </is>
      </c>
      <c r="E73" t="inlineStr">
        <is>
          <t>P</t>
        </is>
      </c>
      <c r="F73" t="inlineStr">
        <is>
          <t>Jul 25, 2025</t>
        </is>
      </c>
      <c r="G73" t="n">
        <v>3</v>
      </c>
      <c r="H73" t="inlineStr">
        <is>
          <t>NaN</t>
        </is>
      </c>
      <c r="I73" t="n">
        <v/>
      </c>
      <c r="J73" t="n">
        <v>-1260.35</v>
      </c>
      <c r="K73" t="inlineStr">
        <is>
          <t>QQQ250725P00560000</t>
        </is>
      </c>
    </row>
    <row r="74">
      <c r="A74" t="n">
        <v>1449</v>
      </c>
      <c r="B74" t="inlineStr">
        <is>
          <t>QQQ</t>
        </is>
      </c>
      <c r="C74" t="inlineStr">
        <is>
          <t>Jul 17, 2025</t>
        </is>
      </c>
      <c r="D74" t="inlineStr">
        <is>
          <t>$560.00</t>
        </is>
      </c>
      <c r="E74" t="inlineStr">
        <is>
          <t>P</t>
        </is>
      </c>
      <c r="F74" t="inlineStr">
        <is>
          <t>Jul 25, 2025</t>
        </is>
      </c>
      <c r="G74" t="n">
        <v>3</v>
      </c>
      <c r="H74" t="inlineStr">
        <is>
          <t>NaN</t>
        </is>
      </c>
      <c r="I74" t="n">
        <v/>
      </c>
      <c r="J74" t="n">
        <v>-1275.35</v>
      </c>
      <c r="K74" t="inlineStr">
        <is>
          <t>QQQ250725P00560000</t>
        </is>
      </c>
    </row>
    <row r="75">
      <c r="A75" t="n">
        <v>1415</v>
      </c>
      <c r="B75" t="inlineStr">
        <is>
          <t>QQQ</t>
        </is>
      </c>
      <c r="C75" t="inlineStr">
        <is>
          <t>Jul 17, 2025</t>
        </is>
      </c>
      <c r="D75" t="inlineStr">
        <is>
          <t>$559.00</t>
        </is>
      </c>
      <c r="E75" t="inlineStr">
        <is>
          <t>C</t>
        </is>
      </c>
      <c r="F75" t="inlineStr">
        <is>
          <t>Jul 21, 2025</t>
        </is>
      </c>
      <c r="G75" t="n">
        <v>2</v>
      </c>
      <c r="H75" t="inlineStr">
        <is>
          <t>NaN</t>
        </is>
      </c>
      <c r="I75" t="n">
        <v/>
      </c>
      <c r="J75" t="n">
        <v>-886.24</v>
      </c>
      <c r="K75" t="inlineStr">
        <is>
          <t>QQQ250721C00559000</t>
        </is>
      </c>
    </row>
    <row r="76">
      <c r="A76" t="n">
        <v>1387</v>
      </c>
      <c r="B76" t="inlineStr">
        <is>
          <t>QQQ</t>
        </is>
      </c>
      <c r="C76" t="inlineStr">
        <is>
          <t>Jul 18, 2025</t>
        </is>
      </c>
      <c r="D76" t="inlineStr">
        <is>
          <t>$559.00</t>
        </is>
      </c>
      <c r="E76" t="inlineStr">
        <is>
          <t>C</t>
        </is>
      </c>
      <c r="F76" t="inlineStr">
        <is>
          <t>Jul 21, 2025</t>
        </is>
      </c>
      <c r="G76" t="n">
        <v>-2</v>
      </c>
      <c r="H76" t="inlineStr">
        <is>
          <t>Jul 18, 2025</t>
        </is>
      </c>
      <c r="I76" t="n">
        <v/>
      </c>
      <c r="J76" t="n">
        <v>583.74</v>
      </c>
      <c r="K76" t="inlineStr">
        <is>
          <t>QQQ250721C00559000</t>
        </is>
      </c>
    </row>
    <row r="77">
      <c r="A77" t="n">
        <v>1386</v>
      </c>
      <c r="B77" t="inlineStr">
        <is>
          <t>QQQ</t>
        </is>
      </c>
      <c r="C77" t="inlineStr">
        <is>
          <t>Jul 18, 2025</t>
        </is>
      </c>
      <c r="D77" t="inlineStr">
        <is>
          <t>$559.00</t>
        </is>
      </c>
      <c r="E77" t="inlineStr">
        <is>
          <t>C</t>
        </is>
      </c>
      <c r="F77" t="inlineStr">
        <is>
          <t>Jul 21, 2025</t>
        </is>
      </c>
      <c r="G77" t="n">
        <v>-2</v>
      </c>
      <c r="H77" t="inlineStr">
        <is>
          <t>Jul 18, 2025</t>
        </is>
      </c>
      <c r="I77" t="n">
        <v/>
      </c>
      <c r="J77" t="n">
        <v>595.74</v>
      </c>
      <c r="K77" t="inlineStr">
        <is>
          <t>QQQ250721C00559000</t>
        </is>
      </c>
    </row>
    <row r="78">
      <c r="A78" t="n">
        <v>1385</v>
      </c>
      <c r="B78" t="inlineStr">
        <is>
          <t>QQQ</t>
        </is>
      </c>
      <c r="C78" t="inlineStr">
        <is>
          <t>Jul 18, 2025</t>
        </is>
      </c>
      <c r="D78" t="inlineStr">
        <is>
          <t>$559.00</t>
        </is>
      </c>
      <c r="E78" t="inlineStr">
        <is>
          <t>C</t>
        </is>
      </c>
      <c r="F78" t="inlineStr">
        <is>
          <t>Jul 21, 2025</t>
        </is>
      </c>
      <c r="G78" t="n">
        <v>-2</v>
      </c>
      <c r="H78" t="inlineStr">
        <is>
          <t>Jul 18, 2025</t>
        </is>
      </c>
      <c r="I78" t="n">
        <v/>
      </c>
      <c r="J78" t="n">
        <v>593.74</v>
      </c>
      <c r="K78" t="inlineStr">
        <is>
          <t>QQQ250721C00559000</t>
        </is>
      </c>
    </row>
    <row r="79">
      <c r="A79" t="n">
        <v>1362</v>
      </c>
      <c r="B79" t="inlineStr">
        <is>
          <t>QQQ</t>
        </is>
      </c>
      <c r="C79" t="inlineStr">
        <is>
          <t>Jul 18, 2025</t>
        </is>
      </c>
      <c r="D79" t="inlineStr">
        <is>
          <t>$560.00</t>
        </is>
      </c>
      <c r="E79" t="inlineStr">
        <is>
          <t>P</t>
        </is>
      </c>
      <c r="F79" t="inlineStr">
        <is>
          <t>Jul 25, 2025</t>
        </is>
      </c>
      <c r="G79" t="n">
        <v>-5</v>
      </c>
      <c r="H79" t="inlineStr">
        <is>
          <t>Jul 18, 2025</t>
        </is>
      </c>
      <c r="I79" t="n">
        <v/>
      </c>
      <c r="J79" t="n">
        <v>1694.43</v>
      </c>
      <c r="K79" t="inlineStr">
        <is>
          <t>QQQ250725P00560000</t>
        </is>
      </c>
    </row>
    <row r="80">
      <c r="A80" t="n">
        <v>1330</v>
      </c>
      <c r="B80" t="inlineStr">
        <is>
          <t>QQQ</t>
        </is>
      </c>
      <c r="C80" t="inlineStr">
        <is>
          <t>Jul 18, 2025</t>
        </is>
      </c>
      <c r="D80" t="inlineStr">
        <is>
          <t>$570.00</t>
        </is>
      </c>
      <c r="E80" t="inlineStr">
        <is>
          <t>P</t>
        </is>
      </c>
      <c r="F80" t="inlineStr">
        <is>
          <t>Oct 17, 2025</t>
        </is>
      </c>
      <c r="G80" t="n">
        <v>2</v>
      </c>
      <c r="H80" t="inlineStr">
        <is>
          <t>NaN</t>
        </is>
      </c>
      <c r="I80" t="n">
        <v/>
      </c>
      <c r="J80" t="n">
        <v>-4408.24</v>
      </c>
      <c r="K80" t="inlineStr">
        <is>
          <t>QQQ251017P00570000</t>
        </is>
      </c>
    </row>
    <row r="81">
      <c r="A81" t="n">
        <v>1309</v>
      </c>
      <c r="B81" t="inlineStr">
        <is>
          <t>QQQ</t>
        </is>
      </c>
      <c r="C81" t="inlineStr">
        <is>
          <t>Jul 18, 2025</t>
        </is>
      </c>
      <c r="D81" t="inlineStr">
        <is>
          <t>$560.00</t>
        </is>
      </c>
      <c r="E81" t="inlineStr">
        <is>
          <t>P</t>
        </is>
      </c>
      <c r="F81" t="inlineStr">
        <is>
          <t>Jul 25, 2025</t>
        </is>
      </c>
      <c r="G81" t="n">
        <v>-5</v>
      </c>
      <c r="H81" t="inlineStr">
        <is>
          <t>Jul 18, 2025</t>
        </is>
      </c>
      <c r="I81" t="n">
        <v/>
      </c>
      <c r="J81" t="n">
        <v>1644.37</v>
      </c>
      <c r="K81" t="inlineStr">
        <is>
          <t>QQQ250725P00560000</t>
        </is>
      </c>
    </row>
    <row r="82">
      <c r="A82" t="n">
        <v>1305</v>
      </c>
      <c r="B82" t="inlineStr">
        <is>
          <t>QQQ</t>
        </is>
      </c>
      <c r="C82" t="inlineStr">
        <is>
          <t>Jul 18, 2025</t>
        </is>
      </c>
      <c r="D82" t="inlineStr">
        <is>
          <t>$570.00</t>
        </is>
      </c>
      <c r="E82" t="inlineStr">
        <is>
          <t>P</t>
        </is>
      </c>
      <c r="F82" t="inlineStr">
        <is>
          <t>Oct 17, 2025</t>
        </is>
      </c>
      <c r="G82" t="n">
        <v>2</v>
      </c>
      <c r="H82" t="inlineStr">
        <is>
          <t>NaN</t>
        </is>
      </c>
      <c r="I82" t="n">
        <v/>
      </c>
      <c r="J82" t="n">
        <v>-4414.24</v>
      </c>
      <c r="K82" t="inlineStr">
        <is>
          <t>QQQ251017P00570000</t>
        </is>
      </c>
    </row>
    <row r="83">
      <c r="A83" t="n">
        <v>1298</v>
      </c>
      <c r="B83" t="inlineStr">
        <is>
          <t>QQQ</t>
        </is>
      </c>
      <c r="C83" t="inlineStr">
        <is>
          <t>Jul 18, 2025</t>
        </is>
      </c>
      <c r="D83" t="inlineStr">
        <is>
          <t>$570.00</t>
        </is>
      </c>
      <c r="E83" t="inlineStr">
        <is>
          <t>P</t>
        </is>
      </c>
      <c r="F83" t="inlineStr">
        <is>
          <t>Oct 17, 2025</t>
        </is>
      </c>
      <c r="G83" t="n">
        <v>2</v>
      </c>
      <c r="H83" t="inlineStr">
        <is>
          <t>NaN</t>
        </is>
      </c>
      <c r="I83" t="n">
        <v/>
      </c>
      <c r="J83" t="n">
        <v>-4420.23</v>
      </c>
      <c r="K83" t="inlineStr">
        <is>
          <t>QQQ251017P00570000</t>
        </is>
      </c>
    </row>
    <row r="84">
      <c r="A84" t="n">
        <v>1286</v>
      </c>
      <c r="B84" t="inlineStr">
        <is>
          <t>QQQ</t>
        </is>
      </c>
      <c r="C84" t="inlineStr">
        <is>
          <t>Jul 18, 2025</t>
        </is>
      </c>
      <c r="D84" t="inlineStr">
        <is>
          <t>$560.00</t>
        </is>
      </c>
      <c r="E84" t="inlineStr">
        <is>
          <t>P</t>
        </is>
      </c>
      <c r="F84" t="inlineStr">
        <is>
          <t>Jul 25, 2025</t>
        </is>
      </c>
      <c r="G84" t="n">
        <v>-4</v>
      </c>
      <c r="H84" t="inlineStr">
        <is>
          <t>Jul 18, 2025</t>
        </is>
      </c>
      <c r="I84" t="n">
        <v/>
      </c>
      <c r="J84" t="n">
        <v>1371.54</v>
      </c>
      <c r="K84" t="inlineStr">
        <is>
          <t>QQQ250725P00560000</t>
        </is>
      </c>
    </row>
    <row r="85">
      <c r="A85" t="n">
        <v>1261</v>
      </c>
      <c r="B85" t="inlineStr">
        <is>
          <t>QQQ</t>
        </is>
      </c>
      <c r="C85" t="inlineStr">
        <is>
          <t>Jul 18, 2025</t>
        </is>
      </c>
      <c r="D85" t="inlineStr">
        <is>
          <t>$560.00</t>
        </is>
      </c>
      <c r="E85" t="inlineStr">
        <is>
          <t>P</t>
        </is>
      </c>
      <c r="F85" t="inlineStr">
        <is>
          <t>Jul 25, 2025</t>
        </is>
      </c>
      <c r="G85" t="n">
        <v>-5</v>
      </c>
      <c r="H85" t="inlineStr">
        <is>
          <t>Jul 18, 2025</t>
        </is>
      </c>
      <c r="I85" t="n">
        <v/>
      </c>
      <c r="J85" t="n">
        <v>1644.43</v>
      </c>
      <c r="K85" t="inlineStr">
        <is>
          <t>QQQ250725P00560000</t>
        </is>
      </c>
    </row>
    <row r="86">
      <c r="A86" t="n">
        <v>1287</v>
      </c>
      <c r="B86" t="inlineStr">
        <is>
          <t>QQQ</t>
        </is>
      </c>
      <c r="C86" t="inlineStr">
        <is>
          <t>Jul 18, 2025</t>
        </is>
      </c>
      <c r="D86" t="inlineStr">
        <is>
          <t>$560.00</t>
        </is>
      </c>
      <c r="E86" t="inlineStr">
        <is>
          <t>P</t>
        </is>
      </c>
      <c r="F86" t="inlineStr">
        <is>
          <t>Jul 25, 2025</t>
        </is>
      </c>
      <c r="G86" t="n">
        <v>-4</v>
      </c>
      <c r="H86" t="inlineStr">
        <is>
          <t>Jul 18, 2025</t>
        </is>
      </c>
      <c r="I86" t="n">
        <v/>
      </c>
      <c r="J86" t="n">
        <v>1367.5</v>
      </c>
      <c r="K86" t="inlineStr">
        <is>
          <t>QQQ250725P00560000</t>
        </is>
      </c>
    </row>
    <row r="87">
      <c r="A87" t="n">
        <v>1262</v>
      </c>
      <c r="B87" t="inlineStr">
        <is>
          <t>QQQ</t>
        </is>
      </c>
      <c r="C87" t="inlineStr">
        <is>
          <t>Jul 18, 2025</t>
        </is>
      </c>
      <c r="D87" t="inlineStr">
        <is>
          <t>$560.00</t>
        </is>
      </c>
      <c r="E87" t="inlineStr">
        <is>
          <t>P</t>
        </is>
      </c>
      <c r="F87" t="inlineStr">
        <is>
          <t>Jul 25, 2025</t>
        </is>
      </c>
      <c r="G87" t="n">
        <v>-5</v>
      </c>
      <c r="H87" t="inlineStr">
        <is>
          <t>Jul 18, 2025</t>
        </is>
      </c>
      <c r="I87" t="n">
        <v/>
      </c>
      <c r="J87" t="n">
        <v>1654.43</v>
      </c>
      <c r="K87" t="inlineStr">
        <is>
          <t>QQQ250725P00560000</t>
        </is>
      </c>
    </row>
    <row r="88">
      <c r="A88" t="n">
        <v>1109</v>
      </c>
      <c r="B88" t="inlineStr">
        <is>
          <t>QQQ</t>
        </is>
      </c>
      <c r="C88" t="inlineStr">
        <is>
          <t>Jul 25, 2025</t>
        </is>
      </c>
      <c r="D88" t="inlineStr">
        <is>
          <t>$570.00</t>
        </is>
      </c>
      <c r="E88" t="inlineStr">
        <is>
          <t>P</t>
        </is>
      </c>
      <c r="F88" t="inlineStr">
        <is>
          <t>Oct 17, 2025</t>
        </is>
      </c>
      <c r="G88" t="n">
        <v>2</v>
      </c>
      <c r="H88" t="inlineStr">
        <is>
          <t>NaN</t>
        </is>
      </c>
      <c r="I88" t="n">
        <v/>
      </c>
      <c r="J88" t="n">
        <v>-3544.24</v>
      </c>
      <c r="K88" t="inlineStr">
        <is>
          <t>QQQ251017P00570000</t>
        </is>
      </c>
    </row>
    <row r="89">
      <c r="A89" t="n">
        <v>1115</v>
      </c>
      <c r="B89" t="inlineStr">
        <is>
          <t>QQQ</t>
        </is>
      </c>
      <c r="C89" t="inlineStr">
        <is>
          <t>Jul 25, 2025</t>
        </is>
      </c>
      <c r="D89" t="inlineStr">
        <is>
          <t>$570.00</t>
        </is>
      </c>
      <c r="E89" t="inlineStr">
        <is>
          <t>P</t>
        </is>
      </c>
      <c r="F89" t="inlineStr">
        <is>
          <t>Oct 17, 2025</t>
        </is>
      </c>
      <c r="G89" t="n">
        <v>2</v>
      </c>
      <c r="H89" t="inlineStr">
        <is>
          <t>NaN</t>
        </is>
      </c>
      <c r="I89" t="n">
        <v/>
      </c>
      <c r="J89" t="n">
        <v>-3538.23</v>
      </c>
      <c r="K89" t="inlineStr">
        <is>
          <t>QQQ251017P00570000</t>
        </is>
      </c>
    </row>
    <row r="90">
      <c r="A90" t="n">
        <v>1111</v>
      </c>
      <c r="B90" t="inlineStr">
        <is>
          <t>QQQ</t>
        </is>
      </c>
      <c r="C90" t="inlineStr">
        <is>
          <t>Jul 25, 2025</t>
        </is>
      </c>
      <c r="D90" t="inlineStr">
        <is>
          <t>$570.00</t>
        </is>
      </c>
      <c r="E90" t="inlineStr">
        <is>
          <t>P</t>
        </is>
      </c>
      <c r="F90" t="inlineStr">
        <is>
          <t>Oct 17, 2025</t>
        </is>
      </c>
      <c r="G90" t="n">
        <v>2</v>
      </c>
      <c r="H90" t="inlineStr">
        <is>
          <t>NaN</t>
        </is>
      </c>
      <c r="I90" t="n">
        <v/>
      </c>
      <c r="J90" t="n">
        <v>-3542.24</v>
      </c>
      <c r="K90" t="inlineStr">
        <is>
          <t>QQQ251017P00570000</t>
        </is>
      </c>
    </row>
    <row r="91">
      <c r="A91" t="n">
        <v>975</v>
      </c>
      <c r="B91" t="inlineStr">
        <is>
          <t>QQQ</t>
        </is>
      </c>
      <c r="C91" t="inlineStr">
        <is>
          <t>Jul 30, 2025</t>
        </is>
      </c>
      <c r="D91" t="inlineStr">
        <is>
          <t>$570.00</t>
        </is>
      </c>
      <c r="E91" t="inlineStr">
        <is>
          <t>P</t>
        </is>
      </c>
      <c r="F91" t="inlineStr">
        <is>
          <t>Oct 17, 2025</t>
        </is>
      </c>
      <c r="G91" t="n">
        <v>-4</v>
      </c>
      <c r="H91" t="inlineStr">
        <is>
          <t>Jul 30, 2025</t>
        </is>
      </c>
      <c r="I91" t="n">
        <v/>
      </c>
      <c r="J91" t="n">
        <v>6411.54</v>
      </c>
      <c r="K91" t="inlineStr">
        <is>
          <t>QQQ251017P00570000</t>
        </is>
      </c>
    </row>
    <row r="92">
      <c r="A92" t="n">
        <v>971</v>
      </c>
      <c r="B92" t="inlineStr">
        <is>
          <t>QQQ</t>
        </is>
      </c>
      <c r="C92" t="inlineStr">
        <is>
          <t>Jul 30, 2025</t>
        </is>
      </c>
      <c r="D92" t="inlineStr">
        <is>
          <t>$570.00</t>
        </is>
      </c>
      <c r="E92" t="inlineStr">
        <is>
          <t>P</t>
        </is>
      </c>
      <c r="F92" t="inlineStr">
        <is>
          <t>Oct 17, 2025</t>
        </is>
      </c>
      <c r="G92" t="n">
        <v>-4</v>
      </c>
      <c r="H92" t="inlineStr">
        <is>
          <t>Jul 30, 2025</t>
        </is>
      </c>
      <c r="I92" t="n">
        <v/>
      </c>
      <c r="J92" t="n">
        <v>6399.54</v>
      </c>
      <c r="K92" t="inlineStr">
        <is>
          <t>QQQ251017P00570000</t>
        </is>
      </c>
    </row>
    <row r="93">
      <c r="A93" t="n">
        <v>968</v>
      </c>
      <c r="B93" t="inlineStr">
        <is>
          <t>QQQ</t>
        </is>
      </c>
      <c r="C93" t="inlineStr">
        <is>
          <t>Jul 30, 2025</t>
        </is>
      </c>
      <c r="D93" t="inlineStr">
        <is>
          <t>$580.00</t>
        </is>
      </c>
      <c r="E93" t="inlineStr">
        <is>
          <t>P</t>
        </is>
      </c>
      <c r="F93" t="inlineStr">
        <is>
          <t>Aug 29, 2025</t>
        </is>
      </c>
      <c r="G93" t="n">
        <v>2</v>
      </c>
      <c r="H93" t="inlineStr">
        <is>
          <t>NaN</t>
        </is>
      </c>
      <c r="I93" t="n">
        <v/>
      </c>
      <c r="J93" t="n">
        <v>-2918.24</v>
      </c>
      <c r="K93" t="inlineStr">
        <is>
          <t>QQQ250829P00580000</t>
        </is>
      </c>
    </row>
    <row r="94">
      <c r="A94" t="n">
        <v>967</v>
      </c>
      <c r="B94" t="inlineStr">
        <is>
          <t>QQQ</t>
        </is>
      </c>
      <c r="C94" t="inlineStr">
        <is>
          <t>Jul 30, 2025</t>
        </is>
      </c>
      <c r="D94" t="inlineStr">
        <is>
          <t>$580.00</t>
        </is>
      </c>
      <c r="E94" t="inlineStr">
        <is>
          <t>P</t>
        </is>
      </c>
      <c r="F94" t="inlineStr">
        <is>
          <t>Aug 29, 2025</t>
        </is>
      </c>
      <c r="G94" t="n">
        <v>2</v>
      </c>
      <c r="H94" t="inlineStr">
        <is>
          <t>NaN</t>
        </is>
      </c>
      <c r="I94" t="n">
        <v/>
      </c>
      <c r="J94" t="n">
        <v>-2874.23</v>
      </c>
      <c r="K94" t="inlineStr">
        <is>
          <t>QQQ250829P00580000</t>
        </is>
      </c>
    </row>
    <row r="95">
      <c r="A95" t="n">
        <v>966</v>
      </c>
      <c r="B95" t="inlineStr">
        <is>
          <t>QQQ</t>
        </is>
      </c>
      <c r="C95" t="inlineStr">
        <is>
          <t>Jul 30, 2025</t>
        </is>
      </c>
      <c r="D95" t="inlineStr">
        <is>
          <t>$570.00</t>
        </is>
      </c>
      <c r="E95" t="inlineStr">
        <is>
          <t>P</t>
        </is>
      </c>
      <c r="F95" t="inlineStr">
        <is>
          <t>Oct 17, 2025</t>
        </is>
      </c>
      <c r="G95" t="n">
        <v>-4</v>
      </c>
      <c r="H95" t="inlineStr">
        <is>
          <t>Jul 30, 2025</t>
        </is>
      </c>
      <c r="I95" t="n">
        <v/>
      </c>
      <c r="J95" t="n">
        <v>6379.54</v>
      </c>
      <c r="K95" t="inlineStr">
        <is>
          <t>QQQ251017P00570000</t>
        </is>
      </c>
    </row>
    <row r="96">
      <c r="A96" t="n">
        <v>963</v>
      </c>
      <c r="B96" t="inlineStr">
        <is>
          <t>QQQ</t>
        </is>
      </c>
      <c r="C96" t="inlineStr">
        <is>
          <t>Jul 30, 2025</t>
        </is>
      </c>
      <c r="D96" t="inlineStr">
        <is>
          <t>$580.00</t>
        </is>
      </c>
      <c r="E96" t="inlineStr">
        <is>
          <t>P</t>
        </is>
      </c>
      <c r="F96" t="inlineStr">
        <is>
          <t>Aug 29, 2025</t>
        </is>
      </c>
      <c r="G96" t="n">
        <v>2</v>
      </c>
      <c r="H96" t="inlineStr">
        <is>
          <t>NaN</t>
        </is>
      </c>
      <c r="I96" t="n">
        <v/>
      </c>
      <c r="J96" t="n">
        <v>-2910.23</v>
      </c>
      <c r="K96" t="inlineStr">
        <is>
          <t>QQQ250829P00580000</t>
        </is>
      </c>
    </row>
    <row r="97">
      <c r="A97" t="n">
        <v>927</v>
      </c>
      <c r="B97" t="inlineStr">
        <is>
          <t>QQQ</t>
        </is>
      </c>
      <c r="C97" t="inlineStr">
        <is>
          <t>Jul 31, 2025</t>
        </is>
      </c>
      <c r="D97" t="inlineStr">
        <is>
          <t>$572.00</t>
        </is>
      </c>
      <c r="E97" t="inlineStr">
        <is>
          <t>P</t>
        </is>
      </c>
      <c r="F97" t="inlineStr">
        <is>
          <t>Aug 04, 2025</t>
        </is>
      </c>
      <c r="G97" t="n">
        <v>1</v>
      </c>
      <c r="H97" t="inlineStr">
        <is>
          <t>NaN</t>
        </is>
      </c>
      <c r="I97" t="n">
        <v/>
      </c>
      <c r="J97" t="n">
        <v>-415.12</v>
      </c>
      <c r="K97" t="inlineStr">
        <is>
          <t>QQQ250804P00572000</t>
        </is>
      </c>
    </row>
    <row r="98">
      <c r="A98" t="n">
        <v>920</v>
      </c>
      <c r="B98" t="inlineStr">
        <is>
          <t>QQQ</t>
        </is>
      </c>
      <c r="C98" t="inlineStr">
        <is>
          <t>Jul 31, 2025</t>
        </is>
      </c>
      <c r="D98" t="inlineStr">
        <is>
          <t>$580.00</t>
        </is>
      </c>
      <c r="E98" t="inlineStr">
        <is>
          <t>P</t>
        </is>
      </c>
      <c r="F98" t="inlineStr">
        <is>
          <t>Aug 29, 2025</t>
        </is>
      </c>
      <c r="G98" t="n">
        <v>-2</v>
      </c>
      <c r="H98" t="inlineStr">
        <is>
          <t>Jul 31, 2025</t>
        </is>
      </c>
      <c r="I98" t="n">
        <v/>
      </c>
      <c r="J98" t="n">
        <v>2785.74</v>
      </c>
      <c r="K98" t="inlineStr">
        <is>
          <t>QQQ250829P00580000</t>
        </is>
      </c>
    </row>
    <row r="99">
      <c r="A99" t="n">
        <v>899</v>
      </c>
      <c r="B99" t="inlineStr">
        <is>
          <t>QQQ</t>
        </is>
      </c>
      <c r="C99" t="inlineStr">
        <is>
          <t>Jul 31, 2025</t>
        </is>
      </c>
      <c r="D99" t="inlineStr">
        <is>
          <t>$580.00</t>
        </is>
      </c>
      <c r="E99" t="inlineStr">
        <is>
          <t>P</t>
        </is>
      </c>
      <c r="F99" t="inlineStr">
        <is>
          <t>Aug 29, 2025</t>
        </is>
      </c>
      <c r="G99" t="n">
        <v>-2</v>
      </c>
      <c r="H99" t="inlineStr">
        <is>
          <t>Jul 31, 2025</t>
        </is>
      </c>
      <c r="I99" t="n">
        <v/>
      </c>
      <c r="J99" t="n">
        <v>2803.76</v>
      </c>
      <c r="K99" t="inlineStr">
        <is>
          <t>QQQ250829P00580000</t>
        </is>
      </c>
    </row>
    <row r="100">
      <c r="A100" t="n">
        <v>884</v>
      </c>
      <c r="B100" t="inlineStr">
        <is>
          <t>QQQ</t>
        </is>
      </c>
      <c r="C100" t="inlineStr">
        <is>
          <t>Jul 31, 2025</t>
        </is>
      </c>
      <c r="D100" t="inlineStr">
        <is>
          <t>$572.00</t>
        </is>
      </c>
      <c r="E100" t="inlineStr">
        <is>
          <t>P</t>
        </is>
      </c>
      <c r="F100" t="inlineStr">
        <is>
          <t>Aug 04, 2025</t>
        </is>
      </c>
      <c r="G100" t="n">
        <v>1</v>
      </c>
      <c r="H100" t="inlineStr">
        <is>
          <t>NaN</t>
        </is>
      </c>
      <c r="I100" t="n">
        <v/>
      </c>
      <c r="J100" t="n">
        <v>-411.12</v>
      </c>
      <c r="K100" t="inlineStr">
        <is>
          <t>QQQ250804P00572000</t>
        </is>
      </c>
    </row>
    <row r="101">
      <c r="A101" t="n">
        <v>880</v>
      </c>
      <c r="B101" t="inlineStr">
        <is>
          <t>QQQ</t>
        </is>
      </c>
      <c r="C101" t="inlineStr">
        <is>
          <t>Jul 31, 2025</t>
        </is>
      </c>
      <c r="D101" t="inlineStr">
        <is>
          <t>$580.00</t>
        </is>
      </c>
      <c r="E101" t="inlineStr">
        <is>
          <t>P</t>
        </is>
      </c>
      <c r="F101" t="inlineStr">
        <is>
          <t>Aug 29, 2025</t>
        </is>
      </c>
      <c r="G101" t="n">
        <v>-2</v>
      </c>
      <c r="H101" t="inlineStr">
        <is>
          <t>Jul 31, 2025</t>
        </is>
      </c>
      <c r="I101" t="n">
        <v/>
      </c>
      <c r="J101" t="n">
        <v>2829.76</v>
      </c>
      <c r="K101" t="inlineStr">
        <is>
          <t>QQQ250829P00580000</t>
        </is>
      </c>
    </row>
    <row r="102">
      <c r="A102" t="n">
        <v>944</v>
      </c>
      <c r="B102" t="inlineStr">
        <is>
          <t>QQQ</t>
        </is>
      </c>
      <c r="C102" t="inlineStr">
        <is>
          <t>Jul 31, 2025</t>
        </is>
      </c>
      <c r="D102" t="inlineStr">
        <is>
          <t>$572.00</t>
        </is>
      </c>
      <c r="E102" t="inlineStr">
        <is>
          <t>P</t>
        </is>
      </c>
      <c r="F102" t="inlineStr">
        <is>
          <t>Aug 04, 2025</t>
        </is>
      </c>
      <c r="G102" t="n">
        <v>1</v>
      </c>
      <c r="H102" t="inlineStr">
        <is>
          <t>NaN</t>
        </is>
      </c>
      <c r="I102" t="n">
        <v/>
      </c>
      <c r="J102" t="n">
        <v>-411.12</v>
      </c>
      <c r="K102" t="inlineStr">
        <is>
          <t>QQQ250804P00572000</t>
        </is>
      </c>
    </row>
    <row r="103">
      <c r="A103" t="n">
        <v>777</v>
      </c>
      <c r="B103" t="inlineStr">
        <is>
          <t>QQQ</t>
        </is>
      </c>
      <c r="C103" t="inlineStr">
        <is>
          <t>Aug 01, 2025</t>
        </is>
      </c>
      <c r="D103" t="inlineStr">
        <is>
          <t>$554.00</t>
        </is>
      </c>
      <c r="E103" t="inlineStr">
        <is>
          <t>P</t>
        </is>
      </c>
      <c r="F103" t="inlineStr">
        <is>
          <t>Aug 29, 2025</t>
        </is>
      </c>
      <c r="G103" t="n">
        <v>2</v>
      </c>
      <c r="H103" t="inlineStr">
        <is>
          <t>NaN</t>
        </is>
      </c>
      <c r="I103" t="n">
        <v/>
      </c>
      <c r="J103" t="n">
        <v>-2434.23</v>
      </c>
      <c r="K103" t="inlineStr">
        <is>
          <t>QQQ250829P00554000</t>
        </is>
      </c>
    </row>
    <row r="104">
      <c r="A104" t="n">
        <v>775</v>
      </c>
      <c r="B104" t="inlineStr">
        <is>
          <t>QQQ</t>
        </is>
      </c>
      <c r="C104" t="inlineStr">
        <is>
          <t>Aug 01, 2025</t>
        </is>
      </c>
      <c r="D104" t="inlineStr">
        <is>
          <t>$554.00</t>
        </is>
      </c>
      <c r="E104" t="inlineStr">
        <is>
          <t>P</t>
        </is>
      </c>
      <c r="F104" t="inlineStr">
        <is>
          <t>Aug 29, 2025</t>
        </is>
      </c>
      <c r="G104" t="n">
        <v>2</v>
      </c>
      <c r="H104" t="inlineStr">
        <is>
          <t>NaN</t>
        </is>
      </c>
      <c r="I104" t="n">
        <v/>
      </c>
      <c r="J104" t="n">
        <v>-2386.22</v>
      </c>
      <c r="K104" t="inlineStr">
        <is>
          <t>QQQ250829P00554000</t>
        </is>
      </c>
    </row>
    <row r="105">
      <c r="A105" t="n">
        <v>776</v>
      </c>
      <c r="B105" t="inlineStr">
        <is>
          <t>QQQ</t>
        </is>
      </c>
      <c r="C105" t="inlineStr">
        <is>
          <t>Aug 01, 2025</t>
        </is>
      </c>
      <c r="D105" t="inlineStr">
        <is>
          <t>$554.00</t>
        </is>
      </c>
      <c r="E105" t="inlineStr">
        <is>
          <t>P</t>
        </is>
      </c>
      <c r="F105" t="inlineStr">
        <is>
          <t>Aug 29, 2025</t>
        </is>
      </c>
      <c r="G105" t="n">
        <v>2</v>
      </c>
      <c r="H105" t="inlineStr">
        <is>
          <t>NaN</t>
        </is>
      </c>
      <c r="I105" t="n">
        <v/>
      </c>
      <c r="J105" t="n">
        <v>-2372.22</v>
      </c>
      <c r="K105" t="inlineStr">
        <is>
          <t>QQQ250829P00554000</t>
        </is>
      </c>
    </row>
    <row r="106">
      <c r="A106" t="n">
        <v>818</v>
      </c>
      <c r="B106" t="inlineStr">
        <is>
          <t>QQQ</t>
        </is>
      </c>
      <c r="C106" t="inlineStr">
        <is>
          <t>Aug 01, 2025</t>
        </is>
      </c>
      <c r="D106" t="inlineStr">
        <is>
          <t>$554.00</t>
        </is>
      </c>
      <c r="E106" t="inlineStr">
        <is>
          <t>C</t>
        </is>
      </c>
      <c r="F106" t="inlineStr">
        <is>
          <t>Aug 29, 2025</t>
        </is>
      </c>
      <c r="G106" t="n">
        <v>1</v>
      </c>
      <c r="H106" t="inlineStr">
        <is>
          <t>NaN</t>
        </is>
      </c>
      <c r="I106" t="n">
        <v/>
      </c>
      <c r="J106" t="n">
        <v>-1319.11</v>
      </c>
      <c r="K106" t="inlineStr">
        <is>
          <t>QQQ250829C00554000</t>
        </is>
      </c>
    </row>
    <row r="107">
      <c r="A107" t="n">
        <v>829</v>
      </c>
      <c r="B107" t="inlineStr">
        <is>
          <t>QQQ</t>
        </is>
      </c>
      <c r="C107" t="inlineStr">
        <is>
          <t>Aug 01, 2025</t>
        </is>
      </c>
      <c r="D107" t="inlineStr">
        <is>
          <t>$572.00</t>
        </is>
      </c>
      <c r="E107" t="inlineStr">
        <is>
          <t>P</t>
        </is>
      </c>
      <c r="F107" t="inlineStr">
        <is>
          <t>Aug 04, 2025</t>
        </is>
      </c>
      <c r="G107" t="n">
        <v>-2</v>
      </c>
      <c r="H107" t="inlineStr">
        <is>
          <t>Aug 01, 2025</t>
        </is>
      </c>
      <c r="I107" t="n">
        <v/>
      </c>
      <c r="J107" t="n">
        <v>3199.76</v>
      </c>
      <c r="K107" t="inlineStr">
        <is>
          <t>QQQ250804P00572000</t>
        </is>
      </c>
    </row>
    <row r="108">
      <c r="A108" t="n">
        <v>806</v>
      </c>
      <c r="B108" t="inlineStr">
        <is>
          <t>QQQ</t>
        </is>
      </c>
      <c r="C108" t="inlineStr">
        <is>
          <t>Aug 01, 2025</t>
        </is>
      </c>
      <c r="D108" t="inlineStr">
        <is>
          <t>$554.00</t>
        </is>
      </c>
      <c r="E108" t="inlineStr">
        <is>
          <t>C</t>
        </is>
      </c>
      <c r="F108" t="inlineStr">
        <is>
          <t>Aug 29, 2025</t>
        </is>
      </c>
      <c r="G108" t="n">
        <v>1</v>
      </c>
      <c r="H108" t="inlineStr">
        <is>
          <t>NaN</t>
        </is>
      </c>
      <c r="I108" t="n">
        <v/>
      </c>
      <c r="J108" t="n">
        <v>-1310.11</v>
      </c>
      <c r="K108" t="inlineStr">
        <is>
          <t>QQQ250829C00554000</t>
        </is>
      </c>
    </row>
    <row r="109">
      <c r="A109" t="n">
        <v>849</v>
      </c>
      <c r="B109" t="inlineStr">
        <is>
          <t>QQQ</t>
        </is>
      </c>
      <c r="C109" t="inlineStr">
        <is>
          <t>Aug 01, 2025</t>
        </is>
      </c>
      <c r="D109" t="inlineStr">
        <is>
          <t>$572.00</t>
        </is>
      </c>
      <c r="E109" t="inlineStr">
        <is>
          <t>P</t>
        </is>
      </c>
      <c r="F109" t="inlineStr">
        <is>
          <t>Aug 04, 2025</t>
        </is>
      </c>
      <c r="G109" t="n">
        <v>-1</v>
      </c>
      <c r="H109" t="inlineStr">
        <is>
          <t>Aug 01, 2025</t>
        </is>
      </c>
      <c r="I109" t="n">
        <v/>
      </c>
      <c r="J109" t="n">
        <v>1450.88</v>
      </c>
      <c r="K109" t="inlineStr">
        <is>
          <t>QQQ250804P00572000</t>
        </is>
      </c>
    </row>
    <row r="110">
      <c r="A110" t="n">
        <v>869</v>
      </c>
      <c r="B110" t="inlineStr">
        <is>
          <t>QQQ</t>
        </is>
      </c>
      <c r="C110" t="inlineStr">
        <is>
          <t>Aug 01, 2025</t>
        </is>
      </c>
      <c r="D110" t="inlineStr">
        <is>
          <t>$554.00</t>
        </is>
      </c>
      <c r="E110" t="inlineStr">
        <is>
          <t>C</t>
        </is>
      </c>
      <c r="F110" t="inlineStr">
        <is>
          <t>Aug 29, 2025</t>
        </is>
      </c>
      <c r="G110" t="n">
        <v>1</v>
      </c>
      <c r="H110" t="inlineStr">
        <is>
          <t>NaN</t>
        </is>
      </c>
      <c r="I110" t="n">
        <v/>
      </c>
      <c r="J110" t="n">
        <v>-1319.11</v>
      </c>
      <c r="K110" t="inlineStr">
        <is>
          <t>QQQ250829C00554000</t>
        </is>
      </c>
    </row>
    <row r="111">
      <c r="A111" t="n">
        <v>769</v>
      </c>
      <c r="B111" t="inlineStr">
        <is>
          <t>QQQ</t>
        </is>
      </c>
      <c r="C111" t="inlineStr">
        <is>
          <t>Aug 04, 2025</t>
        </is>
      </c>
      <c r="D111" t="inlineStr">
        <is>
          <t>$554.00</t>
        </is>
      </c>
      <c r="E111" t="inlineStr">
        <is>
          <t>C</t>
        </is>
      </c>
      <c r="F111" t="inlineStr">
        <is>
          <t>Aug 29, 2025</t>
        </is>
      </c>
      <c r="G111" t="n">
        <v>-1</v>
      </c>
      <c r="H111" t="inlineStr">
        <is>
          <t>Aug 04, 2025</t>
        </is>
      </c>
      <c r="I111" t="n">
        <v/>
      </c>
      <c r="J111" t="n">
        <v>1708.88</v>
      </c>
      <c r="K111" t="inlineStr">
        <is>
          <t>QQQ250829C00554000</t>
        </is>
      </c>
    </row>
    <row r="112">
      <c r="A112" t="n">
        <v>751</v>
      </c>
      <c r="B112" t="inlineStr">
        <is>
          <t>QQQ</t>
        </is>
      </c>
      <c r="C112" t="inlineStr">
        <is>
          <t>Aug 04, 2025</t>
        </is>
      </c>
      <c r="D112" t="inlineStr">
        <is>
          <t>$554.00</t>
        </is>
      </c>
      <c r="E112" t="inlineStr">
        <is>
          <t>C</t>
        </is>
      </c>
      <c r="F112" t="inlineStr">
        <is>
          <t>Aug 29, 2025</t>
        </is>
      </c>
      <c r="G112" t="n">
        <v>-1</v>
      </c>
      <c r="H112" t="inlineStr">
        <is>
          <t>Aug 04, 2025</t>
        </is>
      </c>
      <c r="I112" t="n">
        <v/>
      </c>
      <c r="J112" t="n">
        <v>1713.88</v>
      </c>
      <c r="K112" t="inlineStr">
        <is>
          <t>QQQ250829C00554000</t>
        </is>
      </c>
    </row>
    <row r="113">
      <c r="A113" t="n">
        <v>746</v>
      </c>
      <c r="B113" t="inlineStr">
        <is>
          <t>QQQ</t>
        </is>
      </c>
      <c r="C113" t="inlineStr">
        <is>
          <t>Aug 04, 2025</t>
        </is>
      </c>
      <c r="D113" t="inlineStr">
        <is>
          <t>$554.00</t>
        </is>
      </c>
      <c r="E113" t="inlineStr">
        <is>
          <t>C</t>
        </is>
      </c>
      <c r="F113" t="inlineStr">
        <is>
          <t>Aug 29, 2025</t>
        </is>
      </c>
      <c r="G113" t="n">
        <v>-1</v>
      </c>
      <c r="H113" t="inlineStr">
        <is>
          <t>Aug 04, 2025</t>
        </is>
      </c>
      <c r="I113" t="n">
        <v/>
      </c>
      <c r="J113" t="n">
        <v>1712.88</v>
      </c>
      <c r="K113" t="inlineStr">
        <is>
          <t>QQQ250829C00554000</t>
        </is>
      </c>
    </row>
    <row r="114">
      <c r="A114" t="n">
        <v>738</v>
      </c>
      <c r="B114" t="inlineStr">
        <is>
          <t>QQQ</t>
        </is>
      </c>
      <c r="C114" t="inlineStr">
        <is>
          <t>Aug 05, 2025</t>
        </is>
      </c>
      <c r="D114" t="inlineStr">
        <is>
          <t>$554.00</t>
        </is>
      </c>
      <c r="E114" t="inlineStr">
        <is>
          <t>P</t>
        </is>
      </c>
      <c r="F114" t="inlineStr">
        <is>
          <t>Aug 29, 2025</t>
        </is>
      </c>
      <c r="G114" t="n">
        <v>-2</v>
      </c>
      <c r="H114" t="inlineStr">
        <is>
          <t>Aug 05, 2025</t>
        </is>
      </c>
      <c r="I114" t="n">
        <v/>
      </c>
      <c r="J114" t="n">
        <v>1545.76</v>
      </c>
      <c r="K114" t="inlineStr">
        <is>
          <t>QQQ250829P00554000</t>
        </is>
      </c>
    </row>
    <row r="115">
      <c r="A115" t="n">
        <v>719</v>
      </c>
      <c r="B115" t="inlineStr">
        <is>
          <t>QQQ</t>
        </is>
      </c>
      <c r="C115" t="inlineStr">
        <is>
          <t>Aug 05, 2025</t>
        </is>
      </c>
      <c r="D115" t="inlineStr">
        <is>
          <t>$554.00</t>
        </is>
      </c>
      <c r="E115" t="inlineStr">
        <is>
          <t>P</t>
        </is>
      </c>
      <c r="F115" t="inlineStr">
        <is>
          <t>Aug 29, 2025</t>
        </is>
      </c>
      <c r="G115" t="n">
        <v>-2</v>
      </c>
      <c r="H115" t="inlineStr">
        <is>
          <t>Aug 05, 2025</t>
        </is>
      </c>
      <c r="I115" t="n">
        <v/>
      </c>
      <c r="J115" t="n">
        <v>1535.76</v>
      </c>
      <c r="K115" t="inlineStr">
        <is>
          <t>QQQ250829P00554000</t>
        </is>
      </c>
    </row>
    <row r="116">
      <c r="A116" t="n">
        <v>717</v>
      </c>
      <c r="B116" t="inlineStr">
        <is>
          <t>QQQ</t>
        </is>
      </c>
      <c r="C116" t="inlineStr">
        <is>
          <t>Aug 05, 2025</t>
        </is>
      </c>
      <c r="D116" t="inlineStr">
        <is>
          <t>$554.00</t>
        </is>
      </c>
      <c r="E116" t="inlineStr">
        <is>
          <t>P</t>
        </is>
      </c>
      <c r="F116" t="inlineStr">
        <is>
          <t>Aug 29, 2025</t>
        </is>
      </c>
      <c r="G116" t="n">
        <v>-2</v>
      </c>
      <c r="H116" t="inlineStr">
        <is>
          <t>Aug 05, 2025</t>
        </is>
      </c>
      <c r="I116" t="n">
        <v/>
      </c>
      <c r="J116" t="n">
        <v>1513.76</v>
      </c>
      <c r="K116" t="inlineStr">
        <is>
          <t>QQQ250829P00554000</t>
        </is>
      </c>
    </row>
    <row r="117">
      <c r="A117" t="n">
        <v>649</v>
      </c>
      <c r="B117" t="inlineStr">
        <is>
          <t>QQQ</t>
        </is>
      </c>
      <c r="C117" t="inlineStr">
        <is>
          <t>Aug 07, 2025</t>
        </is>
      </c>
      <c r="D117" t="inlineStr">
        <is>
          <t>$576.00</t>
        </is>
      </c>
      <c r="E117" t="inlineStr">
        <is>
          <t>C</t>
        </is>
      </c>
      <c r="F117" t="inlineStr">
        <is>
          <t>Sep 19, 2025</t>
        </is>
      </c>
      <c r="G117" t="n">
        <v>1</v>
      </c>
      <c r="H117" t="inlineStr">
        <is>
          <t>NaN</t>
        </is>
      </c>
      <c r="I117" t="n">
        <v/>
      </c>
      <c r="J117" t="n">
        <v>-1262.11</v>
      </c>
      <c r="K117" t="inlineStr">
        <is>
          <t>QQQ250919C00576000</t>
        </is>
      </c>
    </row>
    <row r="118">
      <c r="A118" t="n">
        <v>644</v>
      </c>
      <c r="B118" t="inlineStr">
        <is>
          <t>QQQ</t>
        </is>
      </c>
      <c r="C118" t="inlineStr">
        <is>
          <t>Aug 07, 2025</t>
        </is>
      </c>
      <c r="D118" t="inlineStr">
        <is>
          <t>$576.00</t>
        </is>
      </c>
      <c r="E118" t="inlineStr">
        <is>
          <t>C</t>
        </is>
      </c>
      <c r="F118" t="inlineStr">
        <is>
          <t>Sep 19, 2025</t>
        </is>
      </c>
      <c r="G118" t="n">
        <v>1</v>
      </c>
      <c r="H118" t="inlineStr">
        <is>
          <t>NaN</t>
        </is>
      </c>
      <c r="I118" t="n">
        <v/>
      </c>
      <c r="J118" t="n">
        <v>-1256.11</v>
      </c>
      <c r="K118" t="inlineStr">
        <is>
          <t>QQQ250919C00576000</t>
        </is>
      </c>
    </row>
    <row r="119">
      <c r="A119" t="n">
        <v>594</v>
      </c>
      <c r="B119" t="inlineStr">
        <is>
          <t>QQQ</t>
        </is>
      </c>
      <c r="C119" t="inlineStr">
        <is>
          <t>Aug 07, 2025</t>
        </is>
      </c>
      <c r="D119" t="inlineStr">
        <is>
          <t>$576.00</t>
        </is>
      </c>
      <c r="E119" t="inlineStr">
        <is>
          <t>C</t>
        </is>
      </c>
      <c r="F119" t="inlineStr">
        <is>
          <t>Sep 19, 2025</t>
        </is>
      </c>
      <c r="G119" t="n">
        <v>1</v>
      </c>
      <c r="H119" t="inlineStr">
        <is>
          <t>NaN</t>
        </is>
      </c>
      <c r="I119" t="n">
        <v/>
      </c>
      <c r="J119" t="n">
        <v>-1264.11</v>
      </c>
      <c r="K119" t="inlineStr">
        <is>
          <t>QQQ250919C00576000</t>
        </is>
      </c>
    </row>
    <row r="120">
      <c r="A120" t="n">
        <v>589</v>
      </c>
      <c r="B120" t="inlineStr">
        <is>
          <t>QQQ</t>
        </is>
      </c>
      <c r="C120" t="inlineStr">
        <is>
          <t>Aug 07, 2025</t>
        </is>
      </c>
      <c r="D120" t="inlineStr">
        <is>
          <t>$575.00</t>
        </is>
      </c>
      <c r="E120" t="inlineStr">
        <is>
          <t>P</t>
        </is>
      </c>
      <c r="F120" t="inlineStr">
        <is>
          <t>Sep 19, 2025</t>
        </is>
      </c>
      <c r="G120" t="n">
        <v>2</v>
      </c>
      <c r="H120" t="inlineStr">
        <is>
          <t>NaN</t>
        </is>
      </c>
      <c r="I120" t="n">
        <v/>
      </c>
      <c r="J120" t="n">
        <v>-2538.22</v>
      </c>
      <c r="K120" t="inlineStr">
        <is>
          <t>QQQ250919P00575000</t>
        </is>
      </c>
    </row>
    <row r="121">
      <c r="A121" t="n">
        <v>588</v>
      </c>
      <c r="B121" t="inlineStr">
        <is>
          <t>QQQ</t>
        </is>
      </c>
      <c r="C121" t="inlineStr">
        <is>
          <t>Aug 07, 2025</t>
        </is>
      </c>
      <c r="D121" t="inlineStr">
        <is>
          <t>$575.00</t>
        </is>
      </c>
      <c r="E121" t="inlineStr">
        <is>
          <t>P</t>
        </is>
      </c>
      <c r="F121" t="inlineStr">
        <is>
          <t>Sep 19, 2025</t>
        </is>
      </c>
      <c r="G121" t="n">
        <v>2</v>
      </c>
      <c r="H121" t="inlineStr">
        <is>
          <t>NaN</t>
        </is>
      </c>
      <c r="I121" t="n">
        <v/>
      </c>
      <c r="J121" t="n">
        <v>-2536.22</v>
      </c>
      <c r="K121" t="inlineStr">
        <is>
          <t>QQQ250919P00575000</t>
        </is>
      </c>
    </row>
    <row r="122">
      <c r="A122" t="n">
        <v>584</v>
      </c>
      <c r="B122" t="inlineStr">
        <is>
          <t>QQQ</t>
        </is>
      </c>
      <c r="C122" t="inlineStr">
        <is>
          <t>Aug 07, 2025</t>
        </is>
      </c>
      <c r="D122" t="inlineStr">
        <is>
          <t>$575.00</t>
        </is>
      </c>
      <c r="E122" t="inlineStr">
        <is>
          <t>P</t>
        </is>
      </c>
      <c r="F122" t="inlineStr">
        <is>
          <t>Sep 19, 2025</t>
        </is>
      </c>
      <c r="G122" t="n">
        <v>2</v>
      </c>
      <c r="H122" t="inlineStr">
        <is>
          <t>NaN</t>
        </is>
      </c>
      <c r="I122" t="n">
        <v/>
      </c>
      <c r="J122" t="n">
        <v>-2532.23</v>
      </c>
      <c r="K122" t="inlineStr">
        <is>
          <t>QQQ250919P00575000</t>
        </is>
      </c>
    </row>
    <row r="123">
      <c r="A123" t="n">
        <v>566</v>
      </c>
      <c r="B123" t="inlineStr">
        <is>
          <t>QQQ</t>
        </is>
      </c>
      <c r="C123" t="inlineStr">
        <is>
          <t>Aug 08, 2025</t>
        </is>
      </c>
      <c r="D123" t="inlineStr">
        <is>
          <t>$576.00</t>
        </is>
      </c>
      <c r="E123" t="inlineStr">
        <is>
          <t>C</t>
        </is>
      </c>
      <c r="F123" t="inlineStr">
        <is>
          <t>Sep 19, 2025</t>
        </is>
      </c>
      <c r="G123" t="n">
        <v>-1</v>
      </c>
      <c r="H123" t="inlineStr">
        <is>
          <t>Aug 08, 2025</t>
        </is>
      </c>
      <c r="I123" t="n">
        <v/>
      </c>
      <c r="J123" t="n">
        <v>1303.88</v>
      </c>
      <c r="K123" t="inlineStr">
        <is>
          <t>QQQ250919C00576000</t>
        </is>
      </c>
    </row>
    <row r="124">
      <c r="A124" t="n">
        <v>579</v>
      </c>
      <c r="B124" t="inlineStr">
        <is>
          <t>QQQ</t>
        </is>
      </c>
      <c r="C124" t="inlineStr">
        <is>
          <t>Aug 08, 2025</t>
        </is>
      </c>
      <c r="D124" t="inlineStr">
        <is>
          <t>$576.00</t>
        </is>
      </c>
      <c r="E124" t="inlineStr">
        <is>
          <t>C</t>
        </is>
      </c>
      <c r="F124" t="inlineStr">
        <is>
          <t>Sep 19, 2025</t>
        </is>
      </c>
      <c r="G124" t="n">
        <v>-1</v>
      </c>
      <c r="H124" t="inlineStr">
        <is>
          <t>Aug 08, 2025</t>
        </is>
      </c>
      <c r="I124" t="n">
        <v/>
      </c>
      <c r="J124" t="n">
        <v>1300.88</v>
      </c>
      <c r="K124" t="inlineStr">
        <is>
          <t>QQQ250919C00576000</t>
        </is>
      </c>
    </row>
    <row r="125">
      <c r="A125" t="n">
        <v>583</v>
      </c>
      <c r="B125" t="inlineStr">
        <is>
          <t>QQQ</t>
        </is>
      </c>
      <c r="C125" t="inlineStr">
        <is>
          <t>Aug 08, 2025</t>
        </is>
      </c>
      <c r="D125" t="inlineStr">
        <is>
          <t>$576.00</t>
        </is>
      </c>
      <c r="E125" t="inlineStr">
        <is>
          <t>C</t>
        </is>
      </c>
      <c r="F125" t="inlineStr">
        <is>
          <t>Sep 19, 2025</t>
        </is>
      </c>
      <c r="G125" t="n">
        <v>-1</v>
      </c>
      <c r="H125" t="inlineStr">
        <is>
          <t>Aug 08, 2025</t>
        </is>
      </c>
      <c r="I125" t="n">
        <v/>
      </c>
      <c r="J125" t="n">
        <v>1300.88</v>
      </c>
      <c r="K125" t="inlineStr">
        <is>
          <t>QQQ250919C00576000</t>
        </is>
      </c>
    </row>
    <row r="126">
      <c r="A126" t="n">
        <v>514</v>
      </c>
      <c r="B126" t="inlineStr">
        <is>
          <t>QQQ</t>
        </is>
      </c>
      <c r="C126" t="inlineStr">
        <is>
          <t>Aug 11, 2025</t>
        </is>
      </c>
      <c r="D126" t="inlineStr">
        <is>
          <t>$575.00</t>
        </is>
      </c>
      <c r="E126" t="inlineStr">
        <is>
          <t>P</t>
        </is>
      </c>
      <c r="F126" t="inlineStr">
        <is>
          <t>Sep 19, 2025</t>
        </is>
      </c>
      <c r="G126" t="n">
        <v>1</v>
      </c>
      <c r="H126" t="inlineStr">
        <is>
          <t>NaN</t>
        </is>
      </c>
      <c r="I126" t="n">
        <v/>
      </c>
      <c r="J126" t="n">
        <v>-1134.11</v>
      </c>
      <c r="K126" t="inlineStr">
        <is>
          <t>QQQ250919P00575000</t>
        </is>
      </c>
    </row>
    <row r="127">
      <c r="A127" t="n">
        <v>533</v>
      </c>
      <c r="B127" t="inlineStr">
        <is>
          <t>QQQ</t>
        </is>
      </c>
      <c r="C127" t="inlineStr">
        <is>
          <t>Aug 11, 2025</t>
        </is>
      </c>
      <c r="D127" t="inlineStr">
        <is>
          <t>$575.00</t>
        </is>
      </c>
      <c r="E127" t="inlineStr">
        <is>
          <t>P</t>
        </is>
      </c>
      <c r="F127" t="inlineStr">
        <is>
          <t>Sep 19, 2025</t>
        </is>
      </c>
      <c r="G127" t="n">
        <v>1</v>
      </c>
      <c r="H127" t="inlineStr">
        <is>
          <t>NaN</t>
        </is>
      </c>
      <c r="I127" t="n">
        <v/>
      </c>
      <c r="J127" t="n">
        <v>-1134.11</v>
      </c>
      <c r="K127" t="inlineStr">
        <is>
          <t>QQQ250919P00575000</t>
        </is>
      </c>
    </row>
    <row r="128">
      <c r="A128" t="n">
        <v>532</v>
      </c>
      <c r="B128" t="inlineStr">
        <is>
          <t>QQQ</t>
        </is>
      </c>
      <c r="C128" t="inlineStr">
        <is>
          <t>Aug 11, 2025</t>
        </is>
      </c>
      <c r="D128" t="inlineStr">
        <is>
          <t>$575.00</t>
        </is>
      </c>
      <c r="E128" t="inlineStr">
        <is>
          <t>P</t>
        </is>
      </c>
      <c r="F128" t="inlineStr">
        <is>
          <t>Sep 19, 2025</t>
        </is>
      </c>
      <c r="G128" t="n">
        <v>1</v>
      </c>
      <c r="H128" t="inlineStr">
        <is>
          <t>NaN</t>
        </is>
      </c>
      <c r="I128" t="n">
        <v/>
      </c>
      <c r="J128" t="n">
        <v>-1134.11</v>
      </c>
      <c r="K128" t="inlineStr">
        <is>
          <t>QQQ250919P00575000</t>
        </is>
      </c>
    </row>
    <row r="129">
      <c r="A129" t="n">
        <v>507</v>
      </c>
      <c r="B129" t="inlineStr">
        <is>
          <t>QQQ</t>
        </is>
      </c>
      <c r="C129" t="inlineStr">
        <is>
          <t>Aug 12, 2025</t>
        </is>
      </c>
      <c r="D129" t="inlineStr">
        <is>
          <t>$575.00</t>
        </is>
      </c>
      <c r="E129" t="inlineStr">
        <is>
          <t>P</t>
        </is>
      </c>
      <c r="F129" t="inlineStr">
        <is>
          <t>Sep 19, 2025</t>
        </is>
      </c>
      <c r="G129" t="n">
        <v>-1</v>
      </c>
      <c r="H129" t="inlineStr">
        <is>
          <t>Aug 12, 2025</t>
        </is>
      </c>
      <c r="I129" t="n">
        <v/>
      </c>
      <c r="J129" t="n">
        <v>981.88</v>
      </c>
      <c r="K129" t="inlineStr">
        <is>
          <t>QQQ250919P00575000</t>
        </is>
      </c>
    </row>
    <row r="130">
      <c r="A130" t="n">
        <v>490</v>
      </c>
      <c r="B130" t="inlineStr">
        <is>
          <t>QQQ</t>
        </is>
      </c>
      <c r="C130" t="inlineStr">
        <is>
          <t>Aug 12, 2025</t>
        </is>
      </c>
      <c r="D130" t="inlineStr">
        <is>
          <t>$575.00</t>
        </is>
      </c>
      <c r="E130" t="inlineStr">
        <is>
          <t>P</t>
        </is>
      </c>
      <c r="F130" t="inlineStr">
        <is>
          <t>Sep 19, 2025</t>
        </is>
      </c>
      <c r="G130" t="n">
        <v>-1</v>
      </c>
      <c r="H130" t="inlineStr">
        <is>
          <t>Aug 12, 2025</t>
        </is>
      </c>
      <c r="I130" t="n">
        <v/>
      </c>
      <c r="J130" t="n">
        <v>966.88</v>
      </c>
      <c r="K130" t="inlineStr">
        <is>
          <t>QQQ250919P00575000</t>
        </is>
      </c>
    </row>
    <row r="131">
      <c r="A131" t="n">
        <v>471</v>
      </c>
      <c r="B131" t="inlineStr">
        <is>
          <t>QQQ</t>
        </is>
      </c>
      <c r="C131" t="inlineStr">
        <is>
          <t>Aug 12, 2025</t>
        </is>
      </c>
      <c r="D131" t="inlineStr">
        <is>
          <t>$575.00</t>
        </is>
      </c>
      <c r="E131" t="inlineStr">
        <is>
          <t>P</t>
        </is>
      </c>
      <c r="F131" t="inlineStr">
        <is>
          <t>Sep 19, 2025</t>
        </is>
      </c>
      <c r="G131" t="n">
        <v>-1</v>
      </c>
      <c r="H131" t="inlineStr">
        <is>
          <t>Aug 12, 2025</t>
        </is>
      </c>
      <c r="I131" t="n">
        <v/>
      </c>
      <c r="J131" t="n">
        <v>995.88</v>
      </c>
      <c r="K131" t="inlineStr">
        <is>
          <t>QQQ250919P00575000</t>
        </is>
      </c>
    </row>
    <row r="132">
      <c r="A132" t="n">
        <v>463</v>
      </c>
      <c r="B132" t="inlineStr">
        <is>
          <t>QQQ</t>
        </is>
      </c>
      <c r="C132" t="inlineStr">
        <is>
          <t>Aug 12, 2025</t>
        </is>
      </c>
      <c r="D132" t="inlineStr">
        <is>
          <t>$575.00</t>
        </is>
      </c>
      <c r="E132" t="inlineStr">
        <is>
          <t>P</t>
        </is>
      </c>
      <c r="F132" t="inlineStr">
        <is>
          <t>Sep 19, 2025</t>
        </is>
      </c>
      <c r="G132" t="n">
        <v>-1</v>
      </c>
      <c r="H132" t="inlineStr">
        <is>
          <t>Aug 12, 2025</t>
        </is>
      </c>
      <c r="I132" t="n">
        <v/>
      </c>
      <c r="J132" t="n">
        <v>984.88</v>
      </c>
      <c r="K132" t="inlineStr">
        <is>
          <t>QQQ250919P00575000</t>
        </is>
      </c>
    </row>
    <row r="133">
      <c r="A133" t="n">
        <v>459</v>
      </c>
      <c r="B133" t="inlineStr">
        <is>
          <t>QQQ</t>
        </is>
      </c>
      <c r="C133" t="inlineStr">
        <is>
          <t>Aug 12, 2025</t>
        </is>
      </c>
      <c r="D133" t="inlineStr">
        <is>
          <t>$575.00</t>
        </is>
      </c>
      <c r="E133" t="inlineStr">
        <is>
          <t>P</t>
        </is>
      </c>
      <c r="F133" t="inlineStr">
        <is>
          <t>Sep 19, 2025</t>
        </is>
      </c>
      <c r="G133" t="n">
        <v>-1</v>
      </c>
      <c r="H133" t="inlineStr">
        <is>
          <t>Aug 12, 2025</t>
        </is>
      </c>
      <c r="I133" t="n">
        <v/>
      </c>
      <c r="J133" t="n">
        <v>965.88</v>
      </c>
      <c r="K133" t="inlineStr">
        <is>
          <t>QQQ250919P00575000</t>
        </is>
      </c>
    </row>
    <row r="134">
      <c r="A134" t="n">
        <v>458</v>
      </c>
      <c r="B134" t="inlineStr">
        <is>
          <t>QQQ</t>
        </is>
      </c>
      <c r="C134" t="inlineStr">
        <is>
          <t>Aug 12, 2025</t>
        </is>
      </c>
      <c r="D134" t="inlineStr">
        <is>
          <t>$575.00</t>
        </is>
      </c>
      <c r="E134" t="inlineStr">
        <is>
          <t>P</t>
        </is>
      </c>
      <c r="F134" t="inlineStr">
        <is>
          <t>Sep 19, 2025</t>
        </is>
      </c>
      <c r="G134" t="n">
        <v>-1</v>
      </c>
      <c r="H134" t="inlineStr">
        <is>
          <t>Aug 12, 2025</t>
        </is>
      </c>
      <c r="I134" t="n">
        <v/>
      </c>
      <c r="J134" t="n">
        <v>965.88</v>
      </c>
      <c r="K134" t="inlineStr">
        <is>
          <t>QQQ250919P00575000</t>
        </is>
      </c>
    </row>
    <row r="135">
      <c r="A135" t="n">
        <v>455</v>
      </c>
      <c r="B135" t="inlineStr">
        <is>
          <t>QQQ</t>
        </is>
      </c>
      <c r="C135" t="inlineStr">
        <is>
          <t>Aug 12, 2025</t>
        </is>
      </c>
      <c r="D135" t="inlineStr">
        <is>
          <t>$577.00</t>
        </is>
      </c>
      <c r="E135" t="inlineStr">
        <is>
          <t>P</t>
        </is>
      </c>
      <c r="F135" t="inlineStr">
        <is>
          <t>Aug 18, 2025</t>
        </is>
      </c>
      <c r="G135" t="n">
        <v>3</v>
      </c>
      <c r="H135" t="inlineStr">
        <is>
          <t>NaN</t>
        </is>
      </c>
      <c r="I135" t="n">
        <v/>
      </c>
      <c r="J135" t="n">
        <v>-942.33</v>
      </c>
      <c r="K135" t="inlineStr">
        <is>
          <t>QQQ250818P00577000</t>
        </is>
      </c>
    </row>
    <row r="136">
      <c r="A136" t="n">
        <v>454</v>
      </c>
      <c r="B136" t="inlineStr">
        <is>
          <t>QQQ</t>
        </is>
      </c>
      <c r="C136" t="inlineStr">
        <is>
          <t>Aug 12, 2025</t>
        </is>
      </c>
      <c r="D136" t="inlineStr">
        <is>
          <t>$577.00</t>
        </is>
      </c>
      <c r="E136" t="inlineStr">
        <is>
          <t>P</t>
        </is>
      </c>
      <c r="F136" t="inlineStr">
        <is>
          <t>Aug 18, 2025</t>
        </is>
      </c>
      <c r="G136" t="n">
        <v>3</v>
      </c>
      <c r="H136" t="inlineStr">
        <is>
          <t>NaN</t>
        </is>
      </c>
      <c r="I136" t="n">
        <v/>
      </c>
      <c r="J136" t="n">
        <v>-939.34</v>
      </c>
      <c r="K136" t="inlineStr">
        <is>
          <t>QQQ250818P00577000</t>
        </is>
      </c>
    </row>
    <row r="137">
      <c r="A137" t="n">
        <v>443</v>
      </c>
      <c r="B137" t="inlineStr">
        <is>
          <t>QQQ</t>
        </is>
      </c>
      <c r="C137" t="inlineStr">
        <is>
          <t>Aug 12, 2025</t>
        </is>
      </c>
      <c r="D137" t="inlineStr">
        <is>
          <t>$575.00</t>
        </is>
      </c>
      <c r="E137" t="inlineStr">
        <is>
          <t>P</t>
        </is>
      </c>
      <c r="F137" t="inlineStr">
        <is>
          <t>Sep 19, 2025</t>
        </is>
      </c>
      <c r="G137" t="n">
        <v>-1</v>
      </c>
      <c r="H137" t="inlineStr">
        <is>
          <t>Aug 12, 2025</t>
        </is>
      </c>
      <c r="I137" t="n">
        <v/>
      </c>
      <c r="J137" t="n">
        <v>998.88</v>
      </c>
      <c r="K137" t="inlineStr">
        <is>
          <t>QQQ250919P00575000</t>
        </is>
      </c>
    </row>
    <row r="138">
      <c r="A138" t="n">
        <v>441</v>
      </c>
      <c r="B138" t="inlineStr">
        <is>
          <t>QQQ</t>
        </is>
      </c>
      <c r="C138" t="inlineStr">
        <is>
          <t>Aug 12, 2025</t>
        </is>
      </c>
      <c r="D138" t="inlineStr">
        <is>
          <t>$575.00</t>
        </is>
      </c>
      <c r="E138" t="inlineStr">
        <is>
          <t>P</t>
        </is>
      </c>
      <c r="F138" t="inlineStr">
        <is>
          <t>Sep 19, 2025</t>
        </is>
      </c>
      <c r="G138" t="n">
        <v>-1</v>
      </c>
      <c r="H138" t="inlineStr">
        <is>
          <t>Aug 12, 2025</t>
        </is>
      </c>
      <c r="I138" t="n">
        <v/>
      </c>
      <c r="J138" t="n">
        <v>981.88</v>
      </c>
      <c r="K138" t="inlineStr">
        <is>
          <t>QQQ250919P00575000</t>
        </is>
      </c>
    </row>
    <row r="139">
      <c r="A139" t="n">
        <v>440</v>
      </c>
      <c r="B139" t="inlineStr">
        <is>
          <t>QQQ</t>
        </is>
      </c>
      <c r="C139" t="inlineStr">
        <is>
          <t>Aug 12, 2025</t>
        </is>
      </c>
      <c r="D139" t="inlineStr">
        <is>
          <t>$575.00</t>
        </is>
      </c>
      <c r="E139" t="inlineStr">
        <is>
          <t>P</t>
        </is>
      </c>
      <c r="F139" t="inlineStr">
        <is>
          <t>Sep 19, 2025</t>
        </is>
      </c>
      <c r="G139" t="n">
        <v>-1</v>
      </c>
      <c r="H139" t="inlineStr">
        <is>
          <t>Aug 12, 2025</t>
        </is>
      </c>
      <c r="I139" t="n">
        <v/>
      </c>
      <c r="J139" t="n">
        <v>999.88</v>
      </c>
      <c r="K139" t="inlineStr">
        <is>
          <t>QQQ250919P00575000</t>
        </is>
      </c>
    </row>
    <row r="140">
      <c r="A140" t="n">
        <v>456</v>
      </c>
      <c r="B140" t="inlineStr">
        <is>
          <t>QQQ</t>
        </is>
      </c>
      <c r="C140" t="inlineStr">
        <is>
          <t>Aug 12, 2025</t>
        </is>
      </c>
      <c r="D140" t="inlineStr">
        <is>
          <t>$577.00</t>
        </is>
      </c>
      <c r="E140" t="inlineStr">
        <is>
          <t>P</t>
        </is>
      </c>
      <c r="F140" t="inlineStr">
        <is>
          <t>Aug 18, 2025</t>
        </is>
      </c>
      <c r="G140" t="n">
        <v>3</v>
      </c>
      <c r="H140" t="inlineStr">
        <is>
          <t>NaN</t>
        </is>
      </c>
      <c r="I140" t="n">
        <v/>
      </c>
      <c r="J140" t="n">
        <v>-948.34</v>
      </c>
      <c r="K140" t="inlineStr">
        <is>
          <t>QQQ250818P00577000</t>
        </is>
      </c>
    </row>
    <row r="141">
      <c r="A141" t="n">
        <v>384</v>
      </c>
      <c r="B141" t="inlineStr">
        <is>
          <t>QQQ</t>
        </is>
      </c>
      <c r="C141" t="inlineStr">
        <is>
          <t>Aug 13, 2025</t>
        </is>
      </c>
      <c r="D141" t="inlineStr">
        <is>
          <t>$580.00</t>
        </is>
      </c>
      <c r="E141" t="inlineStr">
        <is>
          <t>P</t>
        </is>
      </c>
      <c r="F141" t="inlineStr">
        <is>
          <t>Aug 29, 2025</t>
        </is>
      </c>
      <c r="G141" t="n">
        <v>2</v>
      </c>
      <c r="H141" t="inlineStr">
        <is>
          <t>NaN</t>
        </is>
      </c>
      <c r="I141" t="n">
        <v/>
      </c>
      <c r="J141" t="n">
        <v>-1290.23</v>
      </c>
      <c r="K141" t="inlineStr">
        <is>
          <t>QQQ250829P00580000</t>
        </is>
      </c>
    </row>
    <row r="142">
      <c r="A142" t="n">
        <v>374</v>
      </c>
      <c r="B142" t="inlineStr">
        <is>
          <t>QQQ</t>
        </is>
      </c>
      <c r="C142" t="inlineStr">
        <is>
          <t>Aug 13, 2025</t>
        </is>
      </c>
      <c r="D142" t="inlineStr">
        <is>
          <t>$580.00</t>
        </is>
      </c>
      <c r="E142" t="inlineStr">
        <is>
          <t>P</t>
        </is>
      </c>
      <c r="F142" t="inlineStr">
        <is>
          <t>Aug 29, 2025</t>
        </is>
      </c>
      <c r="G142" t="n">
        <v>-2</v>
      </c>
      <c r="H142" t="inlineStr">
        <is>
          <t>Aug 13, 2025</t>
        </is>
      </c>
      <c r="I142" t="n">
        <v/>
      </c>
      <c r="J142" t="n">
        <v>1305.76</v>
      </c>
      <c r="K142" t="inlineStr">
        <is>
          <t>QQQ250829P00580000</t>
        </is>
      </c>
    </row>
    <row r="143">
      <c r="A143" t="n">
        <v>382</v>
      </c>
      <c r="B143" t="inlineStr">
        <is>
          <t>QQQ</t>
        </is>
      </c>
      <c r="C143" t="inlineStr">
        <is>
          <t>Aug 13, 2025</t>
        </is>
      </c>
      <c r="D143" t="inlineStr">
        <is>
          <t>$577.00</t>
        </is>
      </c>
      <c r="E143" t="inlineStr">
        <is>
          <t>P</t>
        </is>
      </c>
      <c r="F143" t="inlineStr">
        <is>
          <t>Aug 18, 2025</t>
        </is>
      </c>
      <c r="G143" t="n">
        <v>-3</v>
      </c>
      <c r="H143" t="inlineStr">
        <is>
          <t>Aug 13, 2025</t>
        </is>
      </c>
      <c r="I143" t="n">
        <v/>
      </c>
      <c r="J143" t="n">
        <v>557.65</v>
      </c>
      <c r="K143" t="inlineStr">
        <is>
          <t>QQQ250818P00577000</t>
        </is>
      </c>
    </row>
    <row r="144">
      <c r="A144" t="n">
        <v>412</v>
      </c>
      <c r="B144" t="inlineStr">
        <is>
          <t>QQQ</t>
        </is>
      </c>
      <c r="C144" t="inlineStr">
        <is>
          <t>Aug 13, 2025</t>
        </is>
      </c>
      <c r="D144" t="inlineStr">
        <is>
          <t>$585.00</t>
        </is>
      </c>
      <c r="E144" t="inlineStr">
        <is>
          <t>P</t>
        </is>
      </c>
      <c r="F144" t="inlineStr">
        <is>
          <t>Sep 19, 2025</t>
        </is>
      </c>
      <c r="G144" t="n">
        <v>2</v>
      </c>
      <c r="H144" t="inlineStr">
        <is>
          <t>NaN</t>
        </is>
      </c>
      <c r="I144" t="n">
        <v/>
      </c>
      <c r="J144" t="n">
        <v>-2440.22</v>
      </c>
      <c r="K144" t="inlineStr">
        <is>
          <t>QQQ250919P00585000</t>
        </is>
      </c>
    </row>
    <row r="145">
      <c r="A145" t="n">
        <v>429</v>
      </c>
      <c r="B145" t="inlineStr">
        <is>
          <t>QQQ</t>
        </is>
      </c>
      <c r="C145" t="inlineStr">
        <is>
          <t>Aug 13, 2025</t>
        </is>
      </c>
      <c r="D145" t="inlineStr">
        <is>
          <t>$577.00</t>
        </is>
      </c>
      <c r="E145" t="inlineStr">
        <is>
          <t>P</t>
        </is>
      </c>
      <c r="F145" t="inlineStr">
        <is>
          <t>Aug 18, 2025</t>
        </is>
      </c>
      <c r="G145" t="n">
        <v>-3</v>
      </c>
      <c r="H145" t="inlineStr">
        <is>
          <t>Aug 13, 2025</t>
        </is>
      </c>
      <c r="I145" t="n">
        <v/>
      </c>
      <c r="J145" t="n">
        <v>569.65</v>
      </c>
      <c r="K145" t="inlineStr">
        <is>
          <t>QQQ250818P00577000</t>
        </is>
      </c>
    </row>
    <row r="146">
      <c r="A146" t="n">
        <v>431</v>
      </c>
      <c r="B146" t="inlineStr">
        <is>
          <t>QQQ</t>
        </is>
      </c>
      <c r="C146" t="inlineStr">
        <is>
          <t>Aug 13, 2025</t>
        </is>
      </c>
      <c r="D146" t="inlineStr">
        <is>
          <t>$580.00</t>
        </is>
      </c>
      <c r="E146" t="inlineStr">
        <is>
          <t>P</t>
        </is>
      </c>
      <c r="F146" t="inlineStr">
        <is>
          <t>Aug 29, 2025</t>
        </is>
      </c>
      <c r="G146" t="n">
        <v>2</v>
      </c>
      <c r="H146" t="inlineStr">
        <is>
          <t>NaN</t>
        </is>
      </c>
      <c r="I146" t="n">
        <v/>
      </c>
      <c r="J146" t="n">
        <v>-1346.22</v>
      </c>
      <c r="K146" t="inlineStr">
        <is>
          <t>QQQ250829P00580000</t>
        </is>
      </c>
    </row>
    <row r="147">
      <c r="A147" t="n">
        <v>434</v>
      </c>
      <c r="B147" t="inlineStr">
        <is>
          <t>QQQ</t>
        </is>
      </c>
      <c r="C147" t="inlineStr">
        <is>
          <t>Aug 13, 2025</t>
        </is>
      </c>
      <c r="D147" t="inlineStr">
        <is>
          <t>$577.00</t>
        </is>
      </c>
      <c r="E147" t="inlineStr">
        <is>
          <t>P</t>
        </is>
      </c>
      <c r="F147" t="inlineStr">
        <is>
          <t>Aug 18, 2025</t>
        </is>
      </c>
      <c r="G147" t="n">
        <v>-3</v>
      </c>
      <c r="H147" t="inlineStr">
        <is>
          <t>Aug 13, 2025</t>
        </is>
      </c>
      <c r="I147" t="n">
        <v/>
      </c>
      <c r="J147" t="n">
        <v>557.65</v>
      </c>
      <c r="K147" t="inlineStr">
        <is>
          <t>QQQ250818P00577000</t>
        </is>
      </c>
    </row>
    <row r="148">
      <c r="A148" t="n">
        <v>425</v>
      </c>
      <c r="B148" t="inlineStr">
        <is>
          <t>QQQ</t>
        </is>
      </c>
      <c r="C148" t="inlineStr">
        <is>
          <t>Aug 13, 2025</t>
        </is>
      </c>
      <c r="D148" t="inlineStr">
        <is>
          <t>$585.00</t>
        </is>
      </c>
      <c r="E148" t="inlineStr">
        <is>
          <t>P</t>
        </is>
      </c>
      <c r="F148" t="inlineStr">
        <is>
          <t>Sep 19, 2025</t>
        </is>
      </c>
      <c r="G148" t="n">
        <v>2</v>
      </c>
      <c r="H148" t="inlineStr">
        <is>
          <t>NaN</t>
        </is>
      </c>
      <c r="I148" t="n">
        <v/>
      </c>
      <c r="J148" t="n">
        <v>-2440.22</v>
      </c>
      <c r="K148" t="inlineStr">
        <is>
          <t>QQQ250919P00585000</t>
        </is>
      </c>
    </row>
    <row r="149">
      <c r="A149" t="n">
        <v>363</v>
      </c>
      <c r="B149" t="inlineStr">
        <is>
          <t>QQQ</t>
        </is>
      </c>
      <c r="C149" t="inlineStr">
        <is>
          <t>Aug 14, 2025</t>
        </is>
      </c>
      <c r="D149" t="inlineStr">
        <is>
          <t>$585.00</t>
        </is>
      </c>
      <c r="E149" t="inlineStr">
        <is>
          <t>P</t>
        </is>
      </c>
      <c r="F149" t="inlineStr">
        <is>
          <t>Sep 19, 2025</t>
        </is>
      </c>
      <c r="G149" t="n">
        <v>-2</v>
      </c>
      <c r="H149" t="inlineStr">
        <is>
          <t>Aug 14, 2025</t>
        </is>
      </c>
      <c r="I149" t="n">
        <v/>
      </c>
      <c r="J149" t="n">
        <v>2419.76</v>
      </c>
      <c r="K149" t="inlineStr">
        <is>
          <t>QQQ250919P00585000</t>
        </is>
      </c>
    </row>
    <row r="150">
      <c r="A150" t="n">
        <v>345</v>
      </c>
      <c r="B150" t="inlineStr">
        <is>
          <t>QQQ</t>
        </is>
      </c>
      <c r="C150" t="inlineStr">
        <is>
          <t>Aug 14, 2025</t>
        </is>
      </c>
      <c r="D150" t="inlineStr">
        <is>
          <t>$585.00</t>
        </is>
      </c>
      <c r="E150" t="inlineStr">
        <is>
          <t>P</t>
        </is>
      </c>
      <c r="F150" t="inlineStr">
        <is>
          <t>Sep 19, 2025</t>
        </is>
      </c>
      <c r="G150" t="n">
        <v>-2</v>
      </c>
      <c r="H150" t="inlineStr">
        <is>
          <t>Aug 14, 2025</t>
        </is>
      </c>
      <c r="I150" t="n">
        <v/>
      </c>
      <c r="J150" t="n">
        <v>2419.76</v>
      </c>
      <c r="K150" t="inlineStr">
        <is>
          <t>QQQ250919P00585000</t>
        </is>
      </c>
    </row>
    <row r="151">
      <c r="A151" t="n">
        <v>333</v>
      </c>
      <c r="B151" t="inlineStr">
        <is>
          <t>QQQ</t>
        </is>
      </c>
      <c r="C151" t="inlineStr">
        <is>
          <t>Aug 14, 2025</t>
        </is>
      </c>
      <c r="D151" t="inlineStr">
        <is>
          <t>$580.00</t>
        </is>
      </c>
      <c r="E151" t="inlineStr">
        <is>
          <t>P</t>
        </is>
      </c>
      <c r="F151" t="inlineStr">
        <is>
          <t>Aug 29, 2025</t>
        </is>
      </c>
      <c r="G151" t="n">
        <v>-2</v>
      </c>
      <c r="H151" t="inlineStr">
        <is>
          <t>Aug 14, 2025</t>
        </is>
      </c>
      <c r="I151" t="n">
        <v/>
      </c>
      <c r="J151" t="n">
        <v>1325.76</v>
      </c>
      <c r="K151" t="inlineStr">
        <is>
          <t>QQQ250829P00580000</t>
        </is>
      </c>
    </row>
    <row r="152">
      <c r="A152" t="n">
        <v>138</v>
      </c>
      <c r="B152" t="inlineStr">
        <is>
          <t>QQQ</t>
        </is>
      </c>
      <c r="C152" t="inlineStr">
        <is>
          <t>Aug 20, 2025</t>
        </is>
      </c>
      <c r="D152" t="inlineStr">
        <is>
          <t>$564.00</t>
        </is>
      </c>
      <c r="E152" t="inlineStr">
        <is>
          <t>P</t>
        </is>
      </c>
      <c r="F152" t="inlineStr">
        <is>
          <t>Aug 25, 2025</t>
        </is>
      </c>
      <c r="G152" t="n">
        <v>2</v>
      </c>
      <c r="H152" t="inlineStr">
        <is>
          <t>NaN</t>
        </is>
      </c>
      <c r="I152" t="n">
        <v/>
      </c>
      <c r="J152" t="n">
        <v>-626.23</v>
      </c>
      <c r="K152" t="inlineStr">
        <is>
          <t>QQQ250825P00564000</t>
        </is>
      </c>
    </row>
    <row r="153">
      <c r="A153" t="n">
        <v>105</v>
      </c>
      <c r="B153" t="inlineStr">
        <is>
          <t>QQQ</t>
        </is>
      </c>
      <c r="C153" t="inlineStr">
        <is>
          <t>Aug 20, 2025</t>
        </is>
      </c>
      <c r="D153" t="inlineStr">
        <is>
          <t>$564.00</t>
        </is>
      </c>
      <c r="E153" t="inlineStr">
        <is>
          <t>P</t>
        </is>
      </c>
      <c r="F153" t="inlineStr">
        <is>
          <t>Aug 25, 2025</t>
        </is>
      </c>
      <c r="G153" t="n">
        <v>2</v>
      </c>
      <c r="H153" t="inlineStr">
        <is>
          <t>NaN</t>
        </is>
      </c>
      <c r="I153" t="n">
        <v/>
      </c>
      <c r="J153" t="n">
        <v>-802.22</v>
      </c>
      <c r="K153" t="inlineStr">
        <is>
          <t>QQQ250825P00564000</t>
        </is>
      </c>
    </row>
    <row r="154">
      <c r="A154" t="n">
        <v>104</v>
      </c>
      <c r="B154" t="inlineStr">
        <is>
          <t>QQQ</t>
        </is>
      </c>
      <c r="C154" t="inlineStr">
        <is>
          <t>Aug 20, 2025</t>
        </is>
      </c>
      <c r="D154" t="inlineStr">
        <is>
          <t>$564.00</t>
        </is>
      </c>
      <c r="E154" t="inlineStr">
        <is>
          <t>P</t>
        </is>
      </c>
      <c r="F154" t="inlineStr">
        <is>
          <t>Aug 25, 2025</t>
        </is>
      </c>
      <c r="G154" t="n">
        <v>2</v>
      </c>
      <c r="H154" t="inlineStr">
        <is>
          <t>NaN</t>
        </is>
      </c>
      <c r="I154" t="n">
        <v/>
      </c>
      <c r="J154" t="n">
        <v>-802.22</v>
      </c>
      <c r="K154" t="inlineStr">
        <is>
          <t>QQQ250825P00564000</t>
        </is>
      </c>
    </row>
    <row r="155">
      <c r="A155" t="n">
        <v>54</v>
      </c>
      <c r="B155" t="inlineStr">
        <is>
          <t>QQQ</t>
        </is>
      </c>
      <c r="C155" t="inlineStr">
        <is>
          <t>Aug 21, 2025</t>
        </is>
      </c>
      <c r="D155" t="inlineStr">
        <is>
          <t>$564.00</t>
        </is>
      </c>
      <c r="E155" t="inlineStr">
        <is>
          <t>P</t>
        </is>
      </c>
      <c r="F155" t="inlineStr">
        <is>
          <t>Aug 25, 2025</t>
        </is>
      </c>
      <c r="G155" t="n">
        <v>-2</v>
      </c>
      <c r="H155" t="inlineStr">
        <is>
          <t>Aug 21, 2025</t>
        </is>
      </c>
      <c r="I155" t="n">
        <v/>
      </c>
      <c r="J155" t="n">
        <v>1079.76</v>
      </c>
      <c r="K155" t="inlineStr">
        <is>
          <t>QQQ250825P00564000</t>
        </is>
      </c>
    </row>
    <row r="156">
      <c r="A156" t="n">
        <v>55</v>
      </c>
      <c r="B156" t="inlineStr">
        <is>
          <t>QQQ</t>
        </is>
      </c>
      <c r="C156" t="inlineStr">
        <is>
          <t>Aug 21, 2025</t>
        </is>
      </c>
      <c r="D156" t="inlineStr">
        <is>
          <t>$563.00</t>
        </is>
      </c>
      <c r="E156" t="inlineStr">
        <is>
          <t>P</t>
        </is>
      </c>
      <c r="F156" t="inlineStr">
        <is>
          <t>Aug 29, 2025</t>
        </is>
      </c>
      <c r="G156" t="n">
        <v>1</v>
      </c>
      <c r="H156" t="inlineStr">
        <is>
          <t>NaN</t>
        </is>
      </c>
      <c r="I156" t="n">
        <v/>
      </c>
      <c r="J156" t="n">
        <v>-659.11</v>
      </c>
      <c r="K156" t="inlineStr">
        <is>
          <t>QQQ250829P00563000</t>
        </is>
      </c>
    </row>
    <row r="157">
      <c r="A157" t="n">
        <v>69</v>
      </c>
      <c r="B157" t="inlineStr">
        <is>
          <t>QQQ</t>
        </is>
      </c>
      <c r="C157" t="inlineStr">
        <is>
          <t>Aug 21, 2025</t>
        </is>
      </c>
      <c r="D157" t="inlineStr">
        <is>
          <t>$563.00</t>
        </is>
      </c>
      <c r="E157" t="inlineStr">
        <is>
          <t>P</t>
        </is>
      </c>
      <c r="F157" t="inlineStr">
        <is>
          <t>Aug 29, 2025</t>
        </is>
      </c>
      <c r="G157" t="n">
        <v>1</v>
      </c>
      <c r="H157" t="inlineStr">
        <is>
          <t>NaN</t>
        </is>
      </c>
      <c r="I157" t="n">
        <v/>
      </c>
      <c r="J157" t="n">
        <v>-661.11</v>
      </c>
      <c r="K157" t="inlineStr">
        <is>
          <t>QQQ250829P00563000</t>
        </is>
      </c>
    </row>
    <row r="158">
      <c r="A158" t="n">
        <v>66</v>
      </c>
      <c r="B158" t="inlineStr">
        <is>
          <t>QQQ</t>
        </is>
      </c>
      <c r="C158" t="inlineStr">
        <is>
          <t>Aug 21, 2025</t>
        </is>
      </c>
      <c r="D158" t="inlineStr">
        <is>
          <t>$564.00</t>
        </is>
      </c>
      <c r="E158" t="inlineStr">
        <is>
          <t>P</t>
        </is>
      </c>
      <c r="F158" t="inlineStr">
        <is>
          <t>Aug 25, 2025</t>
        </is>
      </c>
      <c r="G158" t="n">
        <v>-2</v>
      </c>
      <c r="H158" t="inlineStr">
        <is>
          <t>Aug 21, 2025</t>
        </is>
      </c>
      <c r="I158" t="n">
        <v/>
      </c>
      <c r="J158" t="n">
        <v>1097.76</v>
      </c>
      <c r="K158" t="inlineStr">
        <is>
          <t>QQQ250825P00564000</t>
        </is>
      </c>
    </row>
    <row r="159">
      <c r="A159" t="n">
        <v>67</v>
      </c>
      <c r="B159" t="inlineStr">
        <is>
          <t>QQQ</t>
        </is>
      </c>
      <c r="C159" t="inlineStr">
        <is>
          <t>Aug 21, 2025</t>
        </is>
      </c>
      <c r="D159" t="inlineStr">
        <is>
          <t>$564.00</t>
        </is>
      </c>
      <c r="E159" t="inlineStr">
        <is>
          <t>P</t>
        </is>
      </c>
      <c r="F159" t="inlineStr">
        <is>
          <t>Aug 25, 2025</t>
        </is>
      </c>
      <c r="G159" t="n">
        <v>-2</v>
      </c>
      <c r="H159" t="inlineStr">
        <is>
          <t>Aug 21, 2025</t>
        </is>
      </c>
      <c r="I159" t="n">
        <v/>
      </c>
      <c r="J159" t="n">
        <v>1083.76</v>
      </c>
      <c r="K159" t="inlineStr">
        <is>
          <t>QQQ250825P00564000</t>
        </is>
      </c>
    </row>
    <row r="160">
      <c r="A160" t="n">
        <v>59</v>
      </c>
      <c r="B160" t="inlineStr">
        <is>
          <t>QQQ</t>
        </is>
      </c>
      <c r="C160" t="inlineStr">
        <is>
          <t>Aug 21, 2025</t>
        </is>
      </c>
      <c r="D160" t="inlineStr">
        <is>
          <t>$563.00</t>
        </is>
      </c>
      <c r="E160" t="inlineStr">
        <is>
          <t>P</t>
        </is>
      </c>
      <c r="F160" t="inlineStr">
        <is>
          <t>Aug 29, 2025</t>
        </is>
      </c>
      <c r="G160" t="n">
        <v>1</v>
      </c>
      <c r="H160" t="inlineStr">
        <is>
          <t>NaN</t>
        </is>
      </c>
      <c r="I160" t="n">
        <v/>
      </c>
      <c r="J160" t="n">
        <v>-664.11</v>
      </c>
      <c r="K160" t="inlineStr">
        <is>
          <t>QQQ250829P00563000</t>
        </is>
      </c>
    </row>
    <row r="161">
      <c r="A161" t="n">
        <v>32</v>
      </c>
      <c r="B161" t="inlineStr">
        <is>
          <t>QQQ</t>
        </is>
      </c>
      <c r="C161" t="inlineStr">
        <is>
          <t>Aug 22, 2025</t>
        </is>
      </c>
      <c r="D161" t="inlineStr">
        <is>
          <t>$563.00</t>
        </is>
      </c>
      <c r="E161" t="inlineStr">
        <is>
          <t>P</t>
        </is>
      </c>
      <c r="F161" t="inlineStr">
        <is>
          <t>Aug 29, 2025</t>
        </is>
      </c>
      <c r="G161" t="n">
        <v>-1</v>
      </c>
      <c r="H161" t="inlineStr">
        <is>
          <t>Aug 22, 2025</t>
        </is>
      </c>
      <c r="I161" t="n">
        <v/>
      </c>
      <c r="J161" t="n">
        <v>228.88</v>
      </c>
      <c r="K161" t="inlineStr">
        <is>
          <t>QQQ250829P00563000</t>
        </is>
      </c>
    </row>
    <row r="162">
      <c r="A162" t="n">
        <v>27</v>
      </c>
      <c r="B162" t="inlineStr">
        <is>
          <t>QQQ</t>
        </is>
      </c>
      <c r="C162" t="inlineStr">
        <is>
          <t>Aug 22, 2025</t>
        </is>
      </c>
      <c r="D162" t="inlineStr">
        <is>
          <t>$563.00</t>
        </is>
      </c>
      <c r="E162" t="inlineStr">
        <is>
          <t>P</t>
        </is>
      </c>
      <c r="F162" t="inlineStr">
        <is>
          <t>Aug 29, 2025</t>
        </is>
      </c>
      <c r="G162" t="n">
        <v>-1</v>
      </c>
      <c r="H162" t="inlineStr">
        <is>
          <t>Aug 22, 2025</t>
        </is>
      </c>
      <c r="I162" t="n">
        <v/>
      </c>
      <c r="J162" t="n">
        <v>230.88</v>
      </c>
      <c r="K162" t="inlineStr">
        <is>
          <t>QQQ250829P00563000</t>
        </is>
      </c>
    </row>
    <row r="163">
      <c r="A163" t="n">
        <v>22</v>
      </c>
      <c r="B163" t="inlineStr">
        <is>
          <t>QQQ</t>
        </is>
      </c>
      <c r="C163" t="inlineStr">
        <is>
          <t>Aug 22, 2025</t>
        </is>
      </c>
      <c r="D163" t="inlineStr">
        <is>
          <t>$563.00</t>
        </is>
      </c>
      <c r="E163" t="inlineStr">
        <is>
          <t>P</t>
        </is>
      </c>
      <c r="F163" t="inlineStr">
        <is>
          <t>Aug 29, 2025</t>
        </is>
      </c>
      <c r="G163" t="n">
        <v>-1</v>
      </c>
      <c r="H163" t="inlineStr">
        <is>
          <t>Aug 22, 2025</t>
        </is>
      </c>
      <c r="I163" t="n">
        <v/>
      </c>
      <c r="J163" t="n">
        <v>227.88</v>
      </c>
      <c r="K163" t="inlineStr">
        <is>
          <t>QQQ250829P00563000</t>
        </is>
      </c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</row>
    <row r="166">
      <c r="A166" t="inlineStr">
        <is>
          <t>Index</t>
        </is>
      </c>
      <c r="B166" t="inlineStr">
        <is>
          <t>Ticker</t>
        </is>
      </c>
      <c r="C166" t="inlineStr">
        <is>
          <t>Trade Enter</t>
        </is>
      </c>
      <c r="D166" t="inlineStr">
        <is>
          <t>Strike</t>
        </is>
      </c>
      <c r="E166" t="inlineStr">
        <is>
          <t>C/P</t>
        </is>
      </c>
      <c r="F166" t="inlineStr">
        <is>
          <t>Exp Date</t>
        </is>
      </c>
      <c r="G166" t="inlineStr">
        <is>
          <t>Initial Contracts</t>
        </is>
      </c>
      <c r="H166" t="inlineStr">
        <is>
          <t>Trade Exit</t>
        </is>
      </c>
      <c r="I166" t="inlineStr">
        <is>
          <t>$ Gain</t>
        </is>
      </c>
      <c r="J166" t="inlineStr">
        <is>
          <t>Total Gain</t>
        </is>
      </c>
      <c r="K166" t="inlineStr">
        <is>
          <t>Calculated $ Gain/25k share</t>
        </is>
      </c>
    </row>
    <row r="167">
      <c r="A167" t="n">
        <v>5</v>
      </c>
      <c r="B167" t="inlineStr">
        <is>
          <t>QQQ</t>
        </is>
      </c>
      <c r="C167" t="inlineStr">
        <is>
          <t>May 16, 2025</t>
        </is>
      </c>
      <c r="D167" t="inlineStr">
        <is>
          <t>$522.00</t>
        </is>
      </c>
      <c r="E167" t="inlineStr">
        <is>
          <t>P</t>
        </is>
      </c>
      <c r="F167" t="inlineStr">
        <is>
          <t>May 21, 2025</t>
        </is>
      </c>
      <c r="G167" t="inlineStr">
        <is>
          <t>2</t>
        </is>
      </c>
      <c r="H167" t="inlineStr">
        <is>
          <t>May 19, 2025</t>
        </is>
      </c>
      <c r="I167" t="inlineStr">
        <is>
          <t xml:space="preserve">$290.00 </t>
        </is>
      </c>
      <c r="J167">
        <f>SUM(J197:J199)</f>
        <v/>
      </c>
      <c r="K167">
        <f>L196*2</f>
        <v/>
      </c>
    </row>
    <row r="168">
      <c r="A168" t="n">
        <v>7</v>
      </c>
      <c r="B168" t="inlineStr">
        <is>
          <t>QQQ</t>
        </is>
      </c>
      <c r="C168" t="inlineStr">
        <is>
          <t>May 19, 2025</t>
        </is>
      </c>
      <c r="D168" t="inlineStr">
        <is>
          <t>$522.00</t>
        </is>
      </c>
      <c r="E168" t="inlineStr">
        <is>
          <t>P</t>
        </is>
      </c>
      <c r="F168" t="inlineStr">
        <is>
          <t>May 30, 2025</t>
        </is>
      </c>
      <c r="G168" t="inlineStr">
        <is>
          <t>2</t>
        </is>
      </c>
      <c r="H168" t="inlineStr">
        <is>
          <t>May 27, 2025</t>
        </is>
      </c>
      <c r="I168" t="inlineStr">
        <is>
          <t>($634.00)</t>
        </is>
      </c>
      <c r="J168">
        <f>SUM(J208:J215)</f>
        <v/>
      </c>
      <c r="K168">
        <f>L207*2</f>
        <v/>
      </c>
    </row>
    <row r="169">
      <c r="A169" t="n">
        <v>16</v>
      </c>
      <c r="B169" t="inlineStr">
        <is>
          <t>QQQ</t>
        </is>
      </c>
      <c r="C169" t="inlineStr">
        <is>
          <t>May 27, 2025</t>
        </is>
      </c>
      <c r="D169" t="inlineStr">
        <is>
          <t>$520.00</t>
        </is>
      </c>
      <c r="E169" t="inlineStr">
        <is>
          <t>P</t>
        </is>
      </c>
      <c r="F169" t="inlineStr">
        <is>
          <t>Jun 06, 2025</t>
        </is>
      </c>
      <c r="G169" t="inlineStr">
        <is>
          <t>3</t>
        </is>
      </c>
      <c r="H169" t="inlineStr">
        <is>
          <t>Jun 03, 2025</t>
        </is>
      </c>
      <c r="I169" t="inlineStr">
        <is>
          <t>($1,097.00)</t>
        </is>
      </c>
      <c r="J169">
        <f>SUM(J224:J228)</f>
        <v/>
      </c>
      <c r="K169">
        <f>L223*3</f>
        <v/>
      </c>
    </row>
    <row r="170">
      <c r="A170" t="n">
        <v>31</v>
      </c>
      <c r="B170" t="inlineStr">
        <is>
          <t>QQQ</t>
        </is>
      </c>
      <c r="C170" t="inlineStr">
        <is>
          <t>Jun 03, 2025</t>
        </is>
      </c>
      <c r="D170" t="inlineStr">
        <is>
          <t>$530.00</t>
        </is>
      </c>
      <c r="E170" t="inlineStr">
        <is>
          <t>P</t>
        </is>
      </c>
      <c r="F170" t="inlineStr">
        <is>
          <t>Jun 10, 2025</t>
        </is>
      </c>
      <c r="G170" t="inlineStr">
        <is>
          <t>2</t>
        </is>
      </c>
      <c r="H170" t="inlineStr">
        <is>
          <t>NaN</t>
        </is>
      </c>
      <c r="I170" t="inlineStr">
        <is>
          <t>($260.00)</t>
        </is>
      </c>
      <c r="J170">
        <f>SUM(J237:J239)</f>
        <v/>
      </c>
      <c r="K170">
        <f>L236*2</f>
        <v/>
      </c>
    </row>
    <row r="171">
      <c r="A171" t="n">
        <v>32</v>
      </c>
      <c r="B171" t="inlineStr">
        <is>
          <t>QQQ</t>
        </is>
      </c>
      <c r="C171" t="inlineStr">
        <is>
          <t>Jun 04, 2025</t>
        </is>
      </c>
      <c r="D171" t="inlineStr">
        <is>
          <t>$531.00</t>
        </is>
      </c>
      <c r="E171" t="inlineStr">
        <is>
          <t>P</t>
        </is>
      </c>
      <c r="F171" t="inlineStr">
        <is>
          <t>Jun 20, 2025</t>
        </is>
      </c>
      <c r="G171" t="inlineStr">
        <is>
          <t>2</t>
        </is>
      </c>
      <c r="H171" t="inlineStr">
        <is>
          <t>Jun 12, 2025</t>
        </is>
      </c>
      <c r="I171" t="inlineStr">
        <is>
          <t>($603.00)</t>
        </is>
      </c>
      <c r="J171">
        <f>SUM(J248:J250)</f>
        <v/>
      </c>
      <c r="K171">
        <f>L247*2</f>
        <v/>
      </c>
    </row>
    <row r="172">
      <c r="A172" t="n">
        <v>39</v>
      </c>
      <c r="B172" t="inlineStr">
        <is>
          <t>QQQ</t>
        </is>
      </c>
      <c r="C172" t="inlineStr">
        <is>
          <t>Jun 05, 2025</t>
        </is>
      </c>
      <c r="D172" t="inlineStr">
        <is>
          <t>$531.00</t>
        </is>
      </c>
      <c r="E172" t="inlineStr">
        <is>
          <t>P</t>
        </is>
      </c>
      <c r="F172" t="inlineStr">
        <is>
          <t>Jun 20, 2025</t>
        </is>
      </c>
      <c r="G172" t="inlineStr">
        <is>
          <t>2</t>
        </is>
      </c>
      <c r="H172" t="inlineStr">
        <is>
          <t>Jun 09, 2025</t>
        </is>
      </c>
      <c r="I172" t="inlineStr">
        <is>
          <t>($240.00)</t>
        </is>
      </c>
      <c r="J172">
        <f>SUM(J259:J267)</f>
        <v/>
      </c>
      <c r="K172">
        <f>L258*2</f>
        <v/>
      </c>
    </row>
    <row r="173">
      <c r="A173" t="n">
        <v>54</v>
      </c>
      <c r="B173" t="inlineStr">
        <is>
          <t>QQQ</t>
        </is>
      </c>
      <c r="C173" t="inlineStr">
        <is>
          <t>Jun 12, 2025</t>
        </is>
      </c>
      <c r="D173" t="inlineStr">
        <is>
          <t>$536.00</t>
        </is>
      </c>
      <c r="E173" t="inlineStr">
        <is>
          <t>P</t>
        </is>
      </c>
      <c r="F173" t="inlineStr">
        <is>
          <t>Jun 27, 2025</t>
        </is>
      </c>
      <c r="G173" t="inlineStr">
        <is>
          <t>3</t>
        </is>
      </c>
      <c r="H173" t="inlineStr">
        <is>
          <t>Jun 24, 2025</t>
        </is>
      </c>
      <c r="I173" t="inlineStr">
        <is>
          <t>($1,255.00)</t>
        </is>
      </c>
      <c r="J173">
        <f>SUM(J276:J286)</f>
        <v/>
      </c>
      <c r="K173">
        <f>L275*3</f>
        <v/>
      </c>
    </row>
    <row r="174">
      <c r="A174" t="n">
        <v>74</v>
      </c>
      <c r="B174" t="inlineStr">
        <is>
          <t>QQQ</t>
        </is>
      </c>
      <c r="C174" t="inlineStr">
        <is>
          <t>Jun 24, 2025</t>
        </is>
      </c>
      <c r="D174" t="inlineStr">
        <is>
          <t>$537.00</t>
        </is>
      </c>
      <c r="E174" t="inlineStr">
        <is>
          <t>P</t>
        </is>
      </c>
      <c r="F174" t="inlineStr">
        <is>
          <t>Jul 01, 2025</t>
        </is>
      </c>
      <c r="G174" t="inlineStr">
        <is>
          <t>2</t>
        </is>
      </c>
      <c r="H174" t="inlineStr">
        <is>
          <t>Jun 27, 2025</t>
        </is>
      </c>
      <c r="I174" t="inlineStr">
        <is>
          <t>($810.00)</t>
        </is>
      </c>
      <c r="J174">
        <f>SUM(J295:J299)</f>
        <v/>
      </c>
      <c r="K174">
        <f>L294*2</f>
        <v/>
      </c>
    </row>
    <row r="175">
      <c r="A175" t="n">
        <v>91</v>
      </c>
      <c r="B175" t="inlineStr">
        <is>
          <t>QQQ</t>
        </is>
      </c>
      <c r="C175" t="inlineStr">
        <is>
          <t>Jun 27, 2025</t>
        </is>
      </c>
      <c r="D175" t="inlineStr">
        <is>
          <t>$550.00</t>
        </is>
      </c>
      <c r="E175" t="inlineStr">
        <is>
          <t>P</t>
        </is>
      </c>
      <c r="F175" t="inlineStr">
        <is>
          <t>Jul 01, 2025</t>
        </is>
      </c>
      <c r="G175" t="inlineStr">
        <is>
          <t>3</t>
        </is>
      </c>
      <c r="H175" t="inlineStr">
        <is>
          <t>Jul 01, 2025</t>
        </is>
      </c>
      <c r="I175" t="inlineStr">
        <is>
          <t>($825.00)</t>
        </is>
      </c>
      <c r="J175">
        <f>SUM(J308:J312)</f>
        <v/>
      </c>
      <c r="K175">
        <f>L307*3</f>
        <v/>
      </c>
    </row>
    <row r="176">
      <c r="A176" t="n">
        <v>95</v>
      </c>
      <c r="B176" t="inlineStr">
        <is>
          <t>QQQ</t>
        </is>
      </c>
      <c r="C176" t="inlineStr">
        <is>
          <t>Jul 01, 2025</t>
        </is>
      </c>
      <c r="D176" t="inlineStr">
        <is>
          <t>$550.00</t>
        </is>
      </c>
      <c r="E176" t="inlineStr">
        <is>
          <t>P</t>
        </is>
      </c>
      <c r="F176" t="inlineStr">
        <is>
          <t>Jul 25, 2025</t>
        </is>
      </c>
      <c r="G176" t="inlineStr">
        <is>
          <t>3</t>
        </is>
      </c>
      <c r="H176" t="inlineStr">
        <is>
          <t>Jul 03, 2025</t>
        </is>
      </c>
      <c r="I176" t="inlineStr">
        <is>
          <t>($888.00)</t>
        </is>
      </c>
      <c r="J176">
        <f>SUM(J321:J327)</f>
        <v/>
      </c>
      <c r="K176">
        <f>L320*3</f>
        <v/>
      </c>
    </row>
    <row r="177">
      <c r="A177" t="n">
        <v>102</v>
      </c>
      <c r="B177" t="inlineStr">
        <is>
          <t>QQQ</t>
        </is>
      </c>
      <c r="C177" t="inlineStr">
        <is>
          <t>Jul 03, 2025</t>
        </is>
      </c>
      <c r="D177" t="inlineStr">
        <is>
          <t>$560.00</t>
        </is>
      </c>
      <c r="E177" t="inlineStr">
        <is>
          <t>P</t>
        </is>
      </c>
      <c r="F177" t="inlineStr">
        <is>
          <t>Jul 25, 2025</t>
        </is>
      </c>
      <c r="G177" t="inlineStr">
        <is>
          <t>2</t>
        </is>
      </c>
      <c r="H177" t="inlineStr">
        <is>
          <t>Jul 18, 2025</t>
        </is>
      </c>
      <c r="I177" t="inlineStr">
        <is>
          <t>($1,438.34)</t>
        </is>
      </c>
      <c r="J177">
        <f>SUM(J336:J362)</f>
        <v/>
      </c>
      <c r="K177">
        <f>L335*2</f>
        <v/>
      </c>
    </row>
    <row r="178">
      <c r="A178" t="n">
        <v>146</v>
      </c>
      <c r="B178" t="inlineStr">
        <is>
          <t>QQQ</t>
        </is>
      </c>
      <c r="C178" t="inlineStr">
        <is>
          <t>Jul 17, 2025</t>
        </is>
      </c>
      <c r="D178" t="inlineStr">
        <is>
          <t>$559.00</t>
        </is>
      </c>
      <c r="E178" t="inlineStr">
        <is>
          <t>C</t>
        </is>
      </c>
      <c r="F178" t="inlineStr">
        <is>
          <t>Jul 21, 2025</t>
        </is>
      </c>
      <c r="G178" t="inlineStr">
        <is>
          <t>2</t>
        </is>
      </c>
      <c r="H178" t="inlineStr">
        <is>
          <t>NaN</t>
        </is>
      </c>
      <c r="I178" t="inlineStr">
        <is>
          <t xml:space="preserve">$0.00 </t>
        </is>
      </c>
      <c r="J178">
        <f>SUM(J371:J377)</f>
        <v/>
      </c>
      <c r="K178">
        <f>L370*2</f>
        <v/>
      </c>
    </row>
    <row r="179">
      <c r="A179" t="n">
        <v>164</v>
      </c>
      <c r="B179" t="inlineStr">
        <is>
          <t>QQQ</t>
        </is>
      </c>
      <c r="C179" t="inlineStr">
        <is>
          <t>Jul 18, 2025</t>
        </is>
      </c>
      <c r="D179" t="inlineStr">
        <is>
          <t>$570.00</t>
        </is>
      </c>
      <c r="E179" t="inlineStr">
        <is>
          <t>P</t>
        </is>
      </c>
      <c r="F179" t="inlineStr">
        <is>
          <t>Oct 17, 2025</t>
        </is>
      </c>
      <c r="G179" t="inlineStr">
        <is>
          <t>2</t>
        </is>
      </c>
      <c r="H179" t="inlineStr">
        <is>
          <t>Jul 29, 2025</t>
        </is>
      </c>
      <c r="I179" t="inlineStr">
        <is>
          <t>($1,478.00)</t>
        </is>
      </c>
      <c r="J179">
        <f>SUM(J386:J395)</f>
        <v/>
      </c>
      <c r="K179">
        <f>L385*2</f>
        <v/>
      </c>
    </row>
    <row r="180">
      <c r="A180" t="n">
        <v>203</v>
      </c>
      <c r="B180" t="inlineStr">
        <is>
          <t>QQQ</t>
        </is>
      </c>
      <c r="C180" t="inlineStr">
        <is>
          <t>Jul 30, 2025</t>
        </is>
      </c>
      <c r="D180" t="inlineStr">
        <is>
          <t>$580.00</t>
        </is>
      </c>
      <c r="E180" t="inlineStr">
        <is>
          <t>P</t>
        </is>
      </c>
      <c r="F180" t="inlineStr">
        <is>
          <t>Aug 29, 2025</t>
        </is>
      </c>
      <c r="G180" t="inlineStr">
        <is>
          <t>2</t>
        </is>
      </c>
      <c r="H180" t="inlineStr">
        <is>
          <t>Jul 31, 2025</t>
        </is>
      </c>
      <c r="I180" t="inlineStr">
        <is>
          <t xml:space="preserve">$66.00 </t>
        </is>
      </c>
      <c r="J180">
        <f>SUM(J404:J410)</f>
        <v/>
      </c>
      <c r="K180">
        <f>L403*2</f>
        <v/>
      </c>
    </row>
    <row r="181">
      <c r="A181" t="n">
        <v>208</v>
      </c>
      <c r="B181" t="inlineStr">
        <is>
          <t>QQQ</t>
        </is>
      </c>
      <c r="C181" t="inlineStr">
        <is>
          <t>Jul 31, 2025</t>
        </is>
      </c>
      <c r="D181" t="inlineStr">
        <is>
          <t>$572.00</t>
        </is>
      </c>
      <c r="E181" t="inlineStr">
        <is>
          <t>P</t>
        </is>
      </c>
      <c r="F181" t="inlineStr">
        <is>
          <t>Aug 04, 2025</t>
        </is>
      </c>
      <c r="G181" t="inlineStr">
        <is>
          <t>1</t>
        </is>
      </c>
      <c r="H181" t="inlineStr">
        <is>
          <t>Aug 01, 2025</t>
        </is>
      </c>
      <c r="I181" t="inlineStr">
        <is>
          <t xml:space="preserve">$1,185.00 </t>
        </is>
      </c>
      <c r="J181">
        <f>SUM(J419:J424)</f>
        <v/>
      </c>
      <c r="K181">
        <f>L418*1</f>
        <v/>
      </c>
    </row>
    <row r="182">
      <c r="A182" t="n">
        <v>221</v>
      </c>
      <c r="B182" t="inlineStr">
        <is>
          <t>QQQ</t>
        </is>
      </c>
      <c r="C182" t="inlineStr">
        <is>
          <t>Aug 01, 2025</t>
        </is>
      </c>
      <c r="D182" t="inlineStr">
        <is>
          <t>$554.00</t>
        </is>
      </c>
      <c r="E182" t="inlineStr">
        <is>
          <t>P</t>
        </is>
      </c>
      <c r="F182" t="inlineStr">
        <is>
          <t>Aug 29, 2025</t>
        </is>
      </c>
      <c r="G182" t="inlineStr">
        <is>
          <t>2</t>
        </is>
      </c>
      <c r="H182" t="inlineStr">
        <is>
          <t>Aug 06, 2025</t>
        </is>
      </c>
      <c r="I182" t="inlineStr">
        <is>
          <t>($689.00)</t>
        </is>
      </c>
      <c r="J182">
        <f>SUM(J433:J439)</f>
        <v/>
      </c>
      <c r="K182">
        <f>L432*2</f>
        <v/>
      </c>
    </row>
    <row r="183">
      <c r="A183" t="n">
        <v>222</v>
      </c>
      <c r="B183" t="inlineStr">
        <is>
          <t>QQQ</t>
        </is>
      </c>
      <c r="C183" t="inlineStr">
        <is>
          <t>Aug 01, 2025</t>
        </is>
      </c>
      <c r="D183" t="inlineStr">
        <is>
          <t>$554.00</t>
        </is>
      </c>
      <c r="E183" t="inlineStr">
        <is>
          <t>C</t>
        </is>
      </c>
      <c r="F183" t="inlineStr">
        <is>
          <t>Aug 29, 2025</t>
        </is>
      </c>
      <c r="G183" t="inlineStr">
        <is>
          <t>1</t>
        </is>
      </c>
      <c r="H183" t="inlineStr">
        <is>
          <t>Aug 04, 2025</t>
        </is>
      </c>
      <c r="I183" t="inlineStr">
        <is>
          <t xml:space="preserve">$410.00 </t>
        </is>
      </c>
      <c r="J183">
        <f>SUM(J448:J454)</f>
        <v/>
      </c>
      <c r="K183">
        <f>L447*1</f>
        <v/>
      </c>
    </row>
    <row r="184">
      <c r="A184" t="n">
        <v>250</v>
      </c>
      <c r="B184" t="inlineStr">
        <is>
          <t>QQQ</t>
        </is>
      </c>
      <c r="C184" t="inlineStr">
        <is>
          <t>Aug 07, 2025</t>
        </is>
      </c>
      <c r="D184" t="inlineStr">
        <is>
          <t>$576.00</t>
        </is>
      </c>
      <c r="E184" t="inlineStr">
        <is>
          <t>C</t>
        </is>
      </c>
      <c r="F184" t="inlineStr">
        <is>
          <t>Sep 19, 2025</t>
        </is>
      </c>
      <c r="G184" t="inlineStr">
        <is>
          <t>1</t>
        </is>
      </c>
      <c r="H184" t="inlineStr">
        <is>
          <t>Aug 08, 2025</t>
        </is>
      </c>
      <c r="I184" t="inlineStr">
        <is>
          <t xml:space="preserve">$35.00 </t>
        </is>
      </c>
      <c r="J184">
        <f>SUM(J463:J469)</f>
        <v/>
      </c>
      <c r="K184">
        <f>L462*1</f>
        <v/>
      </c>
    </row>
    <row r="185">
      <c r="A185" t="n">
        <v>257</v>
      </c>
      <c r="B185" t="inlineStr">
        <is>
          <t>QQQ</t>
        </is>
      </c>
      <c r="C185" t="inlineStr">
        <is>
          <t>Aug 07, 2025</t>
        </is>
      </c>
      <c r="D185" t="inlineStr">
        <is>
          <t>$575.00</t>
        </is>
      </c>
      <c r="E185" t="inlineStr">
        <is>
          <t>P</t>
        </is>
      </c>
      <c r="F185" t="inlineStr">
        <is>
          <t>Sep 19, 2025</t>
        </is>
      </c>
      <c r="G185" t="inlineStr">
        <is>
          <t>2</t>
        </is>
      </c>
      <c r="H185" t="inlineStr">
        <is>
          <t>Aug 12, 2025</t>
        </is>
      </c>
      <c r="I185" t="inlineStr">
        <is>
          <t>($256.00)</t>
        </is>
      </c>
      <c r="J185">
        <f>SUM(J478:J493)</f>
        <v/>
      </c>
      <c r="K185">
        <f>L477*2</f>
        <v/>
      </c>
    </row>
    <row r="186">
      <c r="A186" t="n">
        <v>270</v>
      </c>
      <c r="B186" t="inlineStr">
        <is>
          <t>QQQ</t>
        </is>
      </c>
      <c r="C186" t="inlineStr">
        <is>
          <t>Aug 12, 2025</t>
        </is>
      </c>
      <c r="D186" t="inlineStr">
        <is>
          <t>$577.00</t>
        </is>
      </c>
      <c r="E186" t="inlineStr">
        <is>
          <t>P</t>
        </is>
      </c>
      <c r="F186" t="inlineStr">
        <is>
          <t>Aug 18, 2025</t>
        </is>
      </c>
      <c r="G186" t="inlineStr">
        <is>
          <t>3</t>
        </is>
      </c>
      <c r="H186" t="inlineStr">
        <is>
          <t>Aug 13, 2025</t>
        </is>
      </c>
      <c r="I186" t="inlineStr">
        <is>
          <t>($330.00)</t>
        </is>
      </c>
      <c r="J186">
        <f>SUM(J502:J508)</f>
        <v/>
      </c>
      <c r="K186">
        <f>L501*3</f>
        <v/>
      </c>
    </row>
    <row r="187">
      <c r="A187" t="n">
        <v>291</v>
      </c>
      <c r="B187" t="inlineStr">
        <is>
          <t>QQQ</t>
        </is>
      </c>
      <c r="C187" t="inlineStr">
        <is>
          <t>Aug 13, 2025</t>
        </is>
      </c>
      <c r="D187" t="inlineStr">
        <is>
          <t>$585.00</t>
        </is>
      </c>
      <c r="E187" t="inlineStr">
        <is>
          <t>P</t>
        </is>
      </c>
      <c r="F187" t="inlineStr">
        <is>
          <t>Sep 19, 2025</t>
        </is>
      </c>
      <c r="G187" t="inlineStr">
        <is>
          <t>2</t>
        </is>
      </c>
      <c r="H187" t="inlineStr">
        <is>
          <t>Aug 14, 2025</t>
        </is>
      </c>
      <c r="I187" t="inlineStr">
        <is>
          <t xml:space="preserve">$0.00 </t>
        </is>
      </c>
      <c r="J187">
        <f>SUM(J517:J521)</f>
        <v/>
      </c>
      <c r="K187">
        <f>L516*2</f>
        <v/>
      </c>
    </row>
    <row r="188">
      <c r="A188" t="n">
        <v>39</v>
      </c>
      <c r="B188" t="inlineStr">
        <is>
          <t>QQQ</t>
        </is>
      </c>
      <c r="C188" t="inlineStr">
        <is>
          <t>Aug 20, 2025</t>
        </is>
      </c>
      <c r="D188" t="inlineStr">
        <is>
          <t>$564.00</t>
        </is>
      </c>
      <c r="E188" t="inlineStr">
        <is>
          <t>P</t>
        </is>
      </c>
      <c r="F188" t="inlineStr">
        <is>
          <t>Aug 25, 2025</t>
        </is>
      </c>
      <c r="G188" t="n">
        <v>2</v>
      </c>
      <c r="H188" t="inlineStr">
        <is>
          <t>Aug 21, 2025</t>
        </is>
      </c>
      <c r="I188" t="inlineStr">
        <is>
          <t>$290.00</t>
        </is>
      </c>
      <c r="J188">
        <f>SUM(J530:J536)</f>
        <v/>
      </c>
      <c r="K188">
        <f>L529*2</f>
        <v/>
      </c>
    </row>
    <row r="189">
      <c r="A189" t="n">
        <v>42</v>
      </c>
      <c r="B189" t="inlineStr">
        <is>
          <t>QQQ</t>
        </is>
      </c>
      <c r="C189" t="inlineStr">
        <is>
          <t>Aug 21, 2025</t>
        </is>
      </c>
      <c r="D189" t="inlineStr">
        <is>
          <t>$563.00</t>
        </is>
      </c>
      <c r="E189" t="inlineStr">
        <is>
          <t>P</t>
        </is>
      </c>
      <c r="F189" t="inlineStr">
        <is>
          <t>Aug 29, 2025</t>
        </is>
      </c>
      <c r="G189" t="n">
        <v>1</v>
      </c>
      <c r="H189" t="inlineStr">
        <is>
          <t>Aug 22, 2025</t>
        </is>
      </c>
      <c r="I189" t="inlineStr">
        <is>
          <t>($420.00)</t>
        </is>
      </c>
      <c r="J189">
        <f>SUM(J545:J551)</f>
        <v/>
      </c>
      <c r="K189">
        <f>L544*1</f>
        <v/>
      </c>
    </row>
    <row r="190">
      <c r="I190" s="2" t="n">
        <v>-8947.34</v>
      </c>
      <c r="J190" s="2">
        <f>ROUND(SUM(J167:J189),2)</f>
        <v/>
      </c>
      <c r="K190" s="2">
        <f>ROUND(SUM(K167:K189),2)</f>
        <v/>
      </c>
    </row>
    <row r="191">
      <c r="A191" t="inlineStr"/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</row>
    <row r="192">
      <c r="A192" t="inlineStr"/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</row>
    <row r="193">
      <c r="A193" t="inlineStr">
        <is>
          <t>Index</t>
        </is>
      </c>
      <c r="B193" t="inlineStr">
        <is>
          <t>Ticker</t>
        </is>
      </c>
      <c r="C193" t="inlineStr">
        <is>
          <t>Trade Enter</t>
        </is>
      </c>
      <c r="D193" t="inlineStr">
        <is>
          <t>Strike</t>
        </is>
      </c>
      <c r="E193" t="inlineStr">
        <is>
          <t>C/P</t>
        </is>
      </c>
      <c r="F193" t="inlineStr">
        <is>
          <t>Exp Date</t>
        </is>
      </c>
      <c r="G193" t="inlineStr">
        <is>
          <t>Initial Contracts</t>
        </is>
      </c>
      <c r="H193" t="inlineStr">
        <is>
          <t>Trade Exit</t>
        </is>
      </c>
      <c r="I193" t="inlineStr">
        <is>
          <t>$ Gain</t>
        </is>
      </c>
    </row>
    <row r="194">
      <c r="A194" t="n">
        <v>5</v>
      </c>
      <c r="B194" t="inlineStr">
        <is>
          <t>QQQ</t>
        </is>
      </c>
      <c r="C194" t="inlineStr">
        <is>
          <t>May 16, 2025</t>
        </is>
      </c>
      <c r="D194" t="inlineStr">
        <is>
          <t>$522.00</t>
        </is>
      </c>
      <c r="E194" t="inlineStr">
        <is>
          <t>P</t>
        </is>
      </c>
      <c r="F194" t="inlineStr">
        <is>
          <t>May 21, 2025</t>
        </is>
      </c>
      <c r="G194" t="inlineStr">
        <is>
          <t>2</t>
        </is>
      </c>
      <c r="H194" t="inlineStr">
        <is>
          <t>May 19, 2025</t>
        </is>
      </c>
      <c r="I194" t="inlineStr">
        <is>
          <t xml:space="preserve">$290.00 </t>
        </is>
      </c>
    </row>
    <row r="195">
      <c r="A195" t="inlineStr"/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</row>
    <row r="196">
      <c r="A196" t="inlineStr"/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s="1">
        <f>IF(G200=0, ROUND(SUM(J197:J199)/4, 2), )</f>
        <v/>
      </c>
    </row>
    <row r="197">
      <c r="A197" t="inlineStr">
        <is>
          <t>Index</t>
        </is>
      </c>
      <c r="B197" t="inlineStr">
        <is>
          <t>Ticker</t>
        </is>
      </c>
      <c r="C197" t="inlineStr">
        <is>
          <t>Trade Enter</t>
        </is>
      </c>
      <c r="D197" t="inlineStr">
        <is>
          <t>Strike</t>
        </is>
      </c>
      <c r="E197" t="inlineStr">
        <is>
          <t>C/P</t>
        </is>
      </c>
      <c r="F197" t="inlineStr">
        <is>
          <t>Exp Date</t>
        </is>
      </c>
      <c r="G197" t="inlineStr">
        <is>
          <t>Initial Contracts</t>
        </is>
      </c>
      <c r="H197" t="inlineStr">
        <is>
          <t>Trade Exit</t>
        </is>
      </c>
      <c r="I197" t="inlineStr">
        <is>
          <t>$ Gain</t>
        </is>
      </c>
      <c r="J197" t="inlineStr">
        <is>
          <t>Amount</t>
        </is>
      </c>
      <c r="K197" t="inlineStr">
        <is>
          <t>Symbol</t>
        </is>
      </c>
    </row>
    <row r="198">
      <c r="A198" t="n">
        <v>2398</v>
      </c>
      <c r="B198" t="inlineStr">
        <is>
          <t>QQQ</t>
        </is>
      </c>
      <c r="C198" t="inlineStr">
        <is>
          <t>May 16, 2025</t>
        </is>
      </c>
      <c r="D198" t="inlineStr">
        <is>
          <t>$522.00</t>
        </is>
      </c>
      <c r="E198" t="inlineStr">
        <is>
          <t>P</t>
        </is>
      </c>
      <c r="F198" t="inlineStr">
        <is>
          <t>May 21, 2025</t>
        </is>
      </c>
      <c r="G198" t="n">
        <v>4</v>
      </c>
      <c r="H198" t="inlineStr">
        <is>
          <t>NaN</t>
        </is>
      </c>
      <c r="I198" t="n">
        <v/>
      </c>
      <c r="J198" t="n">
        <v>-1969.86</v>
      </c>
      <c r="K198" t="inlineStr">
        <is>
          <t>QQQ250521P00522000</t>
        </is>
      </c>
    </row>
    <row r="199">
      <c r="A199" t="n">
        <v>2385</v>
      </c>
      <c r="B199" t="inlineStr">
        <is>
          <t>QQQ</t>
        </is>
      </c>
      <c r="C199" t="inlineStr">
        <is>
          <t>May 19, 2025</t>
        </is>
      </c>
      <c r="D199" t="inlineStr">
        <is>
          <t>$522.00</t>
        </is>
      </c>
      <c r="E199" t="inlineStr">
        <is>
          <t>P</t>
        </is>
      </c>
      <c r="F199" t="inlineStr">
        <is>
          <t>May 21, 2025</t>
        </is>
      </c>
      <c r="G199" t="n">
        <v>-4</v>
      </c>
      <c r="H199" t="inlineStr">
        <is>
          <t>May 19, 2025</t>
        </is>
      </c>
      <c r="I199" t="n">
        <v/>
      </c>
      <c r="J199" t="n">
        <v>2558.13</v>
      </c>
      <c r="K199" t="inlineStr">
        <is>
          <t>QQQ250521P00522000</t>
        </is>
      </c>
    </row>
    <row r="200">
      <c r="A200" t="inlineStr"/>
      <c r="B200" t="inlineStr"/>
      <c r="C200" t="inlineStr"/>
      <c r="D200" t="inlineStr"/>
      <c r="E200" t="inlineStr"/>
      <c r="F200" t="inlineStr"/>
      <c r="G200" s="2">
        <f>SUM(G197:G199)</f>
        <v/>
      </c>
      <c r="H200" t="inlineStr"/>
      <c r="I200" t="inlineStr"/>
      <c r="J200" s="2">
        <f>SUM(J197:J199)</f>
        <v/>
      </c>
      <c r="K200" t="inlineStr"/>
    </row>
    <row r="201">
      <c r="A201" t="inlineStr"/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</row>
    <row r="202">
      <c r="A202" t="inlineStr"/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</row>
    <row r="203">
      <c r="A203" t="inlineStr"/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</row>
    <row r="204">
      <c r="A204" t="inlineStr">
        <is>
          <t>Index</t>
        </is>
      </c>
      <c r="B204" t="inlineStr">
        <is>
          <t>Ticker</t>
        </is>
      </c>
      <c r="C204" t="inlineStr">
        <is>
          <t>Trade Enter</t>
        </is>
      </c>
      <c r="D204" t="inlineStr">
        <is>
          <t>Strike</t>
        </is>
      </c>
      <c r="E204" t="inlineStr">
        <is>
          <t>C/P</t>
        </is>
      </c>
      <c r="F204" t="inlineStr">
        <is>
          <t>Exp Date</t>
        </is>
      </c>
      <c r="G204" t="inlineStr">
        <is>
          <t>Initial Contracts</t>
        </is>
      </c>
      <c r="H204" t="inlineStr">
        <is>
          <t>Trade Exit</t>
        </is>
      </c>
      <c r="I204" t="inlineStr">
        <is>
          <t>$ Gain</t>
        </is>
      </c>
    </row>
    <row r="205">
      <c r="A205" t="n">
        <v>7</v>
      </c>
      <c r="B205" t="inlineStr">
        <is>
          <t>QQQ</t>
        </is>
      </c>
      <c r="C205" t="inlineStr">
        <is>
          <t>May 19, 2025</t>
        </is>
      </c>
      <c r="D205" t="inlineStr">
        <is>
          <t>$522.00</t>
        </is>
      </c>
      <c r="E205" t="inlineStr">
        <is>
          <t>P</t>
        </is>
      </c>
      <c r="F205" t="inlineStr">
        <is>
          <t>May 30, 2025</t>
        </is>
      </c>
      <c r="G205" t="inlineStr">
        <is>
          <t>2</t>
        </is>
      </c>
      <c r="H205" t="inlineStr">
        <is>
          <t>May 27, 2025</t>
        </is>
      </c>
      <c r="I205" t="inlineStr">
        <is>
          <t>($634.00)</t>
        </is>
      </c>
    </row>
    <row r="206">
      <c r="A206" t="inlineStr"/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</row>
    <row r="207">
      <c r="A207" t="inlineStr"/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s="1">
        <f>IF(G216=0, ROUND(SUM(J208:J215)/10, 2), )</f>
        <v/>
      </c>
    </row>
    <row r="208">
      <c r="A208" t="inlineStr">
        <is>
          <t>Index</t>
        </is>
      </c>
      <c r="B208" t="inlineStr">
        <is>
          <t>Ticker</t>
        </is>
      </c>
      <c r="C208" t="inlineStr">
        <is>
          <t>Trade Enter</t>
        </is>
      </c>
      <c r="D208" t="inlineStr">
        <is>
          <t>Strike</t>
        </is>
      </c>
      <c r="E208" t="inlineStr">
        <is>
          <t>C/P</t>
        </is>
      </c>
      <c r="F208" t="inlineStr">
        <is>
          <t>Exp Date</t>
        </is>
      </c>
      <c r="G208" t="inlineStr">
        <is>
          <t>Initial Contracts</t>
        </is>
      </c>
      <c r="H208" t="inlineStr">
        <is>
          <t>Trade Exit</t>
        </is>
      </c>
      <c r="I208" t="inlineStr">
        <is>
          <t>$ Gain</t>
        </is>
      </c>
      <c r="J208" t="inlineStr">
        <is>
          <t>Amount</t>
        </is>
      </c>
      <c r="K208" t="inlineStr">
        <is>
          <t>Symbol</t>
        </is>
      </c>
    </row>
    <row r="209">
      <c r="A209" t="n">
        <v>2393</v>
      </c>
      <c r="B209" t="inlineStr">
        <is>
          <t>QQQ</t>
        </is>
      </c>
      <c r="C209" t="inlineStr">
        <is>
          <t>May 19, 2025</t>
        </is>
      </c>
      <c r="D209" t="inlineStr">
        <is>
          <t>$522.00</t>
        </is>
      </c>
      <c r="E209" t="inlineStr">
        <is>
          <t>P</t>
        </is>
      </c>
      <c r="F209" t="inlineStr">
        <is>
          <t>May 30, 2025</t>
        </is>
      </c>
      <c r="G209" t="n">
        <v>4</v>
      </c>
      <c r="H209" t="inlineStr">
        <is>
          <t>NaN</t>
        </is>
      </c>
      <c r="I209" t="n">
        <v/>
      </c>
      <c r="J209" t="n">
        <v>-3789.86</v>
      </c>
      <c r="K209" t="inlineStr">
        <is>
          <t>QQQ250530P00522000</t>
        </is>
      </c>
    </row>
    <row r="210">
      <c r="A210" t="n">
        <v>2390</v>
      </c>
      <c r="B210" t="inlineStr">
        <is>
          <t>QQQ</t>
        </is>
      </c>
      <c r="C210" t="inlineStr">
        <is>
          <t>May 19, 2025</t>
        </is>
      </c>
      <c r="D210" t="inlineStr">
        <is>
          <t>$522.00</t>
        </is>
      </c>
      <c r="E210" t="inlineStr">
        <is>
          <t>P</t>
        </is>
      </c>
      <c r="F210" t="inlineStr">
        <is>
          <t>May 30, 2025</t>
        </is>
      </c>
      <c r="G210" t="n">
        <v>4</v>
      </c>
      <c r="H210" t="inlineStr">
        <is>
          <t>NaN</t>
        </is>
      </c>
      <c r="I210" t="n">
        <v/>
      </c>
      <c r="J210" t="n">
        <v>-3453.86</v>
      </c>
      <c r="K210" t="inlineStr">
        <is>
          <t>QQQ250530P00522000</t>
        </is>
      </c>
    </row>
    <row r="211">
      <c r="A211" t="n">
        <v>2383</v>
      </c>
      <c r="B211" t="inlineStr">
        <is>
          <t>QQQ</t>
        </is>
      </c>
      <c r="C211" t="inlineStr">
        <is>
          <t>May 21, 2025</t>
        </is>
      </c>
      <c r="D211" t="inlineStr">
        <is>
          <t>$522.00</t>
        </is>
      </c>
      <c r="E211" t="inlineStr">
        <is>
          <t>P</t>
        </is>
      </c>
      <c r="F211" t="inlineStr">
        <is>
          <t>May 30, 2025</t>
        </is>
      </c>
      <c r="G211" t="n">
        <v>-2</v>
      </c>
      <c r="H211" t="inlineStr">
        <is>
          <t>May 21, 2025</t>
        </is>
      </c>
      <c r="I211" t="n">
        <v/>
      </c>
      <c r="J211" t="n">
        <v>2505.04</v>
      </c>
      <c r="K211" t="inlineStr">
        <is>
          <t>QQQ250530P00522000</t>
        </is>
      </c>
    </row>
    <row r="212">
      <c r="A212" t="n">
        <v>2382</v>
      </c>
      <c r="B212" t="inlineStr">
        <is>
          <t>QQQ</t>
        </is>
      </c>
      <c r="C212" t="inlineStr">
        <is>
          <t>May 21, 2025</t>
        </is>
      </c>
      <c r="D212" t="inlineStr">
        <is>
          <t>$522.00</t>
        </is>
      </c>
      <c r="E212" t="inlineStr">
        <is>
          <t>P</t>
        </is>
      </c>
      <c r="F212" t="inlineStr">
        <is>
          <t>May 30, 2025</t>
        </is>
      </c>
      <c r="G212" t="n">
        <v>-2</v>
      </c>
      <c r="H212" t="inlineStr">
        <is>
          <t>May 21, 2025</t>
        </is>
      </c>
      <c r="I212" t="n">
        <v/>
      </c>
      <c r="J212" t="n">
        <v>1999.05</v>
      </c>
      <c r="K212" t="inlineStr">
        <is>
          <t>QQQ250530P00522000</t>
        </is>
      </c>
    </row>
    <row r="213">
      <c r="A213" t="n">
        <v>2369</v>
      </c>
      <c r="B213" t="inlineStr">
        <is>
          <t>QQQ</t>
        </is>
      </c>
      <c r="C213" t="inlineStr">
        <is>
          <t>May 23, 2025</t>
        </is>
      </c>
      <c r="D213" t="inlineStr">
        <is>
          <t>$522.00</t>
        </is>
      </c>
      <c r="E213" t="inlineStr">
        <is>
          <t>P</t>
        </is>
      </c>
      <c r="F213" t="inlineStr">
        <is>
          <t>May 30, 2025</t>
        </is>
      </c>
      <c r="G213" t="n">
        <v>-2</v>
      </c>
      <c r="H213" t="inlineStr">
        <is>
          <t>May 23, 2025</t>
        </is>
      </c>
      <c r="I213" t="n">
        <v/>
      </c>
      <c r="J213" t="n">
        <v>3209.74</v>
      </c>
      <c r="K213" t="inlineStr">
        <is>
          <t>QQQ250530P00522000</t>
        </is>
      </c>
    </row>
    <row r="214">
      <c r="A214" t="n">
        <v>2368</v>
      </c>
      <c r="B214" t="inlineStr">
        <is>
          <t>QQQ</t>
        </is>
      </c>
      <c r="C214" t="inlineStr">
        <is>
          <t>May 23, 2025</t>
        </is>
      </c>
      <c r="D214" t="inlineStr">
        <is>
          <t>$522.00</t>
        </is>
      </c>
      <c r="E214" t="inlineStr">
        <is>
          <t>P</t>
        </is>
      </c>
      <c r="F214" t="inlineStr">
        <is>
          <t>May 30, 2025</t>
        </is>
      </c>
      <c r="G214" t="n">
        <v>2</v>
      </c>
      <c r="H214" t="inlineStr">
        <is>
          <t>NaN</t>
        </is>
      </c>
      <c r="I214" t="n">
        <v/>
      </c>
      <c r="J214" t="n">
        <v>-2680.24</v>
      </c>
      <c r="K214" t="inlineStr">
        <is>
          <t>QQQ250530P00522000</t>
        </is>
      </c>
    </row>
    <row r="215">
      <c r="A215" t="n">
        <v>2364</v>
      </c>
      <c r="B215" t="inlineStr">
        <is>
          <t>QQQ</t>
        </is>
      </c>
      <c r="C215" t="inlineStr">
        <is>
          <t>May 27, 2025</t>
        </is>
      </c>
      <c r="D215" t="inlineStr">
        <is>
          <t>$522.00</t>
        </is>
      </c>
      <c r="E215" t="inlineStr">
        <is>
          <t>P</t>
        </is>
      </c>
      <c r="F215" t="inlineStr">
        <is>
          <t>May 30, 2025</t>
        </is>
      </c>
      <c r="G215" t="n">
        <v>-4</v>
      </c>
      <c r="H215" t="inlineStr">
        <is>
          <t>May 27, 2025</t>
        </is>
      </c>
      <c r="I215" t="n">
        <v/>
      </c>
      <c r="J215" t="n">
        <v>2067.52</v>
      </c>
      <c r="K215" t="inlineStr">
        <is>
          <t>QQQ250530P00522000</t>
        </is>
      </c>
    </row>
    <row r="216">
      <c r="A216" t="inlineStr"/>
      <c r="B216" t="inlineStr"/>
      <c r="C216" t="inlineStr"/>
      <c r="D216" t="inlineStr"/>
      <c r="E216" t="inlineStr"/>
      <c r="F216" t="inlineStr"/>
      <c r="G216" s="2">
        <f>SUM(G208:G215)</f>
        <v/>
      </c>
      <c r="H216" t="inlineStr"/>
      <c r="I216" t="inlineStr"/>
      <c r="J216" s="2">
        <f>SUM(J208:J215)</f>
        <v/>
      </c>
      <c r="K216" t="inlineStr"/>
    </row>
    <row r="217">
      <c r="A217" t="inlineStr"/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</row>
    <row r="218">
      <c r="A218" t="inlineStr"/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</row>
    <row r="219">
      <c r="A219" t="inlineStr"/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</row>
    <row r="220">
      <c r="A220" t="inlineStr">
        <is>
          <t>Index</t>
        </is>
      </c>
      <c r="B220" t="inlineStr">
        <is>
          <t>Ticker</t>
        </is>
      </c>
      <c r="C220" t="inlineStr">
        <is>
          <t>Trade Enter</t>
        </is>
      </c>
      <c r="D220" t="inlineStr">
        <is>
          <t>Strike</t>
        </is>
      </c>
      <c r="E220" t="inlineStr">
        <is>
          <t>C/P</t>
        </is>
      </c>
      <c r="F220" t="inlineStr">
        <is>
          <t>Exp Date</t>
        </is>
      </c>
      <c r="G220" t="inlineStr">
        <is>
          <t>Initial Contracts</t>
        </is>
      </c>
      <c r="H220" t="inlineStr">
        <is>
          <t>Trade Exit</t>
        </is>
      </c>
      <c r="I220" t="inlineStr">
        <is>
          <t>$ Gain</t>
        </is>
      </c>
    </row>
    <row r="221">
      <c r="A221" t="n">
        <v>16</v>
      </c>
      <c r="B221" t="inlineStr">
        <is>
          <t>QQQ</t>
        </is>
      </c>
      <c r="C221" t="inlineStr">
        <is>
          <t>May 27, 2025</t>
        </is>
      </c>
      <c r="D221" t="inlineStr">
        <is>
          <t>$520.00</t>
        </is>
      </c>
      <c r="E221" t="inlineStr">
        <is>
          <t>P</t>
        </is>
      </c>
      <c r="F221" t="inlineStr">
        <is>
          <t>Jun 06, 2025</t>
        </is>
      </c>
      <c r="G221" t="inlineStr">
        <is>
          <t>3</t>
        </is>
      </c>
      <c r="H221" t="inlineStr">
        <is>
          <t>Jun 03, 2025</t>
        </is>
      </c>
      <c r="I221" t="inlineStr">
        <is>
          <t>($1,097.00)</t>
        </is>
      </c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</row>
    <row r="223">
      <c r="A223" t="inlineStr"/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s="1">
        <f>IF(G229=0, ROUND(SUM(J224:J228)/8, 2), )</f>
        <v/>
      </c>
    </row>
    <row r="224">
      <c r="A224" t="inlineStr">
        <is>
          <t>Index</t>
        </is>
      </c>
      <c r="B224" t="inlineStr">
        <is>
          <t>Ticker</t>
        </is>
      </c>
      <c r="C224" t="inlineStr">
        <is>
          <t>Trade Enter</t>
        </is>
      </c>
      <c r="D224" t="inlineStr">
        <is>
          <t>Strike</t>
        </is>
      </c>
      <c r="E224" t="inlineStr">
        <is>
          <t>C/P</t>
        </is>
      </c>
      <c r="F224" t="inlineStr">
        <is>
          <t>Exp Date</t>
        </is>
      </c>
      <c r="G224" t="inlineStr">
        <is>
          <t>Initial Contracts</t>
        </is>
      </c>
      <c r="H224" t="inlineStr">
        <is>
          <t>Trade Exit</t>
        </is>
      </c>
      <c r="I224" t="inlineStr">
        <is>
          <t>$ Gain</t>
        </is>
      </c>
      <c r="J224" t="inlineStr">
        <is>
          <t>Amount</t>
        </is>
      </c>
      <c r="K224" t="inlineStr">
        <is>
          <t>Symbol</t>
        </is>
      </c>
    </row>
    <row r="225">
      <c r="A225" t="n">
        <v>2365</v>
      </c>
      <c r="B225" t="inlineStr">
        <is>
          <t>QQQ</t>
        </is>
      </c>
      <c r="C225" t="inlineStr">
        <is>
          <t>May 27, 2025</t>
        </is>
      </c>
      <c r="D225" t="inlineStr">
        <is>
          <t>$520.00</t>
        </is>
      </c>
      <c r="E225" t="inlineStr">
        <is>
          <t>P</t>
        </is>
      </c>
      <c r="F225" t="inlineStr">
        <is>
          <t>Jun 06, 2025</t>
        </is>
      </c>
      <c r="G225" t="n">
        <v>6</v>
      </c>
      <c r="H225" t="inlineStr">
        <is>
          <t>NaN</t>
        </is>
      </c>
      <c r="I225" t="n">
        <v/>
      </c>
      <c r="J225" t="n">
        <v>-4090.7</v>
      </c>
      <c r="K225" t="inlineStr">
        <is>
          <t>QQQ250606P00520000</t>
        </is>
      </c>
    </row>
    <row r="226">
      <c r="A226" t="n">
        <v>2344</v>
      </c>
      <c r="B226" t="inlineStr">
        <is>
          <t>QQQ</t>
        </is>
      </c>
      <c r="C226" t="inlineStr">
        <is>
          <t>May 30, 2025</t>
        </is>
      </c>
      <c r="D226" t="inlineStr">
        <is>
          <t>$520.00</t>
        </is>
      </c>
      <c r="E226" t="inlineStr">
        <is>
          <t>P</t>
        </is>
      </c>
      <c r="F226" t="inlineStr">
        <is>
          <t>Jun 06, 2025</t>
        </is>
      </c>
      <c r="G226" t="n">
        <v>2</v>
      </c>
      <c r="H226" t="inlineStr">
        <is>
          <t>NaN</t>
        </is>
      </c>
      <c r="I226" t="n">
        <v/>
      </c>
      <c r="J226" t="n">
        <v>-1460.24</v>
      </c>
      <c r="K226" t="inlineStr">
        <is>
          <t>QQQ250606P00520000</t>
        </is>
      </c>
    </row>
    <row r="227">
      <c r="A227" t="n">
        <v>2342</v>
      </c>
      <c r="B227" t="inlineStr">
        <is>
          <t>QQQ</t>
        </is>
      </c>
      <c r="C227" t="inlineStr">
        <is>
          <t>May 30, 2025</t>
        </is>
      </c>
      <c r="D227" t="inlineStr">
        <is>
          <t>$520.00</t>
        </is>
      </c>
      <c r="E227" t="inlineStr">
        <is>
          <t>P</t>
        </is>
      </c>
      <c r="F227" t="inlineStr">
        <is>
          <t>Jun 06, 2025</t>
        </is>
      </c>
      <c r="G227" t="n">
        <v>-4</v>
      </c>
      <c r="H227" t="inlineStr">
        <is>
          <t>May 30, 2025</t>
        </is>
      </c>
      <c r="I227" t="n">
        <v/>
      </c>
      <c r="J227" t="n">
        <v>4071.53</v>
      </c>
      <c r="K227" t="inlineStr">
        <is>
          <t>QQQ250606P00520000</t>
        </is>
      </c>
    </row>
    <row r="228">
      <c r="A228" t="n">
        <v>2331</v>
      </c>
      <c r="B228" t="inlineStr">
        <is>
          <t>QQQ</t>
        </is>
      </c>
      <c r="C228" t="inlineStr">
        <is>
          <t>Jun 03, 2025</t>
        </is>
      </c>
      <c r="D228" t="inlineStr">
        <is>
          <t>$520.00</t>
        </is>
      </c>
      <c r="E228" t="inlineStr">
        <is>
          <t>P</t>
        </is>
      </c>
      <c r="F228" t="inlineStr">
        <is>
          <t>Jun 06, 2025</t>
        </is>
      </c>
      <c r="G228" t="n">
        <v>-4</v>
      </c>
      <c r="H228" t="inlineStr">
        <is>
          <t>Jun 03, 2025</t>
        </is>
      </c>
      <c r="I228" t="n">
        <v/>
      </c>
      <c r="J228" t="n">
        <v>631.52</v>
      </c>
      <c r="K228" t="inlineStr">
        <is>
          <t>QQQ250606P00520000</t>
        </is>
      </c>
    </row>
    <row r="229">
      <c r="A229" t="inlineStr"/>
      <c r="B229" t="inlineStr"/>
      <c r="C229" t="inlineStr"/>
      <c r="D229" t="inlineStr"/>
      <c r="E229" t="inlineStr"/>
      <c r="F229" t="inlineStr"/>
      <c r="G229" s="2">
        <f>SUM(G224:G228)</f>
        <v/>
      </c>
      <c r="H229" t="inlineStr"/>
      <c r="I229" t="inlineStr"/>
      <c r="J229" s="2">
        <f>SUM(J224:J228)</f>
        <v/>
      </c>
      <c r="K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</row>
    <row r="231">
      <c r="A231" t="inlineStr"/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</row>
    <row r="232">
      <c r="A232" t="inlineStr"/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</row>
    <row r="233">
      <c r="A233" t="inlineStr">
        <is>
          <t>Index</t>
        </is>
      </c>
      <c r="B233" t="inlineStr">
        <is>
          <t>Ticker</t>
        </is>
      </c>
      <c r="C233" t="inlineStr">
        <is>
          <t>Trade Enter</t>
        </is>
      </c>
      <c r="D233" t="inlineStr">
        <is>
          <t>Strike</t>
        </is>
      </c>
      <c r="E233" t="inlineStr">
        <is>
          <t>C/P</t>
        </is>
      </c>
      <c r="F233" t="inlineStr">
        <is>
          <t>Exp Date</t>
        </is>
      </c>
      <c r="G233" t="inlineStr">
        <is>
          <t>Initial Contracts</t>
        </is>
      </c>
      <c r="H233" t="inlineStr">
        <is>
          <t>Trade Exit</t>
        </is>
      </c>
      <c r="I233" t="inlineStr">
        <is>
          <t>$ Gain</t>
        </is>
      </c>
    </row>
    <row r="234">
      <c r="A234" t="n">
        <v>31</v>
      </c>
      <c r="B234" t="inlineStr">
        <is>
          <t>QQQ</t>
        </is>
      </c>
      <c r="C234" t="inlineStr">
        <is>
          <t>Jun 03, 2025</t>
        </is>
      </c>
      <c r="D234" t="inlineStr">
        <is>
          <t>$530.00</t>
        </is>
      </c>
      <c r="E234" t="inlineStr">
        <is>
          <t>P</t>
        </is>
      </c>
      <c r="F234" t="inlineStr">
        <is>
          <t>Jun 10, 2025</t>
        </is>
      </c>
      <c r="G234" t="inlineStr">
        <is>
          <t>2</t>
        </is>
      </c>
      <c r="H234" t="inlineStr">
        <is>
          <t>NaN</t>
        </is>
      </c>
      <c r="I234" t="inlineStr">
        <is>
          <t>($260.00)</t>
        </is>
      </c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</row>
    <row r="236">
      <c r="A236" t="inlineStr"/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s="1">
        <f>IF(G240=0, ROUND(SUM(J237:J239)/4, 2), )</f>
        <v/>
      </c>
    </row>
    <row r="237">
      <c r="A237" t="inlineStr">
        <is>
          <t>Index</t>
        </is>
      </c>
      <c r="B237" t="inlineStr">
        <is>
          <t>Ticker</t>
        </is>
      </c>
      <c r="C237" t="inlineStr">
        <is>
          <t>Trade Enter</t>
        </is>
      </c>
      <c r="D237" t="inlineStr">
        <is>
          <t>Strike</t>
        </is>
      </c>
      <c r="E237" t="inlineStr">
        <is>
          <t>C/P</t>
        </is>
      </c>
      <c r="F237" t="inlineStr">
        <is>
          <t>Exp Date</t>
        </is>
      </c>
      <c r="G237" t="inlineStr">
        <is>
          <t>Initial Contracts</t>
        </is>
      </c>
      <c r="H237" t="inlineStr">
        <is>
          <t>Trade Exit</t>
        </is>
      </c>
      <c r="I237" t="inlineStr">
        <is>
          <t>$ Gain</t>
        </is>
      </c>
      <c r="J237" t="inlineStr">
        <is>
          <t>Amount</t>
        </is>
      </c>
      <c r="K237" t="inlineStr">
        <is>
          <t>Symbol</t>
        </is>
      </c>
    </row>
    <row r="238">
      <c r="A238" t="n">
        <v>2330</v>
      </c>
      <c r="B238" t="inlineStr">
        <is>
          <t>QQQ</t>
        </is>
      </c>
      <c r="C238" t="inlineStr">
        <is>
          <t>Jun 03, 2025</t>
        </is>
      </c>
      <c r="D238" t="inlineStr">
        <is>
          <t>$530.00</t>
        </is>
      </c>
      <c r="E238" t="inlineStr">
        <is>
          <t>P</t>
        </is>
      </c>
      <c r="F238" t="inlineStr">
        <is>
          <t>Jun 10, 2025</t>
        </is>
      </c>
      <c r="G238" t="n">
        <v>4</v>
      </c>
      <c r="H238" t="inlineStr">
        <is>
          <t>NaN</t>
        </is>
      </c>
      <c r="I238" t="n">
        <v/>
      </c>
      <c r="J238" t="n">
        <v>-2500.46</v>
      </c>
      <c r="K238" t="inlineStr">
        <is>
          <t>QQQ250610P00530000</t>
        </is>
      </c>
    </row>
    <row r="239">
      <c r="A239" t="n">
        <v>2317</v>
      </c>
      <c r="B239" t="inlineStr">
        <is>
          <t>QQQ</t>
        </is>
      </c>
      <c r="C239" t="inlineStr">
        <is>
          <t>Jun 04, 2025</t>
        </is>
      </c>
      <c r="D239" t="inlineStr">
        <is>
          <t>$530.00</t>
        </is>
      </c>
      <c r="E239" t="inlineStr">
        <is>
          <t>P</t>
        </is>
      </c>
      <c r="F239" t="inlineStr">
        <is>
          <t>Jun 10, 2025</t>
        </is>
      </c>
      <c r="G239" t="n">
        <v>-4</v>
      </c>
      <c r="H239" t="inlineStr">
        <is>
          <t>Jun 04, 2025</t>
        </is>
      </c>
      <c r="I239" t="n">
        <v/>
      </c>
      <c r="J239" t="n">
        <v>1919.5</v>
      </c>
      <c r="K239" t="inlineStr">
        <is>
          <t>QQQ250610P00530000</t>
        </is>
      </c>
    </row>
    <row r="240">
      <c r="A240" t="inlineStr"/>
      <c r="B240" t="inlineStr"/>
      <c r="C240" t="inlineStr"/>
      <c r="D240" t="inlineStr"/>
      <c r="E240" t="inlineStr"/>
      <c r="F240" t="inlineStr"/>
      <c r="G240" s="2">
        <f>SUM(G237:G239)</f>
        <v/>
      </c>
      <c r="H240" t="inlineStr"/>
      <c r="I240" t="inlineStr"/>
      <c r="J240" s="2">
        <f>SUM(J237:J239)</f>
        <v/>
      </c>
      <c r="K240" t="inlineStr"/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</row>
    <row r="242">
      <c r="A242" t="inlineStr"/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</row>
    <row r="244">
      <c r="A244" t="inlineStr">
        <is>
          <t>Index</t>
        </is>
      </c>
      <c r="B244" t="inlineStr">
        <is>
          <t>Ticker</t>
        </is>
      </c>
      <c r="C244" t="inlineStr">
        <is>
          <t>Trade Enter</t>
        </is>
      </c>
      <c r="D244" t="inlineStr">
        <is>
          <t>Strike</t>
        </is>
      </c>
      <c r="E244" t="inlineStr">
        <is>
          <t>C/P</t>
        </is>
      </c>
      <c r="F244" t="inlineStr">
        <is>
          <t>Exp Date</t>
        </is>
      </c>
      <c r="G244" t="inlineStr">
        <is>
          <t>Initial Contracts</t>
        </is>
      </c>
      <c r="H244" t="inlineStr">
        <is>
          <t>Trade Exit</t>
        </is>
      </c>
      <c r="I244" t="inlineStr">
        <is>
          <t>$ Gain</t>
        </is>
      </c>
    </row>
    <row r="245">
      <c r="A245" t="n">
        <v>32</v>
      </c>
      <c r="B245" t="inlineStr">
        <is>
          <t>QQQ</t>
        </is>
      </c>
      <c r="C245" t="inlineStr">
        <is>
          <t>Jun 04, 2025</t>
        </is>
      </c>
      <c r="D245" t="inlineStr">
        <is>
          <t>$531.00</t>
        </is>
      </c>
      <c r="E245" t="inlineStr">
        <is>
          <t>P</t>
        </is>
      </c>
      <c r="F245" t="inlineStr">
        <is>
          <t>Jun 20, 2025</t>
        </is>
      </c>
      <c r="G245" t="inlineStr">
        <is>
          <t>2</t>
        </is>
      </c>
      <c r="H245" t="inlineStr">
        <is>
          <t>Jun 12, 2025</t>
        </is>
      </c>
      <c r="I245" t="inlineStr">
        <is>
          <t>($603.00)</t>
        </is>
      </c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s="1">
        <f>IF(G251=0, ROUND(SUM(J248:J250)/4, 2), )</f>
        <v/>
      </c>
    </row>
    <row r="248">
      <c r="A248" t="inlineStr">
        <is>
          <t>Index</t>
        </is>
      </c>
      <c r="B248" t="inlineStr">
        <is>
          <t>Ticker</t>
        </is>
      </c>
      <c r="C248" t="inlineStr">
        <is>
          <t>Trade Enter</t>
        </is>
      </c>
      <c r="D248" t="inlineStr">
        <is>
          <t>Strike</t>
        </is>
      </c>
      <c r="E248" t="inlineStr">
        <is>
          <t>C/P</t>
        </is>
      </c>
      <c r="F248" t="inlineStr">
        <is>
          <t>Exp Date</t>
        </is>
      </c>
      <c r="G248" t="inlineStr">
        <is>
          <t>Initial Contracts</t>
        </is>
      </c>
      <c r="H248" t="inlineStr">
        <is>
          <t>Trade Exit</t>
        </is>
      </c>
      <c r="I248" t="inlineStr">
        <is>
          <t>$ Gain</t>
        </is>
      </c>
      <c r="J248" t="inlineStr">
        <is>
          <t>Amount</t>
        </is>
      </c>
      <c r="K248" t="inlineStr">
        <is>
          <t>Symbol</t>
        </is>
      </c>
    </row>
    <row r="249">
      <c r="A249" t="n">
        <v>2319</v>
      </c>
      <c r="B249" t="inlineStr">
        <is>
          <t>QQQ</t>
        </is>
      </c>
      <c r="C249" t="inlineStr">
        <is>
          <t>Jun 04, 2025</t>
        </is>
      </c>
      <c r="D249" t="inlineStr">
        <is>
          <t>$531.00</t>
        </is>
      </c>
      <c r="E249" t="inlineStr">
        <is>
          <t>P</t>
        </is>
      </c>
      <c r="F249" t="inlineStr">
        <is>
          <t>Jun 20, 2025</t>
        </is>
      </c>
      <c r="G249" t="n">
        <v>4</v>
      </c>
      <c r="H249" t="inlineStr">
        <is>
          <t>NaN</t>
        </is>
      </c>
      <c r="I249" t="n">
        <v/>
      </c>
      <c r="J249" t="n">
        <v>-3252.46</v>
      </c>
      <c r="K249" t="inlineStr">
        <is>
          <t>QQQ250620P00531000</t>
        </is>
      </c>
    </row>
    <row r="250">
      <c r="A250" t="n">
        <v>2241</v>
      </c>
      <c r="B250" t="inlineStr">
        <is>
          <t>QQQ</t>
        </is>
      </c>
      <c r="C250" t="inlineStr">
        <is>
          <t>Jun 12, 2025</t>
        </is>
      </c>
      <c r="D250" t="inlineStr">
        <is>
          <t>$531.00</t>
        </is>
      </c>
      <c r="E250" t="inlineStr">
        <is>
          <t>P</t>
        </is>
      </c>
      <c r="F250" t="inlineStr">
        <is>
          <t>Jun 20, 2025</t>
        </is>
      </c>
      <c r="G250" t="n">
        <v>-4</v>
      </c>
      <c r="H250" t="inlineStr">
        <is>
          <t>Jun 12, 2025</t>
        </is>
      </c>
      <c r="I250" t="n">
        <v/>
      </c>
      <c r="J250" t="n">
        <v>1612.5</v>
      </c>
      <c r="K250" t="inlineStr">
        <is>
          <t>QQQ250620P00531000</t>
        </is>
      </c>
    </row>
    <row r="251">
      <c r="A251" t="inlineStr"/>
      <c r="B251" t="inlineStr"/>
      <c r="C251" t="inlineStr"/>
      <c r="D251" t="inlineStr"/>
      <c r="E251" t="inlineStr"/>
      <c r="F251" t="inlineStr"/>
      <c r="G251" s="2">
        <f>SUM(G248:G250)</f>
        <v/>
      </c>
      <c r="H251" t="inlineStr"/>
      <c r="I251" t="inlineStr"/>
      <c r="J251" s="2">
        <f>SUM(J248:J250)</f>
        <v/>
      </c>
      <c r="K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</row>
    <row r="253">
      <c r="A253" t="inlineStr"/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</row>
    <row r="254">
      <c r="A254" t="inlineStr"/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</row>
    <row r="255">
      <c r="A255" t="inlineStr">
        <is>
          <t>Index</t>
        </is>
      </c>
      <c r="B255" t="inlineStr">
        <is>
          <t>Ticker</t>
        </is>
      </c>
      <c r="C255" t="inlineStr">
        <is>
          <t>Trade Enter</t>
        </is>
      </c>
      <c r="D255" t="inlineStr">
        <is>
          <t>Strike</t>
        </is>
      </c>
      <c r="E255" t="inlineStr">
        <is>
          <t>C/P</t>
        </is>
      </c>
      <c r="F255" t="inlineStr">
        <is>
          <t>Exp Date</t>
        </is>
      </c>
      <c r="G255" t="inlineStr">
        <is>
          <t>Initial Contracts</t>
        </is>
      </c>
      <c r="H255" t="inlineStr">
        <is>
          <t>Trade Exit</t>
        </is>
      </c>
      <c r="I255" t="inlineStr">
        <is>
          <t>$ Gain</t>
        </is>
      </c>
    </row>
    <row r="256">
      <c r="A256" t="n">
        <v>39</v>
      </c>
      <c r="B256" t="inlineStr">
        <is>
          <t>QQQ</t>
        </is>
      </c>
      <c r="C256" t="inlineStr">
        <is>
          <t>Jun 05, 2025</t>
        </is>
      </c>
      <c r="D256" t="inlineStr">
        <is>
          <t>$531.00</t>
        </is>
      </c>
      <c r="E256" t="inlineStr">
        <is>
          <t>P</t>
        </is>
      </c>
      <c r="F256" t="inlineStr">
        <is>
          <t>Jun 20, 2025</t>
        </is>
      </c>
      <c r="G256" t="inlineStr">
        <is>
          <t>2</t>
        </is>
      </c>
      <c r="H256" t="inlineStr">
        <is>
          <t>Jun 09, 2025</t>
        </is>
      </c>
      <c r="I256" t="inlineStr">
        <is>
          <t>($240.00)</t>
        </is>
      </c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</row>
    <row r="258">
      <c r="A258" t="inlineStr"/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s="1">
        <f>IF(G268=0, ROUND(SUM(J259:J267)/12, 2), )</f>
        <v/>
      </c>
    </row>
    <row r="259">
      <c r="A259" t="inlineStr">
        <is>
          <t>Index</t>
        </is>
      </c>
      <c r="B259" t="inlineStr">
        <is>
          <t>Ticker</t>
        </is>
      </c>
      <c r="C259" t="inlineStr">
        <is>
          <t>Trade Enter</t>
        </is>
      </c>
      <c r="D259" t="inlineStr">
        <is>
          <t>Strike</t>
        </is>
      </c>
      <c r="E259" t="inlineStr">
        <is>
          <t>C/P</t>
        </is>
      </c>
      <c r="F259" t="inlineStr">
        <is>
          <t>Exp Date</t>
        </is>
      </c>
      <c r="G259" t="inlineStr">
        <is>
          <t>Initial Contracts</t>
        </is>
      </c>
      <c r="H259" t="inlineStr">
        <is>
          <t>Trade Exit</t>
        </is>
      </c>
      <c r="I259" t="inlineStr">
        <is>
          <t>$ Gain</t>
        </is>
      </c>
      <c r="J259" t="inlineStr">
        <is>
          <t>Amount</t>
        </is>
      </c>
      <c r="K259" t="inlineStr">
        <is>
          <t>Symbol</t>
        </is>
      </c>
    </row>
    <row r="260">
      <c r="A260" t="n">
        <v>2319</v>
      </c>
      <c r="B260" t="inlineStr">
        <is>
          <t>QQQ</t>
        </is>
      </c>
      <c r="C260" t="inlineStr">
        <is>
          <t>Jun 04, 2025</t>
        </is>
      </c>
      <c r="D260" t="inlineStr">
        <is>
          <t>$531.00</t>
        </is>
      </c>
      <c r="E260" t="inlineStr">
        <is>
          <t>P</t>
        </is>
      </c>
      <c r="F260" t="inlineStr">
        <is>
          <t>Jun 20, 2025</t>
        </is>
      </c>
      <c r="G260" t="n">
        <v>4</v>
      </c>
      <c r="H260" t="inlineStr">
        <is>
          <t>NaN</t>
        </is>
      </c>
      <c r="I260" t="n">
        <v/>
      </c>
      <c r="J260" t="n">
        <v>-3252.46</v>
      </c>
      <c r="K260" t="inlineStr">
        <is>
          <t>QQQ250620P00531000</t>
        </is>
      </c>
    </row>
    <row r="261">
      <c r="A261" t="n">
        <v>2299</v>
      </c>
      <c r="B261" t="inlineStr">
        <is>
          <t>QQQ</t>
        </is>
      </c>
      <c r="C261" t="inlineStr">
        <is>
          <t>Jun 05, 2025</t>
        </is>
      </c>
      <c r="D261" t="inlineStr">
        <is>
          <t>$531.00</t>
        </is>
      </c>
      <c r="E261" t="inlineStr">
        <is>
          <t>P</t>
        </is>
      </c>
      <c r="F261" t="inlineStr">
        <is>
          <t>Jun 20, 2025</t>
        </is>
      </c>
      <c r="G261" t="n">
        <v>4</v>
      </c>
      <c r="H261" t="inlineStr">
        <is>
          <t>NaN</t>
        </is>
      </c>
      <c r="I261" t="n">
        <v/>
      </c>
      <c r="J261" t="n">
        <v>-2828.46</v>
      </c>
      <c r="K261" t="inlineStr">
        <is>
          <t>QQQ250620P00531000</t>
        </is>
      </c>
    </row>
    <row r="262">
      <c r="A262" t="n">
        <v>2295</v>
      </c>
      <c r="B262" t="inlineStr">
        <is>
          <t>QQQ</t>
        </is>
      </c>
      <c r="C262" t="inlineStr">
        <is>
          <t>Jun 06, 2025</t>
        </is>
      </c>
      <c r="D262" t="inlineStr">
        <is>
          <t>$531.00</t>
        </is>
      </c>
      <c r="E262" t="inlineStr">
        <is>
          <t>P</t>
        </is>
      </c>
      <c r="F262" t="inlineStr">
        <is>
          <t>Jun 20, 2025</t>
        </is>
      </c>
      <c r="G262" t="n">
        <v>-2</v>
      </c>
      <c r="H262" t="inlineStr">
        <is>
          <t>Jun 06, 2025</t>
        </is>
      </c>
      <c r="I262" t="n">
        <v/>
      </c>
      <c r="J262" t="n">
        <v>1415.75</v>
      </c>
      <c r="K262" t="inlineStr">
        <is>
          <t>QQQ250620P00531000</t>
        </is>
      </c>
    </row>
    <row r="263">
      <c r="A263" t="n">
        <v>2280</v>
      </c>
      <c r="B263" t="inlineStr">
        <is>
          <t>QQQ</t>
        </is>
      </c>
      <c r="C263" t="inlineStr">
        <is>
          <t>Jun 09, 2025</t>
        </is>
      </c>
      <c r="D263" t="inlineStr">
        <is>
          <t>$531.00</t>
        </is>
      </c>
      <c r="E263" t="inlineStr">
        <is>
          <t>P</t>
        </is>
      </c>
      <c r="F263" t="inlineStr">
        <is>
          <t>Jun 20, 2025</t>
        </is>
      </c>
      <c r="G263" t="n">
        <v>4</v>
      </c>
      <c r="H263" t="inlineStr">
        <is>
          <t>NaN</t>
        </is>
      </c>
      <c r="I263" t="n">
        <v/>
      </c>
      <c r="J263" t="n">
        <v>-2416.46</v>
      </c>
      <c r="K263" t="inlineStr">
        <is>
          <t>QQQ250620P00531000</t>
        </is>
      </c>
    </row>
    <row r="264">
      <c r="A264" t="n">
        <v>2257</v>
      </c>
      <c r="B264" t="inlineStr">
        <is>
          <t>QQQ</t>
        </is>
      </c>
      <c r="C264" t="inlineStr">
        <is>
          <t>Jun 10, 2025</t>
        </is>
      </c>
      <c r="D264" t="inlineStr">
        <is>
          <t>$531.00</t>
        </is>
      </c>
      <c r="E264" t="inlineStr">
        <is>
          <t>P</t>
        </is>
      </c>
      <c r="F264" t="inlineStr">
        <is>
          <t>Jun 20, 2025</t>
        </is>
      </c>
      <c r="G264" t="n">
        <v>-2</v>
      </c>
      <c r="H264" t="inlineStr">
        <is>
          <t>Jun 10, 2025</t>
        </is>
      </c>
      <c r="I264" t="n">
        <v/>
      </c>
      <c r="J264" t="n">
        <v>933.74</v>
      </c>
      <c r="K264" t="inlineStr">
        <is>
          <t>QQQ250620P00531000</t>
        </is>
      </c>
    </row>
    <row r="265">
      <c r="A265" t="n">
        <v>2268</v>
      </c>
      <c r="B265" t="inlineStr">
        <is>
          <t>QQQ</t>
        </is>
      </c>
      <c r="C265" t="inlineStr">
        <is>
          <t>Jun 10, 2025</t>
        </is>
      </c>
      <c r="D265" t="inlineStr">
        <is>
          <t>$531.00</t>
        </is>
      </c>
      <c r="E265" t="inlineStr">
        <is>
          <t>P</t>
        </is>
      </c>
      <c r="F265" t="inlineStr">
        <is>
          <t>Jun 20, 2025</t>
        </is>
      </c>
      <c r="G265" t="n">
        <v>-2</v>
      </c>
      <c r="H265" t="inlineStr">
        <is>
          <t>Jun 10, 2025</t>
        </is>
      </c>
      <c r="I265" t="n">
        <v/>
      </c>
      <c r="J265" t="n">
        <v>959.75</v>
      </c>
      <c r="K265" t="inlineStr">
        <is>
          <t>QQQ250620P00531000</t>
        </is>
      </c>
    </row>
    <row r="266">
      <c r="A266" t="n">
        <v>2258</v>
      </c>
      <c r="B266" t="inlineStr">
        <is>
          <t>QQQ</t>
        </is>
      </c>
      <c r="C266" t="inlineStr">
        <is>
          <t>Jun 10, 2025</t>
        </is>
      </c>
      <c r="D266" t="inlineStr">
        <is>
          <t>$531.00</t>
        </is>
      </c>
      <c r="E266" t="inlineStr">
        <is>
          <t>P</t>
        </is>
      </c>
      <c r="F266" t="inlineStr">
        <is>
          <t>Jun 20, 2025</t>
        </is>
      </c>
      <c r="G266" t="n">
        <v>-2</v>
      </c>
      <c r="H266" t="inlineStr">
        <is>
          <t>Jun 10, 2025</t>
        </is>
      </c>
      <c r="I266" t="n">
        <v/>
      </c>
      <c r="J266" t="n">
        <v>937.74</v>
      </c>
      <c r="K266" t="inlineStr">
        <is>
          <t>QQQ250620P00531000</t>
        </is>
      </c>
    </row>
    <row r="267">
      <c r="A267" t="n">
        <v>2241</v>
      </c>
      <c r="B267" t="inlineStr">
        <is>
          <t>QQQ</t>
        </is>
      </c>
      <c r="C267" t="inlineStr">
        <is>
          <t>Jun 12, 2025</t>
        </is>
      </c>
      <c r="D267" t="inlineStr">
        <is>
          <t>$531.00</t>
        </is>
      </c>
      <c r="E267" t="inlineStr">
        <is>
          <t>P</t>
        </is>
      </c>
      <c r="F267" t="inlineStr">
        <is>
          <t>Jun 20, 2025</t>
        </is>
      </c>
      <c r="G267" t="n">
        <v>-4</v>
      </c>
      <c r="H267" t="inlineStr">
        <is>
          <t>Jun 12, 2025</t>
        </is>
      </c>
      <c r="I267" t="n">
        <v/>
      </c>
      <c r="J267" t="n">
        <v>1612.5</v>
      </c>
      <c r="K267" t="inlineStr">
        <is>
          <t>QQQ250620P00531000</t>
        </is>
      </c>
    </row>
    <row r="268">
      <c r="A268" t="inlineStr"/>
      <c r="B268" t="inlineStr"/>
      <c r="C268" t="inlineStr"/>
      <c r="D268" t="inlineStr"/>
      <c r="E268" t="inlineStr"/>
      <c r="F268" t="inlineStr"/>
      <c r="G268" s="2">
        <f>SUM(G259:G267)</f>
        <v/>
      </c>
      <c r="H268" t="inlineStr"/>
      <c r="I268" t="inlineStr"/>
      <c r="J268" s="2">
        <f>SUM(J259:J267)</f>
        <v/>
      </c>
      <c r="K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</row>
    <row r="270">
      <c r="A270" t="inlineStr"/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</row>
    <row r="271">
      <c r="A271" t="inlineStr"/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</row>
    <row r="272">
      <c r="A272" t="inlineStr">
        <is>
          <t>Index</t>
        </is>
      </c>
      <c r="B272" t="inlineStr">
        <is>
          <t>Ticker</t>
        </is>
      </c>
      <c r="C272" t="inlineStr">
        <is>
          <t>Trade Enter</t>
        </is>
      </c>
      <c r="D272" t="inlineStr">
        <is>
          <t>Strike</t>
        </is>
      </c>
      <c r="E272" t="inlineStr">
        <is>
          <t>C/P</t>
        </is>
      </c>
      <c r="F272" t="inlineStr">
        <is>
          <t>Exp Date</t>
        </is>
      </c>
      <c r="G272" t="inlineStr">
        <is>
          <t>Initial Contracts</t>
        </is>
      </c>
      <c r="H272" t="inlineStr">
        <is>
          <t>Trade Exit</t>
        </is>
      </c>
      <c r="I272" t="inlineStr">
        <is>
          <t>$ Gain</t>
        </is>
      </c>
    </row>
    <row r="273">
      <c r="A273" t="n">
        <v>54</v>
      </c>
      <c r="B273" t="inlineStr">
        <is>
          <t>QQQ</t>
        </is>
      </c>
      <c r="C273" t="inlineStr">
        <is>
          <t>Jun 12, 2025</t>
        </is>
      </c>
      <c r="D273" t="inlineStr">
        <is>
          <t>$536.00</t>
        </is>
      </c>
      <c r="E273" t="inlineStr">
        <is>
          <t>P</t>
        </is>
      </c>
      <c r="F273" t="inlineStr">
        <is>
          <t>Jun 27, 2025</t>
        </is>
      </c>
      <c r="G273" t="inlineStr">
        <is>
          <t>3</t>
        </is>
      </c>
      <c r="H273" t="inlineStr">
        <is>
          <t>Jun 24, 2025</t>
        </is>
      </c>
      <c r="I273" t="inlineStr">
        <is>
          <t>($1,255.00)</t>
        </is>
      </c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</row>
    <row r="275">
      <c r="A275" t="inlineStr"/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s="1">
        <f>IF(G287=0, ROUND(SUM(J276:J286)/12, 2), )</f>
        <v/>
      </c>
    </row>
    <row r="276">
      <c r="A276" t="inlineStr">
        <is>
          <t>Index</t>
        </is>
      </c>
      <c r="B276" t="inlineStr">
        <is>
          <t>Ticker</t>
        </is>
      </c>
      <c r="C276" t="inlineStr">
        <is>
          <t>Trade Enter</t>
        </is>
      </c>
      <c r="D276" t="inlineStr">
        <is>
          <t>Strike</t>
        </is>
      </c>
      <c r="E276" t="inlineStr">
        <is>
          <t>C/P</t>
        </is>
      </c>
      <c r="F276" t="inlineStr">
        <is>
          <t>Exp Date</t>
        </is>
      </c>
      <c r="G276" t="inlineStr">
        <is>
          <t>Initial Contracts</t>
        </is>
      </c>
      <c r="H276" t="inlineStr">
        <is>
          <t>Trade Exit</t>
        </is>
      </c>
      <c r="I276" t="inlineStr">
        <is>
          <t>$ Gain</t>
        </is>
      </c>
      <c r="J276" t="inlineStr">
        <is>
          <t>Amount</t>
        </is>
      </c>
      <c r="K276" t="inlineStr">
        <is>
          <t>Symbol</t>
        </is>
      </c>
    </row>
    <row r="277">
      <c r="A277" t="n">
        <v>2225</v>
      </c>
      <c r="B277" t="inlineStr">
        <is>
          <t>QQQ</t>
        </is>
      </c>
      <c r="C277" t="inlineStr">
        <is>
          <t>Jun 12, 2025</t>
        </is>
      </c>
      <c r="D277" t="inlineStr">
        <is>
          <t>$536.00</t>
        </is>
      </c>
      <c r="E277" t="inlineStr">
        <is>
          <t>P</t>
        </is>
      </c>
      <c r="F277" t="inlineStr">
        <is>
          <t>Jun 27, 2025</t>
        </is>
      </c>
      <c r="G277" t="n">
        <v>6</v>
      </c>
      <c r="H277" t="inlineStr">
        <is>
          <t>NaN</t>
        </is>
      </c>
      <c r="I277" t="n">
        <v/>
      </c>
      <c r="J277" t="n">
        <v>-4920.7</v>
      </c>
      <c r="K277" t="inlineStr">
        <is>
          <t>QQQ250627P00536000</t>
        </is>
      </c>
    </row>
    <row r="278">
      <c r="A278" t="n">
        <v>2200</v>
      </c>
      <c r="B278" t="inlineStr">
        <is>
          <t>QQQ</t>
        </is>
      </c>
      <c r="C278" t="inlineStr">
        <is>
          <t>Jun 13, 2025</t>
        </is>
      </c>
      <c r="D278" t="inlineStr">
        <is>
          <t>$536.00</t>
        </is>
      </c>
      <c r="E278" t="inlineStr">
        <is>
          <t>P</t>
        </is>
      </c>
      <c r="F278" t="inlineStr">
        <is>
          <t>Jun 27, 2025</t>
        </is>
      </c>
      <c r="G278" t="n">
        <v>-2</v>
      </c>
      <c r="H278" t="inlineStr">
        <is>
          <t>Jun 13, 2025</t>
        </is>
      </c>
      <c r="I278" t="n">
        <v/>
      </c>
      <c r="J278" t="n">
        <v>2515.75</v>
      </c>
      <c r="K278" t="inlineStr">
        <is>
          <t>QQQ250627P00536000</t>
        </is>
      </c>
    </row>
    <row r="279">
      <c r="A279" t="n">
        <v>2211</v>
      </c>
      <c r="B279" t="inlineStr">
        <is>
          <t>QQQ</t>
        </is>
      </c>
      <c r="C279" t="inlineStr">
        <is>
          <t>Jun 13, 2025</t>
        </is>
      </c>
      <c r="D279" t="inlineStr">
        <is>
          <t>$536.00</t>
        </is>
      </c>
      <c r="E279" t="inlineStr">
        <is>
          <t>P</t>
        </is>
      </c>
      <c r="F279" t="inlineStr">
        <is>
          <t>Jun 27, 2025</t>
        </is>
      </c>
      <c r="G279" t="n">
        <v>-2</v>
      </c>
      <c r="H279" t="inlineStr">
        <is>
          <t>Jun 13, 2025</t>
        </is>
      </c>
      <c r="I279" t="n">
        <v/>
      </c>
      <c r="J279" t="n">
        <v>2545.75</v>
      </c>
      <c r="K279" t="inlineStr">
        <is>
          <t>QQQ250627P00536000</t>
        </is>
      </c>
    </row>
    <row r="280">
      <c r="A280" t="n">
        <v>2210</v>
      </c>
      <c r="B280" t="inlineStr">
        <is>
          <t>QQQ</t>
        </is>
      </c>
      <c r="C280" t="inlineStr">
        <is>
          <t>Jun 13, 2025</t>
        </is>
      </c>
      <c r="D280" t="inlineStr">
        <is>
          <t>$536.00</t>
        </is>
      </c>
      <c r="E280" t="inlineStr">
        <is>
          <t>P</t>
        </is>
      </c>
      <c r="F280" t="inlineStr">
        <is>
          <t>Jun 27, 2025</t>
        </is>
      </c>
      <c r="G280" t="n">
        <v>-2</v>
      </c>
      <c r="H280" t="inlineStr">
        <is>
          <t>Jun 13, 2025</t>
        </is>
      </c>
      <c r="I280" t="n">
        <v/>
      </c>
      <c r="J280" t="n">
        <v>2315.75</v>
      </c>
      <c r="K280" t="inlineStr">
        <is>
          <t>QQQ250627P00536000</t>
        </is>
      </c>
    </row>
    <row r="281">
      <c r="A281" t="n">
        <v>2196</v>
      </c>
      <c r="B281" t="inlineStr">
        <is>
          <t>QQQ</t>
        </is>
      </c>
      <c r="C281" t="inlineStr">
        <is>
          <t>Jun 16, 2025</t>
        </is>
      </c>
      <c r="D281" t="inlineStr">
        <is>
          <t>$536.00</t>
        </is>
      </c>
      <c r="E281" t="inlineStr">
        <is>
          <t>P</t>
        </is>
      </c>
      <c r="F281" t="inlineStr">
        <is>
          <t>Jun 27, 2025</t>
        </is>
      </c>
      <c r="G281" t="n">
        <v>4</v>
      </c>
      <c r="H281" t="inlineStr">
        <is>
          <t>NaN</t>
        </is>
      </c>
      <c r="I281" t="n">
        <v/>
      </c>
      <c r="J281" t="n">
        <v>-2880.46</v>
      </c>
      <c r="K281" t="inlineStr">
        <is>
          <t>QQQ250627P00536000</t>
        </is>
      </c>
    </row>
    <row r="282">
      <c r="A282" t="n">
        <v>2186</v>
      </c>
      <c r="B282" t="inlineStr">
        <is>
          <t>QQQ</t>
        </is>
      </c>
      <c r="C282" t="inlineStr">
        <is>
          <t>Jun 17, 2025</t>
        </is>
      </c>
      <c r="D282" t="inlineStr">
        <is>
          <t>$536.00</t>
        </is>
      </c>
      <c r="E282" t="inlineStr">
        <is>
          <t>P</t>
        </is>
      </c>
      <c r="F282" t="inlineStr">
        <is>
          <t>Jun 27, 2025</t>
        </is>
      </c>
      <c r="G282" t="n">
        <v>-2</v>
      </c>
      <c r="H282" t="inlineStr">
        <is>
          <t>Jun 17, 2025</t>
        </is>
      </c>
      <c r="I282" t="n">
        <v/>
      </c>
      <c r="J282" t="n">
        <v>1683.75</v>
      </c>
      <c r="K282" t="inlineStr">
        <is>
          <t>QQQ250627P00536000</t>
        </is>
      </c>
    </row>
    <row r="283">
      <c r="A283" t="n">
        <v>2184</v>
      </c>
      <c r="B283" t="inlineStr">
        <is>
          <t>QQQ</t>
        </is>
      </c>
      <c r="C283" t="inlineStr">
        <is>
          <t>Jun 17, 2025</t>
        </is>
      </c>
      <c r="D283" t="inlineStr">
        <is>
          <t>$536.00</t>
        </is>
      </c>
      <c r="E283" t="inlineStr">
        <is>
          <t>P</t>
        </is>
      </c>
      <c r="F283" t="inlineStr">
        <is>
          <t>Jun 27, 2025</t>
        </is>
      </c>
      <c r="G283" t="n">
        <v>-1</v>
      </c>
      <c r="H283" t="inlineStr">
        <is>
          <t>Jun 17, 2025</t>
        </is>
      </c>
      <c r="I283" t="n">
        <v/>
      </c>
      <c r="J283" t="n">
        <v>1073.87</v>
      </c>
      <c r="K283" t="inlineStr">
        <is>
          <t>QQQ250627P00536000</t>
        </is>
      </c>
    </row>
    <row r="284">
      <c r="A284" t="n">
        <v>2181</v>
      </c>
      <c r="B284" t="inlineStr">
        <is>
          <t>QQQ</t>
        </is>
      </c>
      <c r="C284" t="inlineStr">
        <is>
          <t>Jun 17, 2025</t>
        </is>
      </c>
      <c r="D284" t="inlineStr">
        <is>
          <t>$536.00</t>
        </is>
      </c>
      <c r="E284" t="inlineStr">
        <is>
          <t>P</t>
        </is>
      </c>
      <c r="F284" t="inlineStr">
        <is>
          <t>Jun 27, 2025</t>
        </is>
      </c>
      <c r="G284" t="n">
        <v>-1</v>
      </c>
      <c r="H284" t="inlineStr">
        <is>
          <t>Jun 17, 2025</t>
        </is>
      </c>
      <c r="I284" t="n">
        <v/>
      </c>
      <c r="J284" t="n">
        <v>1093.87</v>
      </c>
      <c r="K284" t="inlineStr">
        <is>
          <t>QQQ250627P00536000</t>
        </is>
      </c>
    </row>
    <row r="285">
      <c r="A285" t="n">
        <v>2126</v>
      </c>
      <c r="B285" t="inlineStr">
        <is>
          <t>QQQ</t>
        </is>
      </c>
      <c r="C285" t="inlineStr">
        <is>
          <t>Jun 23, 2025</t>
        </is>
      </c>
      <c r="D285" t="inlineStr">
        <is>
          <t>$536.00</t>
        </is>
      </c>
      <c r="E285" t="inlineStr">
        <is>
          <t>P</t>
        </is>
      </c>
      <c r="F285" t="inlineStr">
        <is>
          <t>Jun 27, 2025</t>
        </is>
      </c>
      <c r="G285" t="n">
        <v>1</v>
      </c>
      <c r="H285" t="inlineStr">
        <is>
          <t>NaN</t>
        </is>
      </c>
      <c r="I285" t="n">
        <v/>
      </c>
      <c r="J285" t="n">
        <v>-788.12</v>
      </c>
      <c r="K285" t="inlineStr">
        <is>
          <t>QQQ250627P00536000</t>
        </is>
      </c>
    </row>
    <row r="286">
      <c r="A286" t="n">
        <v>2123</v>
      </c>
      <c r="B286" t="inlineStr">
        <is>
          <t>QQQ</t>
        </is>
      </c>
      <c r="C286" t="inlineStr">
        <is>
          <t>Jun 23, 2025</t>
        </is>
      </c>
      <c r="D286" t="inlineStr">
        <is>
          <t>$536.00</t>
        </is>
      </c>
      <c r="E286" t="inlineStr">
        <is>
          <t>P</t>
        </is>
      </c>
      <c r="F286" t="inlineStr">
        <is>
          <t>Jun 27, 2025</t>
        </is>
      </c>
      <c r="G286" t="n">
        <v>1</v>
      </c>
      <c r="H286" t="inlineStr">
        <is>
          <t>NaN</t>
        </is>
      </c>
      <c r="I286" t="n">
        <v/>
      </c>
      <c r="J286" t="n">
        <v>-787.12</v>
      </c>
      <c r="K286" t="inlineStr">
        <is>
          <t>QQQ250627P00536000</t>
        </is>
      </c>
    </row>
    <row r="287">
      <c r="A287" t="inlineStr"/>
      <c r="B287" t="inlineStr"/>
      <c r="C287" t="inlineStr"/>
      <c r="D287" t="inlineStr"/>
      <c r="E287" t="inlineStr"/>
      <c r="F287" t="inlineStr"/>
      <c r="G287" s="2">
        <f>SUM(G276:G286)</f>
        <v/>
      </c>
      <c r="H287" t="inlineStr"/>
      <c r="I287" t="inlineStr"/>
      <c r="J287" s="2">
        <f>SUM(J276:J286)</f>
        <v/>
      </c>
      <c r="K287" t="inlineStr"/>
    </row>
    <row r="288">
      <c r="A288" t="inlineStr"/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</row>
    <row r="289">
      <c r="A289" t="inlineStr"/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</row>
    <row r="291">
      <c r="A291" t="inlineStr">
        <is>
          <t>Index</t>
        </is>
      </c>
      <c r="B291" t="inlineStr">
        <is>
          <t>Ticker</t>
        </is>
      </c>
      <c r="C291" t="inlineStr">
        <is>
          <t>Trade Enter</t>
        </is>
      </c>
      <c r="D291" t="inlineStr">
        <is>
          <t>Strike</t>
        </is>
      </c>
      <c r="E291" t="inlineStr">
        <is>
          <t>C/P</t>
        </is>
      </c>
      <c r="F291" t="inlineStr">
        <is>
          <t>Exp Date</t>
        </is>
      </c>
      <c r="G291" t="inlineStr">
        <is>
          <t>Initial Contracts</t>
        </is>
      </c>
      <c r="H291" t="inlineStr">
        <is>
          <t>Trade Exit</t>
        </is>
      </c>
      <c r="I291" t="inlineStr">
        <is>
          <t>$ Gain</t>
        </is>
      </c>
    </row>
    <row r="292">
      <c r="A292" t="n">
        <v>74</v>
      </c>
      <c r="B292" t="inlineStr">
        <is>
          <t>QQQ</t>
        </is>
      </c>
      <c r="C292" t="inlineStr">
        <is>
          <t>Jun 24, 2025</t>
        </is>
      </c>
      <c r="D292" t="inlineStr">
        <is>
          <t>$537.00</t>
        </is>
      </c>
      <c r="E292" t="inlineStr">
        <is>
          <t>P</t>
        </is>
      </c>
      <c r="F292" t="inlineStr">
        <is>
          <t>Jul 01, 2025</t>
        </is>
      </c>
      <c r="G292" t="inlineStr">
        <is>
          <t>2</t>
        </is>
      </c>
      <c r="H292" t="inlineStr">
        <is>
          <t>Jun 27, 2025</t>
        </is>
      </c>
      <c r="I292" t="inlineStr">
        <is>
          <t>($810.00)</t>
        </is>
      </c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</row>
    <row r="294">
      <c r="A294" t="inlineStr"/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s="1">
        <f>IF(G300=0, ROUND(SUM(J295:J299)/4, 2), )</f>
        <v/>
      </c>
    </row>
    <row r="295">
      <c r="A295" t="inlineStr">
        <is>
          <t>Index</t>
        </is>
      </c>
      <c r="B295" t="inlineStr">
        <is>
          <t>Ticker</t>
        </is>
      </c>
      <c r="C295" t="inlineStr">
        <is>
          <t>Trade Enter</t>
        </is>
      </c>
      <c r="D295" t="inlineStr">
        <is>
          <t>Strike</t>
        </is>
      </c>
      <c r="E295" t="inlineStr">
        <is>
          <t>C/P</t>
        </is>
      </c>
      <c r="F295" t="inlineStr">
        <is>
          <t>Exp Date</t>
        </is>
      </c>
      <c r="G295" t="inlineStr">
        <is>
          <t>Initial Contracts</t>
        </is>
      </c>
      <c r="H295" t="inlineStr">
        <is>
          <t>Trade Exit</t>
        </is>
      </c>
      <c r="I295" t="inlineStr">
        <is>
          <t>$ Gain</t>
        </is>
      </c>
      <c r="J295" t="inlineStr">
        <is>
          <t>Amount</t>
        </is>
      </c>
      <c r="K295" t="inlineStr">
        <is>
          <t>Symbol</t>
        </is>
      </c>
    </row>
    <row r="296">
      <c r="A296" t="n">
        <v>2102</v>
      </c>
      <c r="B296" t="inlineStr">
        <is>
          <t>QQQ</t>
        </is>
      </c>
      <c r="C296" t="inlineStr">
        <is>
          <t>Jun 24, 2025</t>
        </is>
      </c>
      <c r="D296" t="inlineStr">
        <is>
          <t>$537.00</t>
        </is>
      </c>
      <c r="E296" t="inlineStr">
        <is>
          <t>P</t>
        </is>
      </c>
      <c r="F296" t="inlineStr">
        <is>
          <t>Jul 01, 2025</t>
        </is>
      </c>
      <c r="G296" t="n">
        <v>2</v>
      </c>
      <c r="H296" t="inlineStr">
        <is>
          <t>NaN</t>
        </is>
      </c>
      <c r="I296" t="n">
        <v/>
      </c>
      <c r="J296" t="n">
        <v>-848.24</v>
      </c>
      <c r="K296" t="inlineStr">
        <is>
          <t>QQQ250701P00537000</t>
        </is>
      </c>
    </row>
    <row r="297">
      <c r="A297" t="n">
        <v>2108</v>
      </c>
      <c r="B297" t="inlineStr">
        <is>
          <t>QQQ</t>
        </is>
      </c>
      <c r="C297" t="inlineStr">
        <is>
          <t>Jun 24, 2025</t>
        </is>
      </c>
      <c r="D297" t="inlineStr">
        <is>
          <t>$537.00</t>
        </is>
      </c>
      <c r="E297" t="inlineStr">
        <is>
          <t>P</t>
        </is>
      </c>
      <c r="F297" t="inlineStr">
        <is>
          <t>Jul 01, 2025</t>
        </is>
      </c>
      <c r="G297" t="n">
        <v>2</v>
      </c>
      <c r="H297" t="inlineStr">
        <is>
          <t>NaN</t>
        </is>
      </c>
      <c r="I297" t="n">
        <v/>
      </c>
      <c r="J297" t="n">
        <v>-850.24</v>
      </c>
      <c r="K297" t="inlineStr">
        <is>
          <t>QQQ250701P00537000</t>
        </is>
      </c>
    </row>
    <row r="298">
      <c r="A298" t="n">
        <v>1995</v>
      </c>
      <c r="B298" t="inlineStr">
        <is>
          <t>QQQ</t>
        </is>
      </c>
      <c r="C298" t="inlineStr">
        <is>
          <t>Jun 27, 2025</t>
        </is>
      </c>
      <c r="D298" t="inlineStr">
        <is>
          <t>$537.00</t>
        </is>
      </c>
      <c r="E298" t="inlineStr">
        <is>
          <t>P</t>
        </is>
      </c>
      <c r="F298" t="inlineStr">
        <is>
          <t>Jul 01, 2025</t>
        </is>
      </c>
      <c r="G298" t="n">
        <v>-2</v>
      </c>
      <c r="H298" t="inlineStr">
        <is>
          <t>Jun 27, 2025</t>
        </is>
      </c>
      <c r="I298" t="n">
        <v/>
      </c>
      <c r="J298" t="n">
        <v>53.74</v>
      </c>
      <c r="K298" t="inlineStr">
        <is>
          <t>QQQ250701P00537000</t>
        </is>
      </c>
    </row>
    <row r="299">
      <c r="A299" t="n">
        <v>1988</v>
      </c>
      <c r="B299" t="inlineStr">
        <is>
          <t>QQQ</t>
        </is>
      </c>
      <c r="C299" t="inlineStr">
        <is>
          <t>Jun 27, 2025</t>
        </is>
      </c>
      <c r="D299" t="inlineStr">
        <is>
          <t>$537.00</t>
        </is>
      </c>
      <c r="E299" t="inlineStr">
        <is>
          <t>P</t>
        </is>
      </c>
      <c r="F299" t="inlineStr">
        <is>
          <t>Jul 01, 2025</t>
        </is>
      </c>
      <c r="G299" t="n">
        <v>-2</v>
      </c>
      <c r="H299" t="inlineStr">
        <is>
          <t>Jun 27, 2025</t>
        </is>
      </c>
      <c r="I299" t="n">
        <v/>
      </c>
      <c r="J299" t="n">
        <v>53.75</v>
      </c>
      <c r="K299" t="inlineStr">
        <is>
          <t>QQQ250701P00537000</t>
        </is>
      </c>
    </row>
    <row r="300">
      <c r="A300" t="inlineStr"/>
      <c r="B300" t="inlineStr"/>
      <c r="C300" t="inlineStr"/>
      <c r="D300" t="inlineStr"/>
      <c r="E300" t="inlineStr"/>
      <c r="F300" t="inlineStr"/>
      <c r="G300" s="2">
        <f>SUM(G295:G299)</f>
        <v/>
      </c>
      <c r="H300" t="inlineStr"/>
      <c r="I300" t="inlineStr"/>
      <c r="J300" s="2">
        <f>SUM(J295:J299)</f>
        <v/>
      </c>
      <c r="K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</row>
    <row r="304">
      <c r="A304" t="inlineStr">
        <is>
          <t>Index</t>
        </is>
      </c>
      <c r="B304" t="inlineStr">
        <is>
          <t>Ticker</t>
        </is>
      </c>
      <c r="C304" t="inlineStr">
        <is>
          <t>Trade Enter</t>
        </is>
      </c>
      <c r="D304" t="inlineStr">
        <is>
          <t>Strike</t>
        </is>
      </c>
      <c r="E304" t="inlineStr">
        <is>
          <t>C/P</t>
        </is>
      </c>
      <c r="F304" t="inlineStr">
        <is>
          <t>Exp Date</t>
        </is>
      </c>
      <c r="G304" t="inlineStr">
        <is>
          <t>Initial Contracts</t>
        </is>
      </c>
      <c r="H304" t="inlineStr">
        <is>
          <t>Trade Exit</t>
        </is>
      </c>
      <c r="I304" t="inlineStr">
        <is>
          <t>$ Gain</t>
        </is>
      </c>
    </row>
    <row r="305">
      <c r="A305" t="n">
        <v>91</v>
      </c>
      <c r="B305" t="inlineStr">
        <is>
          <t>QQQ</t>
        </is>
      </c>
      <c r="C305" t="inlineStr">
        <is>
          <t>Jun 27, 2025</t>
        </is>
      </c>
      <c r="D305" t="inlineStr">
        <is>
          <t>$550.00</t>
        </is>
      </c>
      <c r="E305" t="inlineStr">
        <is>
          <t>P</t>
        </is>
      </c>
      <c r="F305" t="inlineStr">
        <is>
          <t>Jul 01, 2025</t>
        </is>
      </c>
      <c r="G305" t="inlineStr">
        <is>
          <t>3</t>
        </is>
      </c>
      <c r="H305" t="inlineStr">
        <is>
          <t>Jul 01, 2025</t>
        </is>
      </c>
      <c r="I305" t="inlineStr">
        <is>
          <t>($825.00)</t>
        </is>
      </c>
    </row>
    <row r="306">
      <c r="A306" t="inlineStr"/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s="1">
        <f>IF(G313=0, ROUND(SUM(J308:J312)/6, 2), )</f>
        <v/>
      </c>
    </row>
    <row r="308">
      <c r="A308" t="inlineStr">
        <is>
          <t>Index</t>
        </is>
      </c>
      <c r="B308" t="inlineStr">
        <is>
          <t>Ticker</t>
        </is>
      </c>
      <c r="C308" t="inlineStr">
        <is>
          <t>Trade Enter</t>
        </is>
      </c>
      <c r="D308" t="inlineStr">
        <is>
          <t>Strike</t>
        </is>
      </c>
      <c r="E308" t="inlineStr">
        <is>
          <t>C/P</t>
        </is>
      </c>
      <c r="F308" t="inlineStr">
        <is>
          <t>Exp Date</t>
        </is>
      </c>
      <c r="G308" t="inlineStr">
        <is>
          <t>Initial Contracts</t>
        </is>
      </c>
      <c r="H308" t="inlineStr">
        <is>
          <t>Trade Exit</t>
        </is>
      </c>
      <c r="I308" t="inlineStr">
        <is>
          <t>$ Gain</t>
        </is>
      </c>
      <c r="J308" t="inlineStr">
        <is>
          <t>Amount</t>
        </is>
      </c>
      <c r="K308" t="inlineStr">
        <is>
          <t>Symbol</t>
        </is>
      </c>
    </row>
    <row r="309">
      <c r="A309" t="n">
        <v>1990</v>
      </c>
      <c r="B309" t="inlineStr">
        <is>
          <t>QQQ</t>
        </is>
      </c>
      <c r="C309" t="inlineStr">
        <is>
          <t>Jun 27, 2025</t>
        </is>
      </c>
      <c r="D309" t="inlineStr">
        <is>
          <t>$550.00</t>
        </is>
      </c>
      <c r="E309" t="inlineStr">
        <is>
          <t>P</t>
        </is>
      </c>
      <c r="F309" t="inlineStr">
        <is>
          <t>Jul 01, 2025</t>
        </is>
      </c>
      <c r="G309" t="n">
        <v>3</v>
      </c>
      <c r="H309" t="inlineStr">
        <is>
          <t>NaN</t>
        </is>
      </c>
      <c r="I309" t="n">
        <v/>
      </c>
      <c r="J309" t="n">
        <v>-1146.36</v>
      </c>
      <c r="K309" t="inlineStr">
        <is>
          <t>QQQ250701P00550000</t>
        </is>
      </c>
    </row>
    <row r="310">
      <c r="A310" t="n">
        <v>1975</v>
      </c>
      <c r="B310" t="inlineStr">
        <is>
          <t>QQQ</t>
        </is>
      </c>
      <c r="C310" t="inlineStr">
        <is>
          <t>Jun 27, 2025</t>
        </is>
      </c>
      <c r="D310" t="inlineStr">
        <is>
          <t>$550.00</t>
        </is>
      </c>
      <c r="E310" t="inlineStr">
        <is>
          <t>P</t>
        </is>
      </c>
      <c r="F310" t="inlineStr">
        <is>
          <t>Jul 01, 2025</t>
        </is>
      </c>
      <c r="G310" t="n">
        <v>3</v>
      </c>
      <c r="H310" t="inlineStr">
        <is>
          <t>NaN</t>
        </is>
      </c>
      <c r="I310" t="n">
        <v/>
      </c>
      <c r="J310" t="n">
        <v>-1173.36</v>
      </c>
      <c r="K310" t="inlineStr">
        <is>
          <t>QQQ250701P00550000</t>
        </is>
      </c>
    </row>
    <row r="311">
      <c r="A311" t="n">
        <v>1914</v>
      </c>
      <c r="B311" t="inlineStr">
        <is>
          <t>QQQ</t>
        </is>
      </c>
      <c r="C311" t="inlineStr">
        <is>
          <t>Jul 01, 2025</t>
        </is>
      </c>
      <c r="D311" t="inlineStr">
        <is>
          <t>$550.00</t>
        </is>
      </c>
      <c r="E311" t="inlineStr">
        <is>
          <t>P</t>
        </is>
      </c>
      <c r="F311" t="inlineStr">
        <is>
          <t>Jul 01, 2025</t>
        </is>
      </c>
      <c r="G311" t="n">
        <v>-3</v>
      </c>
      <c r="H311" t="inlineStr">
        <is>
          <t>Jul 01, 2025</t>
        </is>
      </c>
      <c r="I311" t="n">
        <v/>
      </c>
      <c r="J311" t="n">
        <v>359.64</v>
      </c>
      <c r="K311" t="inlineStr">
        <is>
          <t>QQQ250701P00550000</t>
        </is>
      </c>
    </row>
    <row r="312">
      <c r="A312" t="n">
        <v>1927</v>
      </c>
      <c r="B312" t="inlineStr">
        <is>
          <t>QQQ</t>
        </is>
      </c>
      <c r="C312" t="inlineStr">
        <is>
          <t>Jul 01, 2025</t>
        </is>
      </c>
      <c r="D312" t="inlineStr">
        <is>
          <t>$550.00</t>
        </is>
      </c>
      <c r="E312" t="inlineStr">
        <is>
          <t>P</t>
        </is>
      </c>
      <c r="F312" t="inlineStr">
        <is>
          <t>Jul 01, 2025</t>
        </is>
      </c>
      <c r="G312" t="n">
        <v>-3</v>
      </c>
      <c r="H312" t="inlineStr">
        <is>
          <t>Jul 01, 2025</t>
        </is>
      </c>
      <c r="I312" t="n">
        <v/>
      </c>
      <c r="J312" t="n">
        <v>356.61</v>
      </c>
      <c r="K312" t="inlineStr">
        <is>
          <t>QQQ250701P00550000</t>
        </is>
      </c>
    </row>
    <row r="313">
      <c r="A313" t="inlineStr"/>
      <c r="B313" t="inlineStr"/>
      <c r="C313" t="inlineStr"/>
      <c r="D313" t="inlineStr"/>
      <c r="E313" t="inlineStr"/>
      <c r="F313" t="inlineStr"/>
      <c r="G313" s="2">
        <f>SUM(G308:G312)</f>
        <v/>
      </c>
      <c r="H313" t="inlineStr"/>
      <c r="I313" t="inlineStr"/>
      <c r="J313" s="2">
        <f>SUM(J308:J312)</f>
        <v/>
      </c>
      <c r="K313" t="inlineStr"/>
    </row>
    <row r="314">
      <c r="A314" t="inlineStr"/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</row>
    <row r="317">
      <c r="A317" t="inlineStr">
        <is>
          <t>Index</t>
        </is>
      </c>
      <c r="B317" t="inlineStr">
        <is>
          <t>Ticker</t>
        </is>
      </c>
      <c r="C317" t="inlineStr">
        <is>
          <t>Trade Enter</t>
        </is>
      </c>
      <c r="D317" t="inlineStr">
        <is>
          <t>Strike</t>
        </is>
      </c>
      <c r="E317" t="inlineStr">
        <is>
          <t>C/P</t>
        </is>
      </c>
      <c r="F317" t="inlineStr">
        <is>
          <t>Exp Date</t>
        </is>
      </c>
      <c r="G317" t="inlineStr">
        <is>
          <t>Initial Contracts</t>
        </is>
      </c>
      <c r="H317" t="inlineStr">
        <is>
          <t>Trade Exit</t>
        </is>
      </c>
      <c r="I317" t="inlineStr">
        <is>
          <t>$ Gain</t>
        </is>
      </c>
    </row>
    <row r="318">
      <c r="A318" t="n">
        <v>95</v>
      </c>
      <c r="B318" t="inlineStr">
        <is>
          <t>QQQ</t>
        </is>
      </c>
      <c r="C318" t="inlineStr">
        <is>
          <t>Jul 01, 2025</t>
        </is>
      </c>
      <c r="D318" t="inlineStr">
        <is>
          <t>$550.00</t>
        </is>
      </c>
      <c r="E318" t="inlineStr">
        <is>
          <t>P</t>
        </is>
      </c>
      <c r="F318" t="inlineStr">
        <is>
          <t>Jul 25, 2025</t>
        </is>
      </c>
      <c r="G318" t="inlineStr">
        <is>
          <t>3</t>
        </is>
      </c>
      <c r="H318" t="inlineStr">
        <is>
          <t>Jul 03, 2025</t>
        </is>
      </c>
      <c r="I318" t="inlineStr">
        <is>
          <t>($888.00)</t>
        </is>
      </c>
    </row>
    <row r="319">
      <c r="A319" t="inlineStr"/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s="1">
        <f>IF(G328=0, ROUND(SUM(J321:J327)/8, 2), )</f>
        <v/>
      </c>
    </row>
    <row r="321">
      <c r="A321" t="inlineStr">
        <is>
          <t>Index</t>
        </is>
      </c>
      <c r="B321" t="inlineStr">
        <is>
          <t>Ticker</t>
        </is>
      </c>
      <c r="C321" t="inlineStr">
        <is>
          <t>Trade Enter</t>
        </is>
      </c>
      <c r="D321" t="inlineStr">
        <is>
          <t>Strike</t>
        </is>
      </c>
      <c r="E321" t="inlineStr">
        <is>
          <t>C/P</t>
        </is>
      </c>
      <c r="F321" t="inlineStr">
        <is>
          <t>Exp Date</t>
        </is>
      </c>
      <c r="G321" t="inlineStr">
        <is>
          <t>Initial Contracts</t>
        </is>
      </c>
      <c r="H321" t="inlineStr">
        <is>
          <t>Trade Exit</t>
        </is>
      </c>
      <c r="I321" t="inlineStr">
        <is>
          <t>$ Gain</t>
        </is>
      </c>
      <c r="J321" t="inlineStr">
        <is>
          <t>Amount</t>
        </is>
      </c>
      <c r="K321" t="inlineStr">
        <is>
          <t>Symbol</t>
        </is>
      </c>
    </row>
    <row r="322">
      <c r="A322" t="n">
        <v>1939</v>
      </c>
      <c r="B322" t="inlineStr">
        <is>
          <t>QQQ</t>
        </is>
      </c>
      <c r="C322" t="inlineStr">
        <is>
          <t>Jun 30, 2025</t>
        </is>
      </c>
      <c r="D322" t="inlineStr">
        <is>
          <t>$550.00</t>
        </is>
      </c>
      <c r="E322" t="inlineStr">
        <is>
          <t>P</t>
        </is>
      </c>
      <c r="F322" t="inlineStr">
        <is>
          <t>Jul 25, 2025</t>
        </is>
      </c>
      <c r="G322" t="n">
        <v>2</v>
      </c>
      <c r="H322" t="inlineStr">
        <is>
          <t>NaN</t>
        </is>
      </c>
      <c r="I322" t="n">
        <v/>
      </c>
      <c r="J322" t="n">
        <v>-1640.24</v>
      </c>
      <c r="K322" t="inlineStr">
        <is>
          <t>QQQ250725P00550000</t>
        </is>
      </c>
    </row>
    <row r="323">
      <c r="A323" t="n">
        <v>1925</v>
      </c>
      <c r="B323" t="inlineStr">
        <is>
          <t>QQQ</t>
        </is>
      </c>
      <c r="C323" t="inlineStr">
        <is>
          <t>Jul 01, 2025</t>
        </is>
      </c>
      <c r="D323" t="inlineStr">
        <is>
          <t>$550.00</t>
        </is>
      </c>
      <c r="E323" t="inlineStr">
        <is>
          <t>P</t>
        </is>
      </c>
      <c r="F323" t="inlineStr">
        <is>
          <t>Jul 25, 2025</t>
        </is>
      </c>
      <c r="G323" t="n">
        <v>3</v>
      </c>
      <c r="H323" t="inlineStr">
        <is>
          <t>NaN</t>
        </is>
      </c>
      <c r="I323" t="n">
        <v/>
      </c>
      <c r="J323" t="n">
        <v>-2712.35</v>
      </c>
      <c r="K323" t="inlineStr">
        <is>
          <t>QQQ250725P00550000</t>
        </is>
      </c>
    </row>
    <row r="324">
      <c r="A324" t="n">
        <v>1920</v>
      </c>
      <c r="B324" t="inlineStr">
        <is>
          <t>QQQ</t>
        </is>
      </c>
      <c r="C324" t="inlineStr">
        <is>
          <t>Jul 01, 2025</t>
        </is>
      </c>
      <c r="D324" t="inlineStr">
        <is>
          <t>$550.00</t>
        </is>
      </c>
      <c r="E324" t="inlineStr">
        <is>
          <t>P</t>
        </is>
      </c>
      <c r="F324" t="inlineStr">
        <is>
          <t>Jul 25, 2025</t>
        </is>
      </c>
      <c r="G324" t="n">
        <v>3</v>
      </c>
      <c r="H324" t="inlineStr">
        <is>
          <t>NaN</t>
        </is>
      </c>
      <c r="I324" t="n">
        <v/>
      </c>
      <c r="J324" t="n">
        <v>-2718.36</v>
      </c>
      <c r="K324" t="inlineStr">
        <is>
          <t>QQQ250725P00550000</t>
        </is>
      </c>
    </row>
    <row r="325">
      <c r="A325" t="n">
        <v>1849</v>
      </c>
      <c r="B325" t="inlineStr">
        <is>
          <t>QQQ</t>
        </is>
      </c>
      <c r="C325" t="inlineStr">
        <is>
          <t>Jul 03, 2025</t>
        </is>
      </c>
      <c r="D325" t="inlineStr">
        <is>
          <t>$550.00</t>
        </is>
      </c>
      <c r="E325" t="inlineStr">
        <is>
          <t>P</t>
        </is>
      </c>
      <c r="F325" t="inlineStr">
        <is>
          <t>Jul 25, 2025</t>
        </is>
      </c>
      <c r="G325" t="n">
        <v>-3</v>
      </c>
      <c r="H325" t="inlineStr">
        <is>
          <t>Jul 03, 2025</t>
        </is>
      </c>
      <c r="I325" t="n">
        <v/>
      </c>
      <c r="J325" t="n">
        <v>1820.64</v>
      </c>
      <c r="K325" t="inlineStr">
        <is>
          <t>QQQ250725P00550000</t>
        </is>
      </c>
    </row>
    <row r="326">
      <c r="A326" t="n">
        <v>1839</v>
      </c>
      <c r="B326" t="inlineStr">
        <is>
          <t>QQQ</t>
        </is>
      </c>
      <c r="C326" t="inlineStr">
        <is>
          <t>Jul 03, 2025</t>
        </is>
      </c>
      <c r="D326" t="inlineStr">
        <is>
          <t>$550.00</t>
        </is>
      </c>
      <c r="E326" t="inlineStr">
        <is>
          <t>P</t>
        </is>
      </c>
      <c r="F326" t="inlineStr">
        <is>
          <t>Jul 25, 2025</t>
        </is>
      </c>
      <c r="G326" t="n">
        <v>-2</v>
      </c>
      <c r="H326" t="inlineStr">
        <is>
          <t>Jul 03, 2025</t>
        </is>
      </c>
      <c r="I326" t="n">
        <v/>
      </c>
      <c r="J326" t="n">
        <v>1225.74</v>
      </c>
      <c r="K326" t="inlineStr">
        <is>
          <t>QQQ250725P00550000</t>
        </is>
      </c>
    </row>
    <row r="327">
      <c r="A327" t="n">
        <v>1838</v>
      </c>
      <c r="B327" t="inlineStr">
        <is>
          <t>QQQ</t>
        </is>
      </c>
      <c r="C327" t="inlineStr">
        <is>
          <t>Jul 03, 2025</t>
        </is>
      </c>
      <c r="D327" t="inlineStr">
        <is>
          <t>$550.00</t>
        </is>
      </c>
      <c r="E327" t="inlineStr">
        <is>
          <t>P</t>
        </is>
      </c>
      <c r="F327" t="inlineStr">
        <is>
          <t>Jul 25, 2025</t>
        </is>
      </c>
      <c r="G327" t="n">
        <v>-3</v>
      </c>
      <c r="H327" t="inlineStr">
        <is>
          <t>Jul 03, 2025</t>
        </is>
      </c>
      <c r="I327" t="n">
        <v/>
      </c>
      <c r="J327" t="n">
        <v>1817.64</v>
      </c>
      <c r="K327" t="inlineStr">
        <is>
          <t>QQQ250725P00550000</t>
        </is>
      </c>
    </row>
    <row r="328">
      <c r="A328" t="inlineStr"/>
      <c r="B328" t="inlineStr"/>
      <c r="C328" t="inlineStr"/>
      <c r="D328" t="inlineStr"/>
      <c r="E328" t="inlineStr"/>
      <c r="F328" t="inlineStr"/>
      <c r="G328" s="2">
        <f>SUM(G321:G327)</f>
        <v/>
      </c>
      <c r="H328" t="inlineStr"/>
      <c r="I328" t="inlineStr"/>
      <c r="J328" s="2">
        <f>SUM(J321:J327)</f>
        <v/>
      </c>
      <c r="K328" t="inlineStr"/>
    </row>
    <row r="329">
      <c r="A329" t="inlineStr"/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</row>
    <row r="332">
      <c r="A332" t="inlineStr">
        <is>
          <t>Index</t>
        </is>
      </c>
      <c r="B332" t="inlineStr">
        <is>
          <t>Ticker</t>
        </is>
      </c>
      <c r="C332" t="inlineStr">
        <is>
          <t>Trade Enter</t>
        </is>
      </c>
      <c r="D332" t="inlineStr">
        <is>
          <t>Strike</t>
        </is>
      </c>
      <c r="E332" t="inlineStr">
        <is>
          <t>C/P</t>
        </is>
      </c>
      <c r="F332" t="inlineStr">
        <is>
          <t>Exp Date</t>
        </is>
      </c>
      <c r="G332" t="inlineStr">
        <is>
          <t>Initial Contracts</t>
        </is>
      </c>
      <c r="H332" t="inlineStr">
        <is>
          <t>Trade Exit</t>
        </is>
      </c>
      <c r="I332" t="inlineStr">
        <is>
          <t>$ Gain</t>
        </is>
      </c>
    </row>
    <row r="333">
      <c r="A333" t="n">
        <v>102</v>
      </c>
      <c r="B333" t="inlineStr">
        <is>
          <t>QQQ</t>
        </is>
      </c>
      <c r="C333" t="inlineStr">
        <is>
          <t>Jul 03, 2025</t>
        </is>
      </c>
      <c r="D333" t="inlineStr">
        <is>
          <t>$560.00</t>
        </is>
      </c>
      <c r="E333" t="inlineStr">
        <is>
          <t>P</t>
        </is>
      </c>
      <c r="F333" t="inlineStr">
        <is>
          <t>Jul 25, 2025</t>
        </is>
      </c>
      <c r="G333" t="inlineStr">
        <is>
          <t>2</t>
        </is>
      </c>
      <c r="H333" t="inlineStr">
        <is>
          <t>Jul 18, 2025</t>
        </is>
      </c>
      <c r="I333" t="inlineStr">
        <is>
          <t>($1,438.34)</t>
        </is>
      </c>
    </row>
    <row r="334">
      <c r="A334" t="inlineStr"/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s="1">
        <f>IF(G363=0, ROUND(SUM(J336:J362)/31, 2), )</f>
        <v/>
      </c>
    </row>
    <row r="336">
      <c r="A336" t="inlineStr">
        <is>
          <t>Index</t>
        </is>
      </c>
      <c r="B336" t="inlineStr">
        <is>
          <t>Ticker</t>
        </is>
      </c>
      <c r="C336" t="inlineStr">
        <is>
          <t>Trade Enter</t>
        </is>
      </c>
      <c r="D336" t="inlineStr">
        <is>
          <t>Strike</t>
        </is>
      </c>
      <c r="E336" t="inlineStr">
        <is>
          <t>C/P</t>
        </is>
      </c>
      <c r="F336" t="inlineStr">
        <is>
          <t>Exp Date</t>
        </is>
      </c>
      <c r="G336" t="inlineStr">
        <is>
          <t>Initial Contracts</t>
        </is>
      </c>
      <c r="H336" t="inlineStr">
        <is>
          <t>Trade Exit</t>
        </is>
      </c>
      <c r="I336" t="inlineStr">
        <is>
          <t>$ Gain</t>
        </is>
      </c>
      <c r="J336" t="inlineStr">
        <is>
          <t>Amount</t>
        </is>
      </c>
      <c r="K336" t="inlineStr">
        <is>
          <t>Symbol</t>
        </is>
      </c>
    </row>
    <row r="337">
      <c r="A337" t="n">
        <v>1853</v>
      </c>
      <c r="B337" t="inlineStr">
        <is>
          <t>QQQ</t>
        </is>
      </c>
      <c r="C337" t="inlineStr">
        <is>
          <t>Jul 03, 2025</t>
        </is>
      </c>
      <c r="D337" t="inlineStr">
        <is>
          <t>$560.00</t>
        </is>
      </c>
      <c r="E337" t="inlineStr">
        <is>
          <t>P</t>
        </is>
      </c>
      <c r="F337" t="inlineStr">
        <is>
          <t>Jul 25, 2025</t>
        </is>
      </c>
      <c r="G337" t="n">
        <v>2</v>
      </c>
      <c r="H337" t="inlineStr">
        <is>
          <t>NaN</t>
        </is>
      </c>
      <c r="I337" t="n">
        <v/>
      </c>
      <c r="J337" t="n">
        <v>-2023.24</v>
      </c>
      <c r="K337" t="inlineStr">
        <is>
          <t>QQQ250725P00560000</t>
        </is>
      </c>
    </row>
    <row r="338">
      <c r="A338" t="n">
        <v>1848</v>
      </c>
      <c r="B338" t="inlineStr">
        <is>
          <t>QQQ</t>
        </is>
      </c>
      <c r="C338" t="inlineStr">
        <is>
          <t>Jul 03, 2025</t>
        </is>
      </c>
      <c r="D338" t="inlineStr">
        <is>
          <t>$560.00</t>
        </is>
      </c>
      <c r="E338" t="inlineStr">
        <is>
          <t>P</t>
        </is>
      </c>
      <c r="F338" t="inlineStr">
        <is>
          <t>Jul 25, 2025</t>
        </is>
      </c>
      <c r="G338" t="n">
        <v>2</v>
      </c>
      <c r="H338" t="inlineStr">
        <is>
          <t>NaN</t>
        </is>
      </c>
      <c r="I338" t="n">
        <v/>
      </c>
      <c r="J338" t="n">
        <v>-2004.24</v>
      </c>
      <c r="K338" t="inlineStr">
        <is>
          <t>QQQ250725P00560000</t>
        </is>
      </c>
    </row>
    <row r="339">
      <c r="A339" t="n">
        <v>1845</v>
      </c>
      <c r="B339" t="inlineStr">
        <is>
          <t>QQQ</t>
        </is>
      </c>
      <c r="C339" t="inlineStr">
        <is>
          <t>Jul 03, 2025</t>
        </is>
      </c>
      <c r="D339" t="inlineStr">
        <is>
          <t>$560.00</t>
        </is>
      </c>
      <c r="E339" t="inlineStr">
        <is>
          <t>P</t>
        </is>
      </c>
      <c r="F339" t="inlineStr">
        <is>
          <t>Jul 25, 2025</t>
        </is>
      </c>
      <c r="G339" t="n">
        <v>2</v>
      </c>
      <c r="H339" t="inlineStr">
        <is>
          <t>NaN</t>
        </is>
      </c>
      <c r="I339" t="n">
        <v/>
      </c>
      <c r="J339" t="n">
        <v>-2010.23</v>
      </c>
      <c r="K339" t="inlineStr">
        <is>
          <t>QQQ250725P00560000</t>
        </is>
      </c>
    </row>
    <row r="340">
      <c r="A340" t="n">
        <v>1744</v>
      </c>
      <c r="B340" t="inlineStr">
        <is>
          <t>QQQ</t>
        </is>
      </c>
      <c r="C340" t="inlineStr">
        <is>
          <t>Jul 09, 2025</t>
        </is>
      </c>
      <c r="D340" t="inlineStr">
        <is>
          <t>$560.00</t>
        </is>
      </c>
      <c r="E340" t="inlineStr">
        <is>
          <t>P</t>
        </is>
      </c>
      <c r="F340" t="inlineStr">
        <is>
          <t>Jul 25, 2025</t>
        </is>
      </c>
      <c r="G340" t="n">
        <v>1</v>
      </c>
      <c r="H340" t="inlineStr">
        <is>
          <t>NaN</t>
        </is>
      </c>
      <c r="I340" t="n">
        <v/>
      </c>
      <c r="J340" t="n">
        <v>-860.12</v>
      </c>
      <c r="K340" t="inlineStr">
        <is>
          <t>QQQ250725P00560000</t>
        </is>
      </c>
    </row>
    <row r="341">
      <c r="A341" t="n">
        <v>1724</v>
      </c>
      <c r="B341" t="inlineStr">
        <is>
          <t>QQQ</t>
        </is>
      </c>
      <c r="C341" t="inlineStr">
        <is>
          <t>Jul 09, 2025</t>
        </is>
      </c>
      <c r="D341" t="inlineStr">
        <is>
          <t>$560.00</t>
        </is>
      </c>
      <c r="E341" t="inlineStr">
        <is>
          <t>P</t>
        </is>
      </c>
      <c r="F341" t="inlineStr">
        <is>
          <t>Jul 25, 2025</t>
        </is>
      </c>
      <c r="G341" t="n">
        <v>1</v>
      </c>
      <c r="H341" t="inlineStr">
        <is>
          <t>NaN</t>
        </is>
      </c>
      <c r="I341" t="n">
        <v/>
      </c>
      <c r="J341" t="n">
        <v>-860.12</v>
      </c>
      <c r="K341" t="inlineStr">
        <is>
          <t>QQQ250725P00560000</t>
        </is>
      </c>
    </row>
    <row r="342">
      <c r="A342" t="n">
        <v>1653</v>
      </c>
      <c r="B342" t="inlineStr">
        <is>
          <t>QQQ</t>
        </is>
      </c>
      <c r="C342" t="inlineStr">
        <is>
          <t>Jul 11, 2025</t>
        </is>
      </c>
      <c r="D342" t="inlineStr">
        <is>
          <t>$560.00</t>
        </is>
      </c>
      <c r="E342" t="inlineStr">
        <is>
          <t>P</t>
        </is>
      </c>
      <c r="F342" t="inlineStr">
        <is>
          <t>Jul 25, 2025</t>
        </is>
      </c>
      <c r="G342" t="n">
        <v>1</v>
      </c>
      <c r="H342" t="inlineStr">
        <is>
          <t>NaN</t>
        </is>
      </c>
      <c r="I342" t="n">
        <v/>
      </c>
      <c r="J342" t="n">
        <v>-876.12</v>
      </c>
      <c r="K342" t="inlineStr">
        <is>
          <t>QQQ250725P00560000</t>
        </is>
      </c>
    </row>
    <row r="343">
      <c r="A343" t="n">
        <v>1644</v>
      </c>
      <c r="B343" t="inlineStr">
        <is>
          <t>QQQ</t>
        </is>
      </c>
      <c r="C343" t="inlineStr">
        <is>
          <t>Jul 11, 2025</t>
        </is>
      </c>
      <c r="D343" t="inlineStr">
        <is>
          <t>$560.00</t>
        </is>
      </c>
      <c r="E343" t="inlineStr">
        <is>
          <t>P</t>
        </is>
      </c>
      <c r="F343" t="inlineStr">
        <is>
          <t>Jul 25, 2025</t>
        </is>
      </c>
      <c r="G343" t="n">
        <v>1</v>
      </c>
      <c r="H343" t="inlineStr">
        <is>
          <t>NaN</t>
        </is>
      </c>
      <c r="I343" t="n">
        <v/>
      </c>
      <c r="J343" t="n">
        <v>-867.12</v>
      </c>
      <c r="K343" t="inlineStr">
        <is>
          <t>QQQ250725P00560000</t>
        </is>
      </c>
    </row>
    <row r="344">
      <c r="A344" t="n">
        <v>1633</v>
      </c>
      <c r="B344" t="inlineStr">
        <is>
          <t>QQQ</t>
        </is>
      </c>
      <c r="C344" t="inlineStr">
        <is>
          <t>Jul 11, 2025</t>
        </is>
      </c>
      <c r="D344" t="inlineStr">
        <is>
          <t>$560.00</t>
        </is>
      </c>
      <c r="E344" t="inlineStr">
        <is>
          <t>P</t>
        </is>
      </c>
      <c r="F344" t="inlineStr">
        <is>
          <t>Jul 25, 2025</t>
        </is>
      </c>
      <c r="G344" t="n">
        <v>1</v>
      </c>
      <c r="H344" t="inlineStr">
        <is>
          <t>NaN</t>
        </is>
      </c>
      <c r="I344" t="n">
        <v/>
      </c>
      <c r="J344" t="n">
        <v>-880.12</v>
      </c>
      <c r="K344" t="inlineStr">
        <is>
          <t>QQQ250725P00560000</t>
        </is>
      </c>
    </row>
    <row r="345">
      <c r="A345" t="n">
        <v>1559</v>
      </c>
      <c r="B345" t="inlineStr">
        <is>
          <t>QQQ</t>
        </is>
      </c>
      <c r="C345" t="inlineStr">
        <is>
          <t>Jul 15, 2025</t>
        </is>
      </c>
      <c r="D345" t="inlineStr">
        <is>
          <t>$560.00</t>
        </is>
      </c>
      <c r="E345" t="inlineStr">
        <is>
          <t>P</t>
        </is>
      </c>
      <c r="F345" t="inlineStr">
        <is>
          <t>Jul 25, 2025</t>
        </is>
      </c>
      <c r="G345" t="n">
        <v>1</v>
      </c>
      <c r="H345" t="inlineStr">
        <is>
          <t>NaN</t>
        </is>
      </c>
      <c r="I345" t="n">
        <v/>
      </c>
      <c r="J345" t="n">
        <v>-645.12</v>
      </c>
      <c r="K345" t="inlineStr">
        <is>
          <t>QQQ250725P00560000</t>
        </is>
      </c>
    </row>
    <row r="346">
      <c r="A346" t="n">
        <v>1545</v>
      </c>
      <c r="B346" t="inlineStr">
        <is>
          <t>QQQ</t>
        </is>
      </c>
      <c r="C346" t="inlineStr">
        <is>
          <t>Jul 15, 2025</t>
        </is>
      </c>
      <c r="D346" t="inlineStr">
        <is>
          <t>$560.00</t>
        </is>
      </c>
      <c r="E346" t="inlineStr">
        <is>
          <t>P</t>
        </is>
      </c>
      <c r="F346" t="inlineStr">
        <is>
          <t>Jul 25, 2025</t>
        </is>
      </c>
      <c r="G346" t="n">
        <v>1</v>
      </c>
      <c r="H346" t="inlineStr">
        <is>
          <t>NaN</t>
        </is>
      </c>
      <c r="I346" t="n">
        <v/>
      </c>
      <c r="J346" t="n">
        <v>-543.12</v>
      </c>
      <c r="K346" t="inlineStr">
        <is>
          <t>QQQ250725P00560000</t>
        </is>
      </c>
    </row>
    <row r="347">
      <c r="A347" t="n">
        <v>1521</v>
      </c>
      <c r="B347" t="inlineStr">
        <is>
          <t>QQQ</t>
        </is>
      </c>
      <c r="C347" t="inlineStr">
        <is>
          <t>Jul 15, 2025</t>
        </is>
      </c>
      <c r="D347" t="inlineStr">
        <is>
          <t>$560.00</t>
        </is>
      </c>
      <c r="E347" t="inlineStr">
        <is>
          <t>P</t>
        </is>
      </c>
      <c r="F347" t="inlineStr">
        <is>
          <t>Jul 25, 2025</t>
        </is>
      </c>
      <c r="G347" t="n">
        <v>1</v>
      </c>
      <c r="H347" t="inlineStr">
        <is>
          <t>NaN</t>
        </is>
      </c>
      <c r="I347" t="n">
        <v/>
      </c>
      <c r="J347" t="n">
        <v>-542.12</v>
      </c>
      <c r="K347" t="inlineStr">
        <is>
          <t>QQQ250725P00560000</t>
        </is>
      </c>
    </row>
    <row r="348">
      <c r="A348" t="n">
        <v>1494</v>
      </c>
      <c r="B348" t="inlineStr">
        <is>
          <t>QQQ</t>
        </is>
      </c>
      <c r="C348" t="inlineStr">
        <is>
          <t>Jul 16, 2025</t>
        </is>
      </c>
      <c r="D348" t="inlineStr">
        <is>
          <t>$560.00</t>
        </is>
      </c>
      <c r="E348" t="inlineStr">
        <is>
          <t>P</t>
        </is>
      </c>
      <c r="F348" t="inlineStr">
        <is>
          <t>Jul 25, 2025</t>
        </is>
      </c>
      <c r="G348" t="n">
        <v>-1</v>
      </c>
      <c r="H348" t="inlineStr">
        <is>
          <t>Jul 16, 2025</t>
        </is>
      </c>
      <c r="I348" t="n">
        <v/>
      </c>
      <c r="J348" t="n">
        <v>766.87</v>
      </c>
      <c r="K348" t="inlineStr">
        <is>
          <t>QQQ250725P00560000</t>
        </is>
      </c>
    </row>
    <row r="349">
      <c r="A349" t="n">
        <v>1505</v>
      </c>
      <c r="B349" t="inlineStr">
        <is>
          <t>QQQ</t>
        </is>
      </c>
      <c r="C349" t="inlineStr">
        <is>
          <t>Jul 16, 2025</t>
        </is>
      </c>
      <c r="D349" t="inlineStr">
        <is>
          <t>$560.00</t>
        </is>
      </c>
      <c r="E349" t="inlineStr">
        <is>
          <t>P</t>
        </is>
      </c>
      <c r="F349" t="inlineStr">
        <is>
          <t>Jul 25, 2025</t>
        </is>
      </c>
      <c r="G349" t="n">
        <v>-1</v>
      </c>
      <c r="H349" t="inlineStr">
        <is>
          <t>Jul 16, 2025</t>
        </is>
      </c>
      <c r="I349" t="n">
        <v/>
      </c>
      <c r="J349" t="n">
        <v>703.87</v>
      </c>
      <c r="K349" t="inlineStr">
        <is>
          <t>QQQ250725P00560000</t>
        </is>
      </c>
    </row>
    <row r="350">
      <c r="A350" t="n">
        <v>1503</v>
      </c>
      <c r="B350" t="inlineStr">
        <is>
          <t>QQQ</t>
        </is>
      </c>
      <c r="C350" t="inlineStr">
        <is>
          <t>Jul 16, 2025</t>
        </is>
      </c>
      <c r="D350" t="inlineStr">
        <is>
          <t>$560.00</t>
        </is>
      </c>
      <c r="E350" t="inlineStr">
        <is>
          <t>P</t>
        </is>
      </c>
      <c r="F350" t="inlineStr">
        <is>
          <t>Jul 25, 2025</t>
        </is>
      </c>
      <c r="G350" t="n">
        <v>-1</v>
      </c>
      <c r="H350" t="inlineStr">
        <is>
          <t>Jul 16, 2025</t>
        </is>
      </c>
      <c r="I350" t="n">
        <v/>
      </c>
      <c r="J350" t="n">
        <v>719.87</v>
      </c>
      <c r="K350" t="inlineStr">
        <is>
          <t>QQQ250725P00560000</t>
        </is>
      </c>
    </row>
    <row r="351">
      <c r="A351" t="n">
        <v>1394</v>
      </c>
      <c r="B351" t="inlineStr">
        <is>
          <t>QQQ</t>
        </is>
      </c>
      <c r="C351" t="inlineStr">
        <is>
          <t>Jul 17, 2025</t>
        </is>
      </c>
      <c r="D351" t="inlineStr">
        <is>
          <t>$560.00</t>
        </is>
      </c>
      <c r="E351" t="inlineStr">
        <is>
          <t>P</t>
        </is>
      </c>
      <c r="F351" t="inlineStr">
        <is>
          <t>Jul 25, 2025</t>
        </is>
      </c>
      <c r="G351" t="n">
        <v>6</v>
      </c>
      <c r="H351" t="inlineStr">
        <is>
          <t>NaN</t>
        </is>
      </c>
      <c r="I351" t="n">
        <v/>
      </c>
      <c r="J351" t="n">
        <v>-2538.68</v>
      </c>
      <c r="K351" t="inlineStr">
        <is>
          <t>QQQ250725P00560000</t>
        </is>
      </c>
    </row>
    <row r="352">
      <c r="A352" t="n">
        <v>1410</v>
      </c>
      <c r="B352" t="inlineStr">
        <is>
          <t>QQQ</t>
        </is>
      </c>
      <c r="C352" t="inlineStr">
        <is>
          <t>Jul 17, 2025</t>
        </is>
      </c>
      <c r="D352" t="inlineStr">
        <is>
          <t>$560.00</t>
        </is>
      </c>
      <c r="E352" t="inlineStr">
        <is>
          <t>P</t>
        </is>
      </c>
      <c r="F352" t="inlineStr">
        <is>
          <t>Jul 25, 2025</t>
        </is>
      </c>
      <c r="G352" t="n">
        <v>2</v>
      </c>
      <c r="H352" t="inlineStr">
        <is>
          <t>NaN</t>
        </is>
      </c>
      <c r="I352" t="n">
        <v/>
      </c>
      <c r="J352" t="n">
        <v>-866.23</v>
      </c>
      <c r="K352" t="inlineStr">
        <is>
          <t>QQQ250725P00560000</t>
        </is>
      </c>
    </row>
    <row r="353">
      <c r="A353" t="n">
        <v>1414</v>
      </c>
      <c r="B353" t="inlineStr">
        <is>
          <t>QQQ</t>
        </is>
      </c>
      <c r="C353" t="inlineStr">
        <is>
          <t>Jul 17, 2025</t>
        </is>
      </c>
      <c r="D353" t="inlineStr">
        <is>
          <t>$560.00</t>
        </is>
      </c>
      <c r="E353" t="inlineStr">
        <is>
          <t>P</t>
        </is>
      </c>
      <c r="F353" t="inlineStr">
        <is>
          <t>Jul 25, 2025</t>
        </is>
      </c>
      <c r="G353" t="n">
        <v>1</v>
      </c>
      <c r="H353" t="inlineStr">
        <is>
          <t>NaN</t>
        </is>
      </c>
      <c r="I353" t="n">
        <v/>
      </c>
      <c r="J353" t="n">
        <v>-398.12</v>
      </c>
      <c r="K353" t="inlineStr">
        <is>
          <t>QQQ250725P00560000</t>
        </is>
      </c>
    </row>
    <row r="354">
      <c r="A354" t="n">
        <v>1428</v>
      </c>
      <c r="B354" t="inlineStr">
        <is>
          <t>QQQ</t>
        </is>
      </c>
      <c r="C354" t="inlineStr">
        <is>
          <t>Jul 17, 2025</t>
        </is>
      </c>
      <c r="D354" t="inlineStr">
        <is>
          <t>$560.00</t>
        </is>
      </c>
      <c r="E354" t="inlineStr">
        <is>
          <t>P</t>
        </is>
      </c>
      <c r="F354" t="inlineStr">
        <is>
          <t>Jul 25, 2025</t>
        </is>
      </c>
      <c r="G354" t="n">
        <v>2</v>
      </c>
      <c r="H354" t="inlineStr">
        <is>
          <t>NaN</t>
        </is>
      </c>
      <c r="I354" t="n">
        <v/>
      </c>
      <c r="J354" t="n">
        <v>-867.24</v>
      </c>
      <c r="K354" t="inlineStr">
        <is>
          <t>QQQ250725P00560000</t>
        </is>
      </c>
    </row>
    <row r="355">
      <c r="A355" t="n">
        <v>1438</v>
      </c>
      <c r="B355" t="inlineStr">
        <is>
          <t>QQQ</t>
        </is>
      </c>
      <c r="C355" t="inlineStr">
        <is>
          <t>Jul 17, 2025</t>
        </is>
      </c>
      <c r="D355" t="inlineStr">
        <is>
          <t>$560.00</t>
        </is>
      </c>
      <c r="E355" t="inlineStr">
        <is>
          <t>P</t>
        </is>
      </c>
      <c r="F355" t="inlineStr">
        <is>
          <t>Jul 25, 2025</t>
        </is>
      </c>
      <c r="G355" t="n">
        <v>3</v>
      </c>
      <c r="H355" t="inlineStr">
        <is>
          <t>NaN</t>
        </is>
      </c>
      <c r="I355" t="n">
        <v/>
      </c>
      <c r="J355" t="n">
        <v>-1260.35</v>
      </c>
      <c r="K355" t="inlineStr">
        <is>
          <t>QQQ250725P00560000</t>
        </is>
      </c>
    </row>
    <row r="356">
      <c r="A356" t="n">
        <v>1449</v>
      </c>
      <c r="B356" t="inlineStr">
        <is>
          <t>QQQ</t>
        </is>
      </c>
      <c r="C356" t="inlineStr">
        <is>
          <t>Jul 17, 2025</t>
        </is>
      </c>
      <c r="D356" t="inlineStr">
        <is>
          <t>$560.00</t>
        </is>
      </c>
      <c r="E356" t="inlineStr">
        <is>
          <t>P</t>
        </is>
      </c>
      <c r="F356" t="inlineStr">
        <is>
          <t>Jul 25, 2025</t>
        </is>
      </c>
      <c r="G356" t="n">
        <v>3</v>
      </c>
      <c r="H356" t="inlineStr">
        <is>
          <t>NaN</t>
        </is>
      </c>
      <c r="I356" t="n">
        <v/>
      </c>
      <c r="J356" t="n">
        <v>-1275.35</v>
      </c>
      <c r="K356" t="inlineStr">
        <is>
          <t>QQQ250725P00560000</t>
        </is>
      </c>
    </row>
    <row r="357">
      <c r="A357" t="n">
        <v>1362</v>
      </c>
      <c r="B357" t="inlineStr">
        <is>
          <t>QQQ</t>
        </is>
      </c>
      <c r="C357" t="inlineStr">
        <is>
          <t>Jul 18, 2025</t>
        </is>
      </c>
      <c r="D357" t="inlineStr">
        <is>
          <t>$560.00</t>
        </is>
      </c>
      <c r="E357" t="inlineStr">
        <is>
          <t>P</t>
        </is>
      </c>
      <c r="F357" t="inlineStr">
        <is>
          <t>Jul 25, 2025</t>
        </is>
      </c>
      <c r="G357" t="n">
        <v>-5</v>
      </c>
      <c r="H357" t="inlineStr">
        <is>
          <t>Jul 18, 2025</t>
        </is>
      </c>
      <c r="I357" t="n">
        <v/>
      </c>
      <c r="J357" t="n">
        <v>1694.43</v>
      </c>
      <c r="K357" t="inlineStr">
        <is>
          <t>QQQ250725P00560000</t>
        </is>
      </c>
    </row>
    <row r="358">
      <c r="A358" t="n">
        <v>1309</v>
      </c>
      <c r="B358" t="inlineStr">
        <is>
          <t>QQQ</t>
        </is>
      </c>
      <c r="C358" t="inlineStr">
        <is>
          <t>Jul 18, 2025</t>
        </is>
      </c>
      <c r="D358" t="inlineStr">
        <is>
          <t>$560.00</t>
        </is>
      </c>
      <c r="E358" t="inlineStr">
        <is>
          <t>P</t>
        </is>
      </c>
      <c r="F358" t="inlineStr">
        <is>
          <t>Jul 25, 2025</t>
        </is>
      </c>
      <c r="G358" t="n">
        <v>-5</v>
      </c>
      <c r="H358" t="inlineStr">
        <is>
          <t>Jul 18, 2025</t>
        </is>
      </c>
      <c r="I358" t="n">
        <v/>
      </c>
      <c r="J358" t="n">
        <v>1644.37</v>
      </c>
      <c r="K358" t="inlineStr">
        <is>
          <t>QQQ250725P00560000</t>
        </is>
      </c>
    </row>
    <row r="359">
      <c r="A359" t="n">
        <v>1286</v>
      </c>
      <c r="B359" t="inlineStr">
        <is>
          <t>QQQ</t>
        </is>
      </c>
      <c r="C359" t="inlineStr">
        <is>
          <t>Jul 18, 2025</t>
        </is>
      </c>
      <c r="D359" t="inlineStr">
        <is>
          <t>$560.00</t>
        </is>
      </c>
      <c r="E359" t="inlineStr">
        <is>
          <t>P</t>
        </is>
      </c>
      <c r="F359" t="inlineStr">
        <is>
          <t>Jul 25, 2025</t>
        </is>
      </c>
      <c r="G359" t="n">
        <v>-4</v>
      </c>
      <c r="H359" t="inlineStr">
        <is>
          <t>Jul 18, 2025</t>
        </is>
      </c>
      <c r="I359" t="n">
        <v/>
      </c>
      <c r="J359" t="n">
        <v>1371.54</v>
      </c>
      <c r="K359" t="inlineStr">
        <is>
          <t>QQQ250725P00560000</t>
        </is>
      </c>
    </row>
    <row r="360">
      <c r="A360" t="n">
        <v>1261</v>
      </c>
      <c r="B360" t="inlineStr">
        <is>
          <t>QQQ</t>
        </is>
      </c>
      <c r="C360" t="inlineStr">
        <is>
          <t>Jul 18, 2025</t>
        </is>
      </c>
      <c r="D360" t="inlineStr">
        <is>
          <t>$560.00</t>
        </is>
      </c>
      <c r="E360" t="inlineStr">
        <is>
          <t>P</t>
        </is>
      </c>
      <c r="F360" t="inlineStr">
        <is>
          <t>Jul 25, 2025</t>
        </is>
      </c>
      <c r="G360" t="n">
        <v>-5</v>
      </c>
      <c r="H360" t="inlineStr">
        <is>
          <t>Jul 18, 2025</t>
        </is>
      </c>
      <c r="I360" t="n">
        <v/>
      </c>
      <c r="J360" t="n">
        <v>1644.43</v>
      </c>
      <c r="K360" t="inlineStr">
        <is>
          <t>QQQ250725P00560000</t>
        </is>
      </c>
    </row>
    <row r="361">
      <c r="A361" t="n">
        <v>1287</v>
      </c>
      <c r="B361" t="inlineStr">
        <is>
          <t>QQQ</t>
        </is>
      </c>
      <c r="C361" t="inlineStr">
        <is>
          <t>Jul 18, 2025</t>
        </is>
      </c>
      <c r="D361" t="inlineStr">
        <is>
          <t>$560.00</t>
        </is>
      </c>
      <c r="E361" t="inlineStr">
        <is>
          <t>P</t>
        </is>
      </c>
      <c r="F361" t="inlineStr">
        <is>
          <t>Jul 25, 2025</t>
        </is>
      </c>
      <c r="G361" t="n">
        <v>-4</v>
      </c>
      <c r="H361" t="inlineStr">
        <is>
          <t>Jul 18, 2025</t>
        </is>
      </c>
      <c r="I361" t="n">
        <v/>
      </c>
      <c r="J361" t="n">
        <v>1367.5</v>
      </c>
      <c r="K361" t="inlineStr">
        <is>
          <t>QQQ250725P00560000</t>
        </is>
      </c>
    </row>
    <row r="362">
      <c r="A362" t="n">
        <v>1262</v>
      </c>
      <c r="B362" t="inlineStr">
        <is>
          <t>QQQ</t>
        </is>
      </c>
      <c r="C362" t="inlineStr">
        <is>
          <t>Jul 18, 2025</t>
        </is>
      </c>
      <c r="D362" t="inlineStr">
        <is>
          <t>$560.00</t>
        </is>
      </c>
      <c r="E362" t="inlineStr">
        <is>
          <t>P</t>
        </is>
      </c>
      <c r="F362" t="inlineStr">
        <is>
          <t>Jul 25, 2025</t>
        </is>
      </c>
      <c r="G362" t="n">
        <v>-5</v>
      </c>
      <c r="H362" t="inlineStr">
        <is>
          <t>Jul 18, 2025</t>
        </is>
      </c>
      <c r="I362" t="n">
        <v/>
      </c>
      <c r="J362" t="n">
        <v>1654.43</v>
      </c>
      <c r="K362" t="inlineStr">
        <is>
          <t>QQQ250725P00560000</t>
        </is>
      </c>
    </row>
    <row r="363">
      <c r="A363" t="inlineStr"/>
      <c r="B363" t="inlineStr"/>
      <c r="C363" t="inlineStr"/>
      <c r="D363" t="inlineStr"/>
      <c r="E363" t="inlineStr"/>
      <c r="F363" t="inlineStr"/>
      <c r="G363" s="2">
        <f>SUM(G336:G362)</f>
        <v/>
      </c>
      <c r="H363" t="inlineStr"/>
      <c r="I363" t="inlineStr"/>
      <c r="J363" s="2">
        <f>SUM(J336:J362)</f>
        <v/>
      </c>
      <c r="K363" t="inlineStr"/>
    </row>
    <row r="364">
      <c r="A364" t="inlineStr"/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</row>
    <row r="365">
      <c r="A365" t="inlineStr"/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</row>
    <row r="367">
      <c r="A367" t="inlineStr">
        <is>
          <t>Index</t>
        </is>
      </c>
      <c r="B367" t="inlineStr">
        <is>
          <t>Ticker</t>
        </is>
      </c>
      <c r="C367" t="inlineStr">
        <is>
          <t>Trade Enter</t>
        </is>
      </c>
      <c r="D367" t="inlineStr">
        <is>
          <t>Strike</t>
        </is>
      </c>
      <c r="E367" t="inlineStr">
        <is>
          <t>C/P</t>
        </is>
      </c>
      <c r="F367" t="inlineStr">
        <is>
          <t>Exp Date</t>
        </is>
      </c>
      <c r="G367" t="inlineStr">
        <is>
          <t>Initial Contracts</t>
        </is>
      </c>
      <c r="H367" t="inlineStr">
        <is>
          <t>Trade Exit</t>
        </is>
      </c>
      <c r="I367" t="inlineStr">
        <is>
          <t>$ Gain</t>
        </is>
      </c>
    </row>
    <row r="368">
      <c r="A368" t="n">
        <v>146</v>
      </c>
      <c r="B368" t="inlineStr">
        <is>
          <t>QQQ</t>
        </is>
      </c>
      <c r="C368" t="inlineStr">
        <is>
          <t>Jul 17, 2025</t>
        </is>
      </c>
      <c r="D368" t="inlineStr">
        <is>
          <t>$559.00</t>
        </is>
      </c>
      <c r="E368" t="inlineStr">
        <is>
          <t>C</t>
        </is>
      </c>
      <c r="F368" t="inlineStr">
        <is>
          <t>Jul 21, 2025</t>
        </is>
      </c>
      <c r="G368" t="inlineStr">
        <is>
          <t>2</t>
        </is>
      </c>
      <c r="H368" t="inlineStr">
        <is>
          <t>NaN</t>
        </is>
      </c>
      <c r="I368" t="inlineStr">
        <is>
          <t xml:space="preserve">$0.00 </t>
        </is>
      </c>
    </row>
    <row r="369">
      <c r="A369" t="inlineStr"/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</row>
    <row r="370">
      <c r="A370" t="inlineStr"/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s="1">
        <f>IF(G378=0, ROUND(SUM(J371:J377)/6, 2), )</f>
        <v/>
      </c>
    </row>
    <row r="371">
      <c r="A371" t="inlineStr">
        <is>
          <t>Index</t>
        </is>
      </c>
      <c r="B371" t="inlineStr">
        <is>
          <t>Ticker</t>
        </is>
      </c>
      <c r="C371" t="inlineStr">
        <is>
          <t>Trade Enter</t>
        </is>
      </c>
      <c r="D371" t="inlineStr">
        <is>
          <t>Strike</t>
        </is>
      </c>
      <c r="E371" t="inlineStr">
        <is>
          <t>C/P</t>
        </is>
      </c>
      <c r="F371" t="inlineStr">
        <is>
          <t>Exp Date</t>
        </is>
      </c>
      <c r="G371" t="inlineStr">
        <is>
          <t>Initial Contracts</t>
        </is>
      </c>
      <c r="H371" t="inlineStr">
        <is>
          <t>Trade Exit</t>
        </is>
      </c>
      <c r="I371" t="inlineStr">
        <is>
          <t>$ Gain</t>
        </is>
      </c>
      <c r="J371" t="inlineStr">
        <is>
          <t>Amount</t>
        </is>
      </c>
      <c r="K371" t="inlineStr">
        <is>
          <t>Symbol</t>
        </is>
      </c>
    </row>
    <row r="372">
      <c r="A372" t="n">
        <v>1395</v>
      </c>
      <c r="B372" t="inlineStr">
        <is>
          <t>QQQ</t>
        </is>
      </c>
      <c r="C372" t="inlineStr">
        <is>
          <t>Jul 17, 2025</t>
        </is>
      </c>
      <c r="D372" t="inlineStr">
        <is>
          <t>$559.00</t>
        </is>
      </c>
      <c r="E372" t="inlineStr">
        <is>
          <t>C</t>
        </is>
      </c>
      <c r="F372" t="inlineStr">
        <is>
          <t>Jul 21, 2025</t>
        </is>
      </c>
      <c r="G372" t="n">
        <v>2</v>
      </c>
      <c r="H372" t="inlineStr">
        <is>
          <t>NaN</t>
        </is>
      </c>
      <c r="I372" t="n">
        <v/>
      </c>
      <c r="J372" t="n">
        <v>-882.24</v>
      </c>
      <c r="K372" t="inlineStr">
        <is>
          <t>QQQ250721C00559000</t>
        </is>
      </c>
    </row>
    <row r="373">
      <c r="A373" t="n">
        <v>1423</v>
      </c>
      <c r="B373" t="inlineStr">
        <is>
          <t>QQQ</t>
        </is>
      </c>
      <c r="C373" t="inlineStr">
        <is>
          <t>Jul 17, 2025</t>
        </is>
      </c>
      <c r="D373" t="inlineStr">
        <is>
          <t>$559.00</t>
        </is>
      </c>
      <c r="E373" t="inlineStr">
        <is>
          <t>C</t>
        </is>
      </c>
      <c r="F373" t="inlineStr">
        <is>
          <t>Jul 21, 2025</t>
        </is>
      </c>
      <c r="G373" t="n">
        <v>2</v>
      </c>
      <c r="H373" t="inlineStr">
        <is>
          <t>NaN</t>
        </is>
      </c>
      <c r="I373" t="n">
        <v/>
      </c>
      <c r="J373" t="n">
        <v>-882.23</v>
      </c>
      <c r="K373" t="inlineStr">
        <is>
          <t>QQQ250721C00559000</t>
        </is>
      </c>
    </row>
    <row r="374">
      <c r="A374" t="n">
        <v>1415</v>
      </c>
      <c r="B374" t="inlineStr">
        <is>
          <t>QQQ</t>
        </is>
      </c>
      <c r="C374" t="inlineStr">
        <is>
          <t>Jul 17, 2025</t>
        </is>
      </c>
      <c r="D374" t="inlineStr">
        <is>
          <t>$559.00</t>
        </is>
      </c>
      <c r="E374" t="inlineStr">
        <is>
          <t>C</t>
        </is>
      </c>
      <c r="F374" t="inlineStr">
        <is>
          <t>Jul 21, 2025</t>
        </is>
      </c>
      <c r="G374" t="n">
        <v>2</v>
      </c>
      <c r="H374" t="inlineStr">
        <is>
          <t>NaN</t>
        </is>
      </c>
      <c r="I374" t="n">
        <v/>
      </c>
      <c r="J374" t="n">
        <v>-886.24</v>
      </c>
      <c r="K374" t="inlineStr">
        <is>
          <t>QQQ250721C00559000</t>
        </is>
      </c>
    </row>
    <row r="375">
      <c r="A375" t="n">
        <v>1387</v>
      </c>
      <c r="B375" t="inlineStr">
        <is>
          <t>QQQ</t>
        </is>
      </c>
      <c r="C375" t="inlineStr">
        <is>
          <t>Jul 18, 2025</t>
        </is>
      </c>
      <c r="D375" t="inlineStr">
        <is>
          <t>$559.00</t>
        </is>
      </c>
      <c r="E375" t="inlineStr">
        <is>
          <t>C</t>
        </is>
      </c>
      <c r="F375" t="inlineStr">
        <is>
          <t>Jul 21, 2025</t>
        </is>
      </c>
      <c r="G375" t="n">
        <v>-2</v>
      </c>
      <c r="H375" t="inlineStr">
        <is>
          <t>Jul 18, 2025</t>
        </is>
      </c>
      <c r="I375" t="n">
        <v/>
      </c>
      <c r="J375" t="n">
        <v>583.74</v>
      </c>
      <c r="K375" t="inlineStr">
        <is>
          <t>QQQ250721C00559000</t>
        </is>
      </c>
    </row>
    <row r="376">
      <c r="A376" t="n">
        <v>1386</v>
      </c>
      <c r="B376" t="inlineStr">
        <is>
          <t>QQQ</t>
        </is>
      </c>
      <c r="C376" t="inlineStr">
        <is>
          <t>Jul 18, 2025</t>
        </is>
      </c>
      <c r="D376" t="inlineStr">
        <is>
          <t>$559.00</t>
        </is>
      </c>
      <c r="E376" t="inlineStr">
        <is>
          <t>C</t>
        </is>
      </c>
      <c r="F376" t="inlineStr">
        <is>
          <t>Jul 21, 2025</t>
        </is>
      </c>
      <c r="G376" t="n">
        <v>-2</v>
      </c>
      <c r="H376" t="inlineStr">
        <is>
          <t>Jul 18, 2025</t>
        </is>
      </c>
      <c r="I376" t="n">
        <v/>
      </c>
      <c r="J376" t="n">
        <v>595.74</v>
      </c>
      <c r="K376" t="inlineStr">
        <is>
          <t>QQQ250721C00559000</t>
        </is>
      </c>
    </row>
    <row r="377">
      <c r="A377" t="n">
        <v>1385</v>
      </c>
      <c r="B377" t="inlineStr">
        <is>
          <t>QQQ</t>
        </is>
      </c>
      <c r="C377" t="inlineStr">
        <is>
          <t>Jul 18, 2025</t>
        </is>
      </c>
      <c r="D377" t="inlineStr">
        <is>
          <t>$559.00</t>
        </is>
      </c>
      <c r="E377" t="inlineStr">
        <is>
          <t>C</t>
        </is>
      </c>
      <c r="F377" t="inlineStr">
        <is>
          <t>Jul 21, 2025</t>
        </is>
      </c>
      <c r="G377" t="n">
        <v>-2</v>
      </c>
      <c r="H377" t="inlineStr">
        <is>
          <t>Jul 18, 2025</t>
        </is>
      </c>
      <c r="I377" t="n">
        <v/>
      </c>
      <c r="J377" t="n">
        <v>593.74</v>
      </c>
      <c r="K377" t="inlineStr">
        <is>
          <t>QQQ250721C00559000</t>
        </is>
      </c>
    </row>
    <row r="378">
      <c r="A378" t="inlineStr"/>
      <c r="B378" t="inlineStr"/>
      <c r="C378" t="inlineStr"/>
      <c r="D378" t="inlineStr"/>
      <c r="E378" t="inlineStr"/>
      <c r="F378" t="inlineStr"/>
      <c r="G378" s="2">
        <f>SUM(G371:G377)</f>
        <v/>
      </c>
      <c r="H378" t="inlineStr"/>
      <c r="I378" t="inlineStr"/>
      <c r="J378" s="2">
        <f>SUM(J371:J377)</f>
        <v/>
      </c>
      <c r="K378" t="inlineStr"/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</row>
    <row r="382">
      <c r="A382" t="inlineStr">
        <is>
          <t>Index</t>
        </is>
      </c>
      <c r="B382" t="inlineStr">
        <is>
          <t>Ticker</t>
        </is>
      </c>
      <c r="C382" t="inlineStr">
        <is>
          <t>Trade Enter</t>
        </is>
      </c>
      <c r="D382" t="inlineStr">
        <is>
          <t>Strike</t>
        </is>
      </c>
      <c r="E382" t="inlineStr">
        <is>
          <t>C/P</t>
        </is>
      </c>
      <c r="F382" t="inlineStr">
        <is>
          <t>Exp Date</t>
        </is>
      </c>
      <c r="G382" t="inlineStr">
        <is>
          <t>Initial Contracts</t>
        </is>
      </c>
      <c r="H382" t="inlineStr">
        <is>
          <t>Trade Exit</t>
        </is>
      </c>
      <c r="I382" t="inlineStr">
        <is>
          <t>$ Gain</t>
        </is>
      </c>
    </row>
    <row r="383">
      <c r="A383" t="n">
        <v>164</v>
      </c>
      <c r="B383" t="inlineStr">
        <is>
          <t>QQQ</t>
        </is>
      </c>
      <c r="C383" t="inlineStr">
        <is>
          <t>Jul 18, 2025</t>
        </is>
      </c>
      <c r="D383" t="inlineStr">
        <is>
          <t>$570.00</t>
        </is>
      </c>
      <c r="E383" t="inlineStr">
        <is>
          <t>P</t>
        </is>
      </c>
      <c r="F383" t="inlineStr">
        <is>
          <t>Oct 17, 2025</t>
        </is>
      </c>
      <c r="G383" t="inlineStr">
        <is>
          <t>2</t>
        </is>
      </c>
      <c r="H383" t="inlineStr">
        <is>
          <t>Jul 29, 2025</t>
        </is>
      </c>
      <c r="I383" t="inlineStr">
        <is>
          <t>($1,478.00)</t>
        </is>
      </c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s="1">
        <f>IF(G396=0, ROUND(SUM(J386:J395)/12, 2), )</f>
        <v/>
      </c>
    </row>
    <row r="386">
      <c r="A386" t="inlineStr">
        <is>
          <t>Index</t>
        </is>
      </c>
      <c r="B386" t="inlineStr">
        <is>
          <t>Ticker</t>
        </is>
      </c>
      <c r="C386" t="inlineStr">
        <is>
          <t>Trade Enter</t>
        </is>
      </c>
      <c r="D386" t="inlineStr">
        <is>
          <t>Strike</t>
        </is>
      </c>
      <c r="E386" t="inlineStr">
        <is>
          <t>C/P</t>
        </is>
      </c>
      <c r="F386" t="inlineStr">
        <is>
          <t>Exp Date</t>
        </is>
      </c>
      <c r="G386" t="inlineStr">
        <is>
          <t>Initial Contracts</t>
        </is>
      </c>
      <c r="H386" t="inlineStr">
        <is>
          <t>Trade Exit</t>
        </is>
      </c>
      <c r="I386" t="inlineStr">
        <is>
          <t>$ Gain</t>
        </is>
      </c>
      <c r="J386" t="inlineStr">
        <is>
          <t>Amount</t>
        </is>
      </c>
      <c r="K386" t="inlineStr">
        <is>
          <t>Symbol</t>
        </is>
      </c>
    </row>
    <row r="387">
      <c r="A387" t="n">
        <v>1330</v>
      </c>
      <c r="B387" t="inlineStr">
        <is>
          <t>QQQ</t>
        </is>
      </c>
      <c r="C387" t="inlineStr">
        <is>
          <t>Jul 18, 2025</t>
        </is>
      </c>
      <c r="D387" t="inlineStr">
        <is>
          <t>$570.00</t>
        </is>
      </c>
      <c r="E387" t="inlineStr">
        <is>
          <t>P</t>
        </is>
      </c>
      <c r="F387" t="inlineStr">
        <is>
          <t>Oct 17, 2025</t>
        </is>
      </c>
      <c r="G387" t="n">
        <v>2</v>
      </c>
      <c r="H387" t="inlineStr">
        <is>
          <t>NaN</t>
        </is>
      </c>
      <c r="I387" t="n">
        <v/>
      </c>
      <c r="J387" t="n">
        <v>-4408.24</v>
      </c>
      <c r="K387" t="inlineStr">
        <is>
          <t>QQQ251017P00570000</t>
        </is>
      </c>
    </row>
    <row r="388">
      <c r="A388" t="n">
        <v>1305</v>
      </c>
      <c r="B388" t="inlineStr">
        <is>
          <t>QQQ</t>
        </is>
      </c>
      <c r="C388" t="inlineStr">
        <is>
          <t>Jul 18, 2025</t>
        </is>
      </c>
      <c r="D388" t="inlineStr">
        <is>
          <t>$570.00</t>
        </is>
      </c>
      <c r="E388" t="inlineStr">
        <is>
          <t>P</t>
        </is>
      </c>
      <c r="F388" t="inlineStr">
        <is>
          <t>Oct 17, 2025</t>
        </is>
      </c>
      <c r="G388" t="n">
        <v>2</v>
      </c>
      <c r="H388" t="inlineStr">
        <is>
          <t>NaN</t>
        </is>
      </c>
      <c r="I388" t="n">
        <v/>
      </c>
      <c r="J388" t="n">
        <v>-4414.24</v>
      </c>
      <c r="K388" t="inlineStr">
        <is>
          <t>QQQ251017P00570000</t>
        </is>
      </c>
    </row>
    <row r="389">
      <c r="A389" t="n">
        <v>1298</v>
      </c>
      <c r="B389" t="inlineStr">
        <is>
          <t>QQQ</t>
        </is>
      </c>
      <c r="C389" t="inlineStr">
        <is>
          <t>Jul 18, 2025</t>
        </is>
      </c>
      <c r="D389" t="inlineStr">
        <is>
          <t>$570.00</t>
        </is>
      </c>
      <c r="E389" t="inlineStr">
        <is>
          <t>P</t>
        </is>
      </c>
      <c r="F389" t="inlineStr">
        <is>
          <t>Oct 17, 2025</t>
        </is>
      </c>
      <c r="G389" t="n">
        <v>2</v>
      </c>
      <c r="H389" t="inlineStr">
        <is>
          <t>NaN</t>
        </is>
      </c>
      <c r="I389" t="n">
        <v/>
      </c>
      <c r="J389" t="n">
        <v>-4420.23</v>
      </c>
      <c r="K389" t="inlineStr">
        <is>
          <t>QQQ251017P00570000</t>
        </is>
      </c>
    </row>
    <row r="390">
      <c r="A390" t="n">
        <v>1109</v>
      </c>
      <c r="B390" t="inlineStr">
        <is>
          <t>QQQ</t>
        </is>
      </c>
      <c r="C390" t="inlineStr">
        <is>
          <t>Jul 25, 2025</t>
        </is>
      </c>
      <c r="D390" t="inlineStr">
        <is>
          <t>$570.00</t>
        </is>
      </c>
      <c r="E390" t="inlineStr">
        <is>
          <t>P</t>
        </is>
      </c>
      <c r="F390" t="inlineStr">
        <is>
          <t>Oct 17, 2025</t>
        </is>
      </c>
      <c r="G390" t="n">
        <v>2</v>
      </c>
      <c r="H390" t="inlineStr">
        <is>
          <t>NaN</t>
        </is>
      </c>
      <c r="I390" t="n">
        <v/>
      </c>
      <c r="J390" t="n">
        <v>-3544.24</v>
      </c>
      <c r="K390" t="inlineStr">
        <is>
          <t>QQQ251017P00570000</t>
        </is>
      </c>
    </row>
    <row r="391">
      <c r="A391" t="n">
        <v>1115</v>
      </c>
      <c r="B391" t="inlineStr">
        <is>
          <t>QQQ</t>
        </is>
      </c>
      <c r="C391" t="inlineStr">
        <is>
          <t>Jul 25, 2025</t>
        </is>
      </c>
      <c r="D391" t="inlineStr">
        <is>
          <t>$570.00</t>
        </is>
      </c>
      <c r="E391" t="inlineStr">
        <is>
          <t>P</t>
        </is>
      </c>
      <c r="F391" t="inlineStr">
        <is>
          <t>Oct 17, 2025</t>
        </is>
      </c>
      <c r="G391" t="n">
        <v>2</v>
      </c>
      <c r="H391" t="inlineStr">
        <is>
          <t>NaN</t>
        </is>
      </c>
      <c r="I391" t="n">
        <v/>
      </c>
      <c r="J391" t="n">
        <v>-3538.23</v>
      </c>
      <c r="K391" t="inlineStr">
        <is>
          <t>QQQ251017P00570000</t>
        </is>
      </c>
    </row>
    <row r="392">
      <c r="A392" t="n">
        <v>1111</v>
      </c>
      <c r="B392" t="inlineStr">
        <is>
          <t>QQQ</t>
        </is>
      </c>
      <c r="C392" t="inlineStr">
        <is>
          <t>Jul 25, 2025</t>
        </is>
      </c>
      <c r="D392" t="inlineStr">
        <is>
          <t>$570.00</t>
        </is>
      </c>
      <c r="E392" t="inlineStr">
        <is>
          <t>P</t>
        </is>
      </c>
      <c r="F392" t="inlineStr">
        <is>
          <t>Oct 17, 2025</t>
        </is>
      </c>
      <c r="G392" t="n">
        <v>2</v>
      </c>
      <c r="H392" t="inlineStr">
        <is>
          <t>NaN</t>
        </is>
      </c>
      <c r="I392" t="n">
        <v/>
      </c>
      <c r="J392" t="n">
        <v>-3542.24</v>
      </c>
      <c r="K392" t="inlineStr">
        <is>
          <t>QQQ251017P00570000</t>
        </is>
      </c>
    </row>
    <row r="393">
      <c r="A393" t="n">
        <v>975</v>
      </c>
      <c r="B393" t="inlineStr">
        <is>
          <t>QQQ</t>
        </is>
      </c>
      <c r="C393" t="inlineStr">
        <is>
          <t>Jul 30, 2025</t>
        </is>
      </c>
      <c r="D393" t="inlineStr">
        <is>
          <t>$570.00</t>
        </is>
      </c>
      <c r="E393" t="inlineStr">
        <is>
          <t>P</t>
        </is>
      </c>
      <c r="F393" t="inlineStr">
        <is>
          <t>Oct 17, 2025</t>
        </is>
      </c>
      <c r="G393" t="n">
        <v>-4</v>
      </c>
      <c r="H393" t="inlineStr">
        <is>
          <t>Jul 30, 2025</t>
        </is>
      </c>
      <c r="I393" t="n">
        <v/>
      </c>
      <c r="J393" t="n">
        <v>6411.54</v>
      </c>
      <c r="K393" t="inlineStr">
        <is>
          <t>QQQ251017P00570000</t>
        </is>
      </c>
    </row>
    <row r="394">
      <c r="A394" t="n">
        <v>971</v>
      </c>
      <c r="B394" t="inlineStr">
        <is>
          <t>QQQ</t>
        </is>
      </c>
      <c r="C394" t="inlineStr">
        <is>
          <t>Jul 30, 2025</t>
        </is>
      </c>
      <c r="D394" t="inlineStr">
        <is>
          <t>$570.00</t>
        </is>
      </c>
      <c r="E394" t="inlineStr">
        <is>
          <t>P</t>
        </is>
      </c>
      <c r="F394" t="inlineStr">
        <is>
          <t>Oct 17, 2025</t>
        </is>
      </c>
      <c r="G394" t="n">
        <v>-4</v>
      </c>
      <c r="H394" t="inlineStr">
        <is>
          <t>Jul 30, 2025</t>
        </is>
      </c>
      <c r="I394" t="n">
        <v/>
      </c>
      <c r="J394" t="n">
        <v>6399.54</v>
      </c>
      <c r="K394" t="inlineStr">
        <is>
          <t>QQQ251017P00570000</t>
        </is>
      </c>
    </row>
    <row r="395">
      <c r="A395" t="n">
        <v>966</v>
      </c>
      <c r="B395" t="inlineStr">
        <is>
          <t>QQQ</t>
        </is>
      </c>
      <c r="C395" t="inlineStr">
        <is>
          <t>Jul 30, 2025</t>
        </is>
      </c>
      <c r="D395" t="inlineStr">
        <is>
          <t>$570.00</t>
        </is>
      </c>
      <c r="E395" t="inlineStr">
        <is>
          <t>P</t>
        </is>
      </c>
      <c r="F395" t="inlineStr">
        <is>
          <t>Oct 17, 2025</t>
        </is>
      </c>
      <c r="G395" t="n">
        <v>-4</v>
      </c>
      <c r="H395" t="inlineStr">
        <is>
          <t>Jul 30, 2025</t>
        </is>
      </c>
      <c r="I395" t="n">
        <v/>
      </c>
      <c r="J395" t="n">
        <v>6379.54</v>
      </c>
      <c r="K395" t="inlineStr">
        <is>
          <t>QQQ251017P00570000</t>
        </is>
      </c>
    </row>
    <row r="396">
      <c r="A396" t="inlineStr"/>
      <c r="B396" t="inlineStr"/>
      <c r="C396" t="inlineStr"/>
      <c r="D396" t="inlineStr"/>
      <c r="E396" t="inlineStr"/>
      <c r="F396" t="inlineStr"/>
      <c r="G396" s="2">
        <f>SUM(G386:G395)</f>
        <v/>
      </c>
      <c r="H396" t="inlineStr"/>
      <c r="I396" t="inlineStr"/>
      <c r="J396" s="2">
        <f>SUM(J386:J395)</f>
        <v/>
      </c>
      <c r="K396" t="inlineStr"/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</row>
    <row r="400">
      <c r="A400" t="inlineStr">
        <is>
          <t>Index</t>
        </is>
      </c>
      <c r="B400" t="inlineStr">
        <is>
          <t>Ticker</t>
        </is>
      </c>
      <c r="C400" t="inlineStr">
        <is>
          <t>Trade Enter</t>
        </is>
      </c>
      <c r="D400" t="inlineStr">
        <is>
          <t>Strike</t>
        </is>
      </c>
      <c r="E400" t="inlineStr">
        <is>
          <t>C/P</t>
        </is>
      </c>
      <c r="F400" t="inlineStr">
        <is>
          <t>Exp Date</t>
        </is>
      </c>
      <c r="G400" t="inlineStr">
        <is>
          <t>Initial Contracts</t>
        </is>
      </c>
      <c r="H400" t="inlineStr">
        <is>
          <t>Trade Exit</t>
        </is>
      </c>
      <c r="I400" t="inlineStr">
        <is>
          <t>$ Gain</t>
        </is>
      </c>
    </row>
    <row r="401">
      <c r="A401" t="n">
        <v>203</v>
      </c>
      <c r="B401" t="inlineStr">
        <is>
          <t>QQQ</t>
        </is>
      </c>
      <c r="C401" t="inlineStr">
        <is>
          <t>Jul 30, 2025</t>
        </is>
      </c>
      <c r="D401" t="inlineStr">
        <is>
          <t>$580.00</t>
        </is>
      </c>
      <c r="E401" t="inlineStr">
        <is>
          <t>P</t>
        </is>
      </c>
      <c r="F401" t="inlineStr">
        <is>
          <t>Aug 29, 2025</t>
        </is>
      </c>
      <c r="G401" t="inlineStr">
        <is>
          <t>2</t>
        </is>
      </c>
      <c r="H401" t="inlineStr">
        <is>
          <t>Jul 31, 2025</t>
        </is>
      </c>
      <c r="I401" t="inlineStr">
        <is>
          <t xml:space="preserve">$66.00 </t>
        </is>
      </c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s="1">
        <f>IF(G411=0, ROUND(SUM(J404:J410)/6, 2), )</f>
        <v/>
      </c>
    </row>
    <row r="404">
      <c r="A404" t="inlineStr">
        <is>
          <t>Index</t>
        </is>
      </c>
      <c r="B404" t="inlineStr">
        <is>
          <t>Ticker</t>
        </is>
      </c>
      <c r="C404" t="inlineStr">
        <is>
          <t>Trade Enter</t>
        </is>
      </c>
      <c r="D404" t="inlineStr">
        <is>
          <t>Strike</t>
        </is>
      </c>
      <c r="E404" t="inlineStr">
        <is>
          <t>C/P</t>
        </is>
      </c>
      <c r="F404" t="inlineStr">
        <is>
          <t>Exp Date</t>
        </is>
      </c>
      <c r="G404" t="inlineStr">
        <is>
          <t>Initial Contracts</t>
        </is>
      </c>
      <c r="H404" t="inlineStr">
        <is>
          <t>Trade Exit</t>
        </is>
      </c>
      <c r="I404" t="inlineStr">
        <is>
          <t>$ Gain</t>
        </is>
      </c>
      <c r="J404" t="inlineStr">
        <is>
          <t>Amount</t>
        </is>
      </c>
      <c r="K404" t="inlineStr">
        <is>
          <t>Symbol</t>
        </is>
      </c>
    </row>
    <row r="405">
      <c r="A405" t="n">
        <v>968</v>
      </c>
      <c r="B405" t="inlineStr">
        <is>
          <t>QQQ</t>
        </is>
      </c>
      <c r="C405" t="inlineStr">
        <is>
          <t>Jul 30, 2025</t>
        </is>
      </c>
      <c r="D405" t="inlineStr">
        <is>
          <t>$580.00</t>
        </is>
      </c>
      <c r="E405" t="inlineStr">
        <is>
          <t>P</t>
        </is>
      </c>
      <c r="F405" t="inlineStr">
        <is>
          <t>Aug 29, 2025</t>
        </is>
      </c>
      <c r="G405" t="n">
        <v>2</v>
      </c>
      <c r="H405" t="inlineStr">
        <is>
          <t>NaN</t>
        </is>
      </c>
      <c r="I405" t="n">
        <v/>
      </c>
      <c r="J405" t="n">
        <v>-2918.24</v>
      </c>
      <c r="K405" t="inlineStr">
        <is>
          <t>QQQ250829P00580000</t>
        </is>
      </c>
    </row>
    <row r="406">
      <c r="A406" t="n">
        <v>967</v>
      </c>
      <c r="B406" t="inlineStr">
        <is>
          <t>QQQ</t>
        </is>
      </c>
      <c r="C406" t="inlineStr">
        <is>
          <t>Jul 30, 2025</t>
        </is>
      </c>
      <c r="D406" t="inlineStr">
        <is>
          <t>$580.00</t>
        </is>
      </c>
      <c r="E406" t="inlineStr">
        <is>
          <t>P</t>
        </is>
      </c>
      <c r="F406" t="inlineStr">
        <is>
          <t>Aug 29, 2025</t>
        </is>
      </c>
      <c r="G406" t="n">
        <v>2</v>
      </c>
      <c r="H406" t="inlineStr">
        <is>
          <t>NaN</t>
        </is>
      </c>
      <c r="I406" t="n">
        <v/>
      </c>
      <c r="J406" t="n">
        <v>-2874.23</v>
      </c>
      <c r="K406" t="inlineStr">
        <is>
          <t>QQQ250829P00580000</t>
        </is>
      </c>
    </row>
    <row r="407">
      <c r="A407" t="n">
        <v>963</v>
      </c>
      <c r="B407" t="inlineStr">
        <is>
          <t>QQQ</t>
        </is>
      </c>
      <c r="C407" t="inlineStr">
        <is>
          <t>Jul 30, 2025</t>
        </is>
      </c>
      <c r="D407" t="inlineStr">
        <is>
          <t>$580.00</t>
        </is>
      </c>
      <c r="E407" t="inlineStr">
        <is>
          <t>P</t>
        </is>
      </c>
      <c r="F407" t="inlineStr">
        <is>
          <t>Aug 29, 2025</t>
        </is>
      </c>
      <c r="G407" t="n">
        <v>2</v>
      </c>
      <c r="H407" t="inlineStr">
        <is>
          <t>NaN</t>
        </is>
      </c>
      <c r="I407" t="n">
        <v/>
      </c>
      <c r="J407" t="n">
        <v>-2910.23</v>
      </c>
      <c r="K407" t="inlineStr">
        <is>
          <t>QQQ250829P00580000</t>
        </is>
      </c>
    </row>
    <row r="408">
      <c r="A408" t="n">
        <v>920</v>
      </c>
      <c r="B408" t="inlineStr">
        <is>
          <t>QQQ</t>
        </is>
      </c>
      <c r="C408" t="inlineStr">
        <is>
          <t>Jul 31, 2025</t>
        </is>
      </c>
      <c r="D408" t="inlineStr">
        <is>
          <t>$580.00</t>
        </is>
      </c>
      <c r="E408" t="inlineStr">
        <is>
          <t>P</t>
        </is>
      </c>
      <c r="F408" t="inlineStr">
        <is>
          <t>Aug 29, 2025</t>
        </is>
      </c>
      <c r="G408" t="n">
        <v>-2</v>
      </c>
      <c r="H408" t="inlineStr">
        <is>
          <t>Jul 31, 2025</t>
        </is>
      </c>
      <c r="I408" t="n">
        <v/>
      </c>
      <c r="J408" t="n">
        <v>2785.74</v>
      </c>
      <c r="K408" t="inlineStr">
        <is>
          <t>QQQ250829P00580000</t>
        </is>
      </c>
    </row>
    <row r="409">
      <c r="A409" t="n">
        <v>899</v>
      </c>
      <c r="B409" t="inlineStr">
        <is>
          <t>QQQ</t>
        </is>
      </c>
      <c r="C409" t="inlineStr">
        <is>
          <t>Jul 31, 2025</t>
        </is>
      </c>
      <c r="D409" t="inlineStr">
        <is>
          <t>$580.00</t>
        </is>
      </c>
      <c r="E409" t="inlineStr">
        <is>
          <t>P</t>
        </is>
      </c>
      <c r="F409" t="inlineStr">
        <is>
          <t>Aug 29, 2025</t>
        </is>
      </c>
      <c r="G409" t="n">
        <v>-2</v>
      </c>
      <c r="H409" t="inlineStr">
        <is>
          <t>Jul 31, 2025</t>
        </is>
      </c>
      <c r="I409" t="n">
        <v/>
      </c>
      <c r="J409" t="n">
        <v>2803.76</v>
      </c>
      <c r="K409" t="inlineStr">
        <is>
          <t>QQQ250829P00580000</t>
        </is>
      </c>
    </row>
    <row r="410">
      <c r="A410" t="n">
        <v>880</v>
      </c>
      <c r="B410" t="inlineStr">
        <is>
          <t>QQQ</t>
        </is>
      </c>
      <c r="C410" t="inlineStr">
        <is>
          <t>Jul 31, 2025</t>
        </is>
      </c>
      <c r="D410" t="inlineStr">
        <is>
          <t>$580.00</t>
        </is>
      </c>
      <c r="E410" t="inlineStr">
        <is>
          <t>P</t>
        </is>
      </c>
      <c r="F410" t="inlineStr">
        <is>
          <t>Aug 29, 2025</t>
        </is>
      </c>
      <c r="G410" t="n">
        <v>-2</v>
      </c>
      <c r="H410" t="inlineStr">
        <is>
          <t>Jul 31, 2025</t>
        </is>
      </c>
      <c r="I410" t="n">
        <v/>
      </c>
      <c r="J410" t="n">
        <v>2829.76</v>
      </c>
      <c r="K410" t="inlineStr">
        <is>
          <t>QQQ250829P00580000</t>
        </is>
      </c>
    </row>
    <row r="411">
      <c r="A411" t="inlineStr"/>
      <c r="B411" t="inlineStr"/>
      <c r="C411" t="inlineStr"/>
      <c r="D411" t="inlineStr"/>
      <c r="E411" t="inlineStr"/>
      <c r="F411" t="inlineStr"/>
      <c r="G411" s="2">
        <f>SUM(G404:G410)</f>
        <v/>
      </c>
      <c r="H411" t="inlineStr"/>
      <c r="I411" t="inlineStr"/>
      <c r="J411" s="2">
        <f>SUM(J404:J410)</f>
        <v/>
      </c>
      <c r="K411" t="inlineStr"/>
    </row>
    <row r="412">
      <c r="A412" t="inlineStr"/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</row>
    <row r="414">
      <c r="A414" t="inlineStr"/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</row>
    <row r="415">
      <c r="A415" t="inlineStr">
        <is>
          <t>Index</t>
        </is>
      </c>
      <c r="B415" t="inlineStr">
        <is>
          <t>Ticker</t>
        </is>
      </c>
      <c r="C415" t="inlineStr">
        <is>
          <t>Trade Enter</t>
        </is>
      </c>
      <c r="D415" t="inlineStr">
        <is>
          <t>Strike</t>
        </is>
      </c>
      <c r="E415" t="inlineStr">
        <is>
          <t>C/P</t>
        </is>
      </c>
      <c r="F415" t="inlineStr">
        <is>
          <t>Exp Date</t>
        </is>
      </c>
      <c r="G415" t="inlineStr">
        <is>
          <t>Initial Contracts</t>
        </is>
      </c>
      <c r="H415" t="inlineStr">
        <is>
          <t>Trade Exit</t>
        </is>
      </c>
      <c r="I415" t="inlineStr">
        <is>
          <t>$ Gain</t>
        </is>
      </c>
    </row>
    <row r="416">
      <c r="A416" t="n">
        <v>208</v>
      </c>
      <c r="B416" t="inlineStr">
        <is>
          <t>QQQ</t>
        </is>
      </c>
      <c r="C416" t="inlineStr">
        <is>
          <t>Jul 31, 2025</t>
        </is>
      </c>
      <c r="D416" t="inlineStr">
        <is>
          <t>$572.00</t>
        </is>
      </c>
      <c r="E416" t="inlineStr">
        <is>
          <t>P</t>
        </is>
      </c>
      <c r="F416" t="inlineStr">
        <is>
          <t>Aug 04, 2025</t>
        </is>
      </c>
      <c r="G416" t="inlineStr">
        <is>
          <t>1</t>
        </is>
      </c>
      <c r="H416" t="inlineStr">
        <is>
          <t>Aug 01, 2025</t>
        </is>
      </c>
      <c r="I416" t="inlineStr">
        <is>
          <t xml:space="preserve">$1,185.00 </t>
        </is>
      </c>
    </row>
    <row r="417">
      <c r="A417" t="inlineStr"/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s="1">
        <f>IF(G425=0, ROUND(SUM(J419:J424)/3, 2), )</f>
        <v/>
      </c>
    </row>
    <row r="419">
      <c r="A419" t="inlineStr">
        <is>
          <t>Index</t>
        </is>
      </c>
      <c r="B419" t="inlineStr">
        <is>
          <t>Ticker</t>
        </is>
      </c>
      <c r="C419" t="inlineStr">
        <is>
          <t>Trade Enter</t>
        </is>
      </c>
      <c r="D419" t="inlineStr">
        <is>
          <t>Strike</t>
        </is>
      </c>
      <c r="E419" t="inlineStr">
        <is>
          <t>C/P</t>
        </is>
      </c>
      <c r="F419" t="inlineStr">
        <is>
          <t>Exp Date</t>
        </is>
      </c>
      <c r="G419" t="inlineStr">
        <is>
          <t>Initial Contracts</t>
        </is>
      </c>
      <c r="H419" t="inlineStr">
        <is>
          <t>Trade Exit</t>
        </is>
      </c>
      <c r="I419" t="inlineStr">
        <is>
          <t>$ Gain</t>
        </is>
      </c>
      <c r="J419" t="inlineStr">
        <is>
          <t>Amount</t>
        </is>
      </c>
      <c r="K419" t="inlineStr">
        <is>
          <t>Symbol</t>
        </is>
      </c>
    </row>
    <row r="420">
      <c r="A420" t="n">
        <v>927</v>
      </c>
      <c r="B420" t="inlineStr">
        <is>
          <t>QQQ</t>
        </is>
      </c>
      <c r="C420" t="inlineStr">
        <is>
          <t>Jul 31, 2025</t>
        </is>
      </c>
      <c r="D420" t="inlineStr">
        <is>
          <t>$572.00</t>
        </is>
      </c>
      <c r="E420" t="inlineStr">
        <is>
          <t>P</t>
        </is>
      </c>
      <c r="F420" t="inlineStr">
        <is>
          <t>Aug 04, 2025</t>
        </is>
      </c>
      <c r="G420" t="n">
        <v>1</v>
      </c>
      <c r="H420" t="inlineStr">
        <is>
          <t>NaN</t>
        </is>
      </c>
      <c r="I420" t="n">
        <v/>
      </c>
      <c r="J420" t="n">
        <v>-415.12</v>
      </c>
      <c r="K420" t="inlineStr">
        <is>
          <t>QQQ250804P00572000</t>
        </is>
      </c>
    </row>
    <row r="421">
      <c r="A421" t="n">
        <v>884</v>
      </c>
      <c r="B421" t="inlineStr">
        <is>
          <t>QQQ</t>
        </is>
      </c>
      <c r="C421" t="inlineStr">
        <is>
          <t>Jul 31, 2025</t>
        </is>
      </c>
      <c r="D421" t="inlineStr">
        <is>
          <t>$572.00</t>
        </is>
      </c>
      <c r="E421" t="inlineStr">
        <is>
          <t>P</t>
        </is>
      </c>
      <c r="F421" t="inlineStr">
        <is>
          <t>Aug 04, 2025</t>
        </is>
      </c>
      <c r="G421" t="n">
        <v>1</v>
      </c>
      <c r="H421" t="inlineStr">
        <is>
          <t>NaN</t>
        </is>
      </c>
      <c r="I421" t="n">
        <v/>
      </c>
      <c r="J421" t="n">
        <v>-411.12</v>
      </c>
      <c r="K421" t="inlineStr">
        <is>
          <t>QQQ250804P00572000</t>
        </is>
      </c>
    </row>
    <row r="422">
      <c r="A422" t="n">
        <v>944</v>
      </c>
      <c r="B422" t="inlineStr">
        <is>
          <t>QQQ</t>
        </is>
      </c>
      <c r="C422" t="inlineStr">
        <is>
          <t>Jul 31, 2025</t>
        </is>
      </c>
      <c r="D422" t="inlineStr">
        <is>
          <t>$572.00</t>
        </is>
      </c>
      <c r="E422" t="inlineStr">
        <is>
          <t>P</t>
        </is>
      </c>
      <c r="F422" t="inlineStr">
        <is>
          <t>Aug 04, 2025</t>
        </is>
      </c>
      <c r="G422" t="n">
        <v>1</v>
      </c>
      <c r="H422" t="inlineStr">
        <is>
          <t>NaN</t>
        </is>
      </c>
      <c r="I422" t="n">
        <v/>
      </c>
      <c r="J422" t="n">
        <v>-411.12</v>
      </c>
      <c r="K422" t="inlineStr">
        <is>
          <t>QQQ250804P00572000</t>
        </is>
      </c>
    </row>
    <row r="423">
      <c r="A423" t="n">
        <v>829</v>
      </c>
      <c r="B423" t="inlineStr">
        <is>
          <t>QQQ</t>
        </is>
      </c>
      <c r="C423" t="inlineStr">
        <is>
          <t>Aug 01, 2025</t>
        </is>
      </c>
      <c r="D423" t="inlineStr">
        <is>
          <t>$572.00</t>
        </is>
      </c>
      <c r="E423" t="inlineStr">
        <is>
          <t>P</t>
        </is>
      </c>
      <c r="F423" t="inlineStr">
        <is>
          <t>Aug 04, 2025</t>
        </is>
      </c>
      <c r="G423" t="n">
        <v>-2</v>
      </c>
      <c r="H423" t="inlineStr">
        <is>
          <t>Aug 01, 2025</t>
        </is>
      </c>
      <c r="I423" t="n">
        <v/>
      </c>
      <c r="J423" t="n">
        <v>3199.76</v>
      </c>
      <c r="K423" t="inlineStr">
        <is>
          <t>QQQ250804P00572000</t>
        </is>
      </c>
    </row>
    <row r="424">
      <c r="A424" t="n">
        <v>849</v>
      </c>
      <c r="B424" t="inlineStr">
        <is>
          <t>QQQ</t>
        </is>
      </c>
      <c r="C424" t="inlineStr">
        <is>
          <t>Aug 01, 2025</t>
        </is>
      </c>
      <c r="D424" t="inlineStr">
        <is>
          <t>$572.00</t>
        </is>
      </c>
      <c r="E424" t="inlineStr">
        <is>
          <t>P</t>
        </is>
      </c>
      <c r="F424" t="inlineStr">
        <is>
          <t>Aug 04, 2025</t>
        </is>
      </c>
      <c r="G424" t="n">
        <v>-1</v>
      </c>
      <c r="H424" t="inlineStr">
        <is>
          <t>Aug 01, 2025</t>
        </is>
      </c>
      <c r="I424" t="n">
        <v/>
      </c>
      <c r="J424" t="n">
        <v>1450.88</v>
      </c>
      <c r="K424" t="inlineStr">
        <is>
          <t>QQQ250804P00572000</t>
        </is>
      </c>
    </row>
    <row r="425">
      <c r="A425" t="inlineStr"/>
      <c r="B425" t="inlineStr"/>
      <c r="C425" t="inlineStr"/>
      <c r="D425" t="inlineStr"/>
      <c r="E425" t="inlineStr"/>
      <c r="F425" t="inlineStr"/>
      <c r="G425" s="2">
        <f>SUM(G419:G424)</f>
        <v/>
      </c>
      <c r="H425" t="inlineStr"/>
      <c r="I425" t="inlineStr"/>
      <c r="J425" s="2">
        <f>SUM(J419:J424)</f>
        <v/>
      </c>
      <c r="K425" t="inlineStr"/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</row>
    <row r="428">
      <c r="A428" t="inlineStr"/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</row>
    <row r="429">
      <c r="A429" t="inlineStr">
        <is>
          <t>Index</t>
        </is>
      </c>
      <c r="B429" t="inlineStr">
        <is>
          <t>Ticker</t>
        </is>
      </c>
      <c r="C429" t="inlineStr">
        <is>
          <t>Trade Enter</t>
        </is>
      </c>
      <c r="D429" t="inlineStr">
        <is>
          <t>Strike</t>
        </is>
      </c>
      <c r="E429" t="inlineStr">
        <is>
          <t>C/P</t>
        </is>
      </c>
      <c r="F429" t="inlineStr">
        <is>
          <t>Exp Date</t>
        </is>
      </c>
      <c r="G429" t="inlineStr">
        <is>
          <t>Initial Contracts</t>
        </is>
      </c>
      <c r="H429" t="inlineStr">
        <is>
          <t>Trade Exit</t>
        </is>
      </c>
      <c r="I429" t="inlineStr">
        <is>
          <t>$ Gain</t>
        </is>
      </c>
    </row>
    <row r="430">
      <c r="A430" t="n">
        <v>221</v>
      </c>
      <c r="B430" t="inlineStr">
        <is>
          <t>QQQ</t>
        </is>
      </c>
      <c r="C430" t="inlineStr">
        <is>
          <t>Aug 01, 2025</t>
        </is>
      </c>
      <c r="D430" t="inlineStr">
        <is>
          <t>$554.00</t>
        </is>
      </c>
      <c r="E430" t="inlineStr">
        <is>
          <t>P</t>
        </is>
      </c>
      <c r="F430" t="inlineStr">
        <is>
          <t>Aug 29, 2025</t>
        </is>
      </c>
      <c r="G430" t="inlineStr">
        <is>
          <t>2</t>
        </is>
      </c>
      <c r="H430" t="inlineStr">
        <is>
          <t>Aug 06, 2025</t>
        </is>
      </c>
      <c r="I430" t="inlineStr">
        <is>
          <t>($689.00)</t>
        </is>
      </c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s="1">
        <f>IF(G440=0, ROUND(SUM(J433:J439)/6, 2), )</f>
        <v/>
      </c>
    </row>
    <row r="433">
      <c r="A433" t="inlineStr">
        <is>
          <t>Index</t>
        </is>
      </c>
      <c r="B433" t="inlineStr">
        <is>
          <t>Ticker</t>
        </is>
      </c>
      <c r="C433" t="inlineStr">
        <is>
          <t>Trade Enter</t>
        </is>
      </c>
      <c r="D433" t="inlineStr">
        <is>
          <t>Strike</t>
        </is>
      </c>
      <c r="E433" t="inlineStr">
        <is>
          <t>C/P</t>
        </is>
      </c>
      <c r="F433" t="inlineStr">
        <is>
          <t>Exp Date</t>
        </is>
      </c>
      <c r="G433" t="inlineStr">
        <is>
          <t>Initial Contracts</t>
        </is>
      </c>
      <c r="H433" t="inlineStr">
        <is>
          <t>Trade Exit</t>
        </is>
      </c>
      <c r="I433" t="inlineStr">
        <is>
          <t>$ Gain</t>
        </is>
      </c>
      <c r="J433" t="inlineStr">
        <is>
          <t>Amount</t>
        </is>
      </c>
      <c r="K433" t="inlineStr">
        <is>
          <t>Symbol</t>
        </is>
      </c>
    </row>
    <row r="434">
      <c r="A434" t="n">
        <v>777</v>
      </c>
      <c r="B434" t="inlineStr">
        <is>
          <t>QQQ</t>
        </is>
      </c>
      <c r="C434" t="inlineStr">
        <is>
          <t>Aug 01, 2025</t>
        </is>
      </c>
      <c r="D434" t="inlineStr">
        <is>
          <t>$554.00</t>
        </is>
      </c>
      <c r="E434" t="inlineStr">
        <is>
          <t>P</t>
        </is>
      </c>
      <c r="F434" t="inlineStr">
        <is>
          <t>Aug 29, 2025</t>
        </is>
      </c>
      <c r="G434" t="n">
        <v>2</v>
      </c>
      <c r="H434" t="inlineStr">
        <is>
          <t>NaN</t>
        </is>
      </c>
      <c r="I434" t="n">
        <v/>
      </c>
      <c r="J434" t="n">
        <v>-2434.23</v>
      </c>
      <c r="K434" t="inlineStr">
        <is>
          <t>QQQ250829P00554000</t>
        </is>
      </c>
    </row>
    <row r="435">
      <c r="A435" t="n">
        <v>775</v>
      </c>
      <c r="B435" t="inlineStr">
        <is>
          <t>QQQ</t>
        </is>
      </c>
      <c r="C435" t="inlineStr">
        <is>
          <t>Aug 01, 2025</t>
        </is>
      </c>
      <c r="D435" t="inlineStr">
        <is>
          <t>$554.00</t>
        </is>
      </c>
      <c r="E435" t="inlineStr">
        <is>
          <t>P</t>
        </is>
      </c>
      <c r="F435" t="inlineStr">
        <is>
          <t>Aug 29, 2025</t>
        </is>
      </c>
      <c r="G435" t="n">
        <v>2</v>
      </c>
      <c r="H435" t="inlineStr">
        <is>
          <t>NaN</t>
        </is>
      </c>
      <c r="I435" t="n">
        <v/>
      </c>
      <c r="J435" t="n">
        <v>-2386.22</v>
      </c>
      <c r="K435" t="inlineStr">
        <is>
          <t>QQQ250829P00554000</t>
        </is>
      </c>
    </row>
    <row r="436">
      <c r="A436" t="n">
        <v>776</v>
      </c>
      <c r="B436" t="inlineStr">
        <is>
          <t>QQQ</t>
        </is>
      </c>
      <c r="C436" t="inlineStr">
        <is>
          <t>Aug 01, 2025</t>
        </is>
      </c>
      <c r="D436" t="inlineStr">
        <is>
          <t>$554.00</t>
        </is>
      </c>
      <c r="E436" t="inlineStr">
        <is>
          <t>P</t>
        </is>
      </c>
      <c r="F436" t="inlineStr">
        <is>
          <t>Aug 29, 2025</t>
        </is>
      </c>
      <c r="G436" t="n">
        <v>2</v>
      </c>
      <c r="H436" t="inlineStr">
        <is>
          <t>NaN</t>
        </is>
      </c>
      <c r="I436" t="n">
        <v/>
      </c>
      <c r="J436" t="n">
        <v>-2372.22</v>
      </c>
      <c r="K436" t="inlineStr">
        <is>
          <t>QQQ250829P00554000</t>
        </is>
      </c>
    </row>
    <row r="437">
      <c r="A437" t="n">
        <v>738</v>
      </c>
      <c r="B437" t="inlineStr">
        <is>
          <t>QQQ</t>
        </is>
      </c>
      <c r="C437" t="inlineStr">
        <is>
          <t>Aug 05, 2025</t>
        </is>
      </c>
      <c r="D437" t="inlineStr">
        <is>
          <t>$554.00</t>
        </is>
      </c>
      <c r="E437" t="inlineStr">
        <is>
          <t>P</t>
        </is>
      </c>
      <c r="F437" t="inlineStr">
        <is>
          <t>Aug 29, 2025</t>
        </is>
      </c>
      <c r="G437" t="n">
        <v>-2</v>
      </c>
      <c r="H437" t="inlineStr">
        <is>
          <t>Aug 05, 2025</t>
        </is>
      </c>
      <c r="I437" t="n">
        <v/>
      </c>
      <c r="J437" t="n">
        <v>1545.76</v>
      </c>
      <c r="K437" t="inlineStr">
        <is>
          <t>QQQ250829P00554000</t>
        </is>
      </c>
    </row>
    <row r="438">
      <c r="A438" t="n">
        <v>719</v>
      </c>
      <c r="B438" t="inlineStr">
        <is>
          <t>QQQ</t>
        </is>
      </c>
      <c r="C438" t="inlineStr">
        <is>
          <t>Aug 05, 2025</t>
        </is>
      </c>
      <c r="D438" t="inlineStr">
        <is>
          <t>$554.00</t>
        </is>
      </c>
      <c r="E438" t="inlineStr">
        <is>
          <t>P</t>
        </is>
      </c>
      <c r="F438" t="inlineStr">
        <is>
          <t>Aug 29, 2025</t>
        </is>
      </c>
      <c r="G438" t="n">
        <v>-2</v>
      </c>
      <c r="H438" t="inlineStr">
        <is>
          <t>Aug 05, 2025</t>
        </is>
      </c>
      <c r="I438" t="n">
        <v/>
      </c>
      <c r="J438" t="n">
        <v>1535.76</v>
      </c>
      <c r="K438" t="inlineStr">
        <is>
          <t>QQQ250829P00554000</t>
        </is>
      </c>
    </row>
    <row r="439">
      <c r="A439" t="n">
        <v>717</v>
      </c>
      <c r="B439" t="inlineStr">
        <is>
          <t>QQQ</t>
        </is>
      </c>
      <c r="C439" t="inlineStr">
        <is>
          <t>Aug 05, 2025</t>
        </is>
      </c>
      <c r="D439" t="inlineStr">
        <is>
          <t>$554.00</t>
        </is>
      </c>
      <c r="E439" t="inlineStr">
        <is>
          <t>P</t>
        </is>
      </c>
      <c r="F439" t="inlineStr">
        <is>
          <t>Aug 29, 2025</t>
        </is>
      </c>
      <c r="G439" t="n">
        <v>-2</v>
      </c>
      <c r="H439" t="inlineStr">
        <is>
          <t>Aug 05, 2025</t>
        </is>
      </c>
      <c r="I439" t="n">
        <v/>
      </c>
      <c r="J439" t="n">
        <v>1513.76</v>
      </c>
      <c r="K439" t="inlineStr">
        <is>
          <t>QQQ250829P00554000</t>
        </is>
      </c>
    </row>
    <row r="440">
      <c r="A440" t="inlineStr"/>
      <c r="B440" t="inlineStr"/>
      <c r="C440" t="inlineStr"/>
      <c r="D440" t="inlineStr"/>
      <c r="E440" t="inlineStr"/>
      <c r="F440" t="inlineStr"/>
      <c r="G440" s="2">
        <f>SUM(G433:G439)</f>
        <v/>
      </c>
      <c r="H440" t="inlineStr"/>
      <c r="I440" t="inlineStr"/>
      <c r="J440" s="2">
        <f>SUM(J433:J439)</f>
        <v/>
      </c>
      <c r="K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</row>
    <row r="442">
      <c r="A442" t="inlineStr"/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</row>
    <row r="444">
      <c r="A444" t="inlineStr">
        <is>
          <t>Index</t>
        </is>
      </c>
      <c r="B444" t="inlineStr">
        <is>
          <t>Ticker</t>
        </is>
      </c>
      <c r="C444" t="inlineStr">
        <is>
          <t>Trade Enter</t>
        </is>
      </c>
      <c r="D444" t="inlineStr">
        <is>
          <t>Strike</t>
        </is>
      </c>
      <c r="E444" t="inlineStr">
        <is>
          <t>C/P</t>
        </is>
      </c>
      <c r="F444" t="inlineStr">
        <is>
          <t>Exp Date</t>
        </is>
      </c>
      <c r="G444" t="inlineStr">
        <is>
          <t>Initial Contracts</t>
        </is>
      </c>
      <c r="H444" t="inlineStr">
        <is>
          <t>Trade Exit</t>
        </is>
      </c>
      <c r="I444" t="inlineStr">
        <is>
          <t>$ Gain</t>
        </is>
      </c>
    </row>
    <row r="445">
      <c r="A445" t="n">
        <v>222</v>
      </c>
      <c r="B445" t="inlineStr">
        <is>
          <t>QQQ</t>
        </is>
      </c>
      <c r="C445" t="inlineStr">
        <is>
          <t>Aug 01, 2025</t>
        </is>
      </c>
      <c r="D445" t="inlineStr">
        <is>
          <t>$554.00</t>
        </is>
      </c>
      <c r="E445" t="inlineStr">
        <is>
          <t>C</t>
        </is>
      </c>
      <c r="F445" t="inlineStr">
        <is>
          <t>Aug 29, 2025</t>
        </is>
      </c>
      <c r="G445" t="inlineStr">
        <is>
          <t>1</t>
        </is>
      </c>
      <c r="H445" t="inlineStr">
        <is>
          <t>Aug 04, 2025</t>
        </is>
      </c>
      <c r="I445" t="inlineStr">
        <is>
          <t xml:space="preserve">$410.00 </t>
        </is>
      </c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s="1">
        <f>IF(G455=0, ROUND(SUM(J448:J454)/3, 2), )</f>
        <v/>
      </c>
    </row>
    <row r="448">
      <c r="A448" t="inlineStr">
        <is>
          <t>Index</t>
        </is>
      </c>
      <c r="B448" t="inlineStr">
        <is>
          <t>Ticker</t>
        </is>
      </c>
      <c r="C448" t="inlineStr">
        <is>
          <t>Trade Enter</t>
        </is>
      </c>
      <c r="D448" t="inlineStr">
        <is>
          <t>Strike</t>
        </is>
      </c>
      <c r="E448" t="inlineStr">
        <is>
          <t>C/P</t>
        </is>
      </c>
      <c r="F448" t="inlineStr">
        <is>
          <t>Exp Date</t>
        </is>
      </c>
      <c r="G448" t="inlineStr">
        <is>
          <t>Initial Contracts</t>
        </is>
      </c>
      <c r="H448" t="inlineStr">
        <is>
          <t>Trade Exit</t>
        </is>
      </c>
      <c r="I448" t="inlineStr">
        <is>
          <t>$ Gain</t>
        </is>
      </c>
      <c r="J448" t="inlineStr">
        <is>
          <t>Amount</t>
        </is>
      </c>
      <c r="K448" t="inlineStr">
        <is>
          <t>Symbol</t>
        </is>
      </c>
    </row>
    <row r="449">
      <c r="A449" t="n">
        <v>818</v>
      </c>
      <c r="B449" t="inlineStr">
        <is>
          <t>QQQ</t>
        </is>
      </c>
      <c r="C449" t="inlineStr">
        <is>
          <t>Aug 01, 2025</t>
        </is>
      </c>
      <c r="D449" t="inlineStr">
        <is>
          <t>$554.00</t>
        </is>
      </c>
      <c r="E449" t="inlineStr">
        <is>
          <t>C</t>
        </is>
      </c>
      <c r="F449" t="inlineStr">
        <is>
          <t>Aug 29, 2025</t>
        </is>
      </c>
      <c r="G449" t="n">
        <v>1</v>
      </c>
      <c r="H449" t="inlineStr">
        <is>
          <t>NaN</t>
        </is>
      </c>
      <c r="I449" t="n">
        <v/>
      </c>
      <c r="J449" t="n">
        <v>-1319.11</v>
      </c>
      <c r="K449" t="inlineStr">
        <is>
          <t>QQQ250829C00554000</t>
        </is>
      </c>
    </row>
    <row r="450">
      <c r="A450" t="n">
        <v>806</v>
      </c>
      <c r="B450" t="inlineStr">
        <is>
          <t>QQQ</t>
        </is>
      </c>
      <c r="C450" t="inlineStr">
        <is>
          <t>Aug 01, 2025</t>
        </is>
      </c>
      <c r="D450" t="inlineStr">
        <is>
          <t>$554.00</t>
        </is>
      </c>
      <c r="E450" t="inlineStr">
        <is>
          <t>C</t>
        </is>
      </c>
      <c r="F450" t="inlineStr">
        <is>
          <t>Aug 29, 2025</t>
        </is>
      </c>
      <c r="G450" t="n">
        <v>1</v>
      </c>
      <c r="H450" t="inlineStr">
        <is>
          <t>NaN</t>
        </is>
      </c>
      <c r="I450" t="n">
        <v/>
      </c>
      <c r="J450" t="n">
        <v>-1310.11</v>
      </c>
      <c r="K450" t="inlineStr">
        <is>
          <t>QQQ250829C00554000</t>
        </is>
      </c>
    </row>
    <row r="451">
      <c r="A451" t="n">
        <v>869</v>
      </c>
      <c r="B451" t="inlineStr">
        <is>
          <t>QQQ</t>
        </is>
      </c>
      <c r="C451" t="inlineStr">
        <is>
          <t>Aug 01, 2025</t>
        </is>
      </c>
      <c r="D451" t="inlineStr">
        <is>
          <t>$554.00</t>
        </is>
      </c>
      <c r="E451" t="inlineStr">
        <is>
          <t>C</t>
        </is>
      </c>
      <c r="F451" t="inlineStr">
        <is>
          <t>Aug 29, 2025</t>
        </is>
      </c>
      <c r="G451" t="n">
        <v>1</v>
      </c>
      <c r="H451" t="inlineStr">
        <is>
          <t>NaN</t>
        </is>
      </c>
      <c r="I451" t="n">
        <v/>
      </c>
      <c r="J451" t="n">
        <v>-1319.11</v>
      </c>
      <c r="K451" t="inlineStr">
        <is>
          <t>QQQ250829C00554000</t>
        </is>
      </c>
    </row>
    <row r="452">
      <c r="A452" t="n">
        <v>769</v>
      </c>
      <c r="B452" t="inlineStr">
        <is>
          <t>QQQ</t>
        </is>
      </c>
      <c r="C452" t="inlineStr">
        <is>
          <t>Aug 04, 2025</t>
        </is>
      </c>
      <c r="D452" t="inlineStr">
        <is>
          <t>$554.00</t>
        </is>
      </c>
      <c r="E452" t="inlineStr">
        <is>
          <t>C</t>
        </is>
      </c>
      <c r="F452" t="inlineStr">
        <is>
          <t>Aug 29, 2025</t>
        </is>
      </c>
      <c r="G452" t="n">
        <v>-1</v>
      </c>
      <c r="H452" t="inlineStr">
        <is>
          <t>Aug 04, 2025</t>
        </is>
      </c>
      <c r="I452" t="n">
        <v/>
      </c>
      <c r="J452" t="n">
        <v>1708.88</v>
      </c>
      <c r="K452" t="inlineStr">
        <is>
          <t>QQQ250829C00554000</t>
        </is>
      </c>
    </row>
    <row r="453">
      <c r="A453" t="n">
        <v>751</v>
      </c>
      <c r="B453" t="inlineStr">
        <is>
          <t>QQQ</t>
        </is>
      </c>
      <c r="C453" t="inlineStr">
        <is>
          <t>Aug 04, 2025</t>
        </is>
      </c>
      <c r="D453" t="inlineStr">
        <is>
          <t>$554.00</t>
        </is>
      </c>
      <c r="E453" t="inlineStr">
        <is>
          <t>C</t>
        </is>
      </c>
      <c r="F453" t="inlineStr">
        <is>
          <t>Aug 29, 2025</t>
        </is>
      </c>
      <c r="G453" t="n">
        <v>-1</v>
      </c>
      <c r="H453" t="inlineStr">
        <is>
          <t>Aug 04, 2025</t>
        </is>
      </c>
      <c r="I453" t="n">
        <v/>
      </c>
      <c r="J453" t="n">
        <v>1713.88</v>
      </c>
      <c r="K453" t="inlineStr">
        <is>
          <t>QQQ250829C00554000</t>
        </is>
      </c>
    </row>
    <row r="454">
      <c r="A454" t="n">
        <v>746</v>
      </c>
      <c r="B454" t="inlineStr">
        <is>
          <t>QQQ</t>
        </is>
      </c>
      <c r="C454" t="inlineStr">
        <is>
          <t>Aug 04, 2025</t>
        </is>
      </c>
      <c r="D454" t="inlineStr">
        <is>
          <t>$554.00</t>
        </is>
      </c>
      <c r="E454" t="inlineStr">
        <is>
          <t>C</t>
        </is>
      </c>
      <c r="F454" t="inlineStr">
        <is>
          <t>Aug 29, 2025</t>
        </is>
      </c>
      <c r="G454" t="n">
        <v>-1</v>
      </c>
      <c r="H454" t="inlineStr">
        <is>
          <t>Aug 04, 2025</t>
        </is>
      </c>
      <c r="I454" t="n">
        <v/>
      </c>
      <c r="J454" t="n">
        <v>1712.88</v>
      </c>
      <c r="K454" t="inlineStr">
        <is>
          <t>QQQ250829C00554000</t>
        </is>
      </c>
    </row>
    <row r="455">
      <c r="A455" t="inlineStr"/>
      <c r="B455" t="inlineStr"/>
      <c r="C455" t="inlineStr"/>
      <c r="D455" t="inlineStr"/>
      <c r="E455" t="inlineStr"/>
      <c r="F455" t="inlineStr"/>
      <c r="G455" s="2">
        <f>SUM(G448:G454)</f>
        <v/>
      </c>
      <c r="H455" t="inlineStr"/>
      <c r="I455" t="inlineStr"/>
      <c r="J455" s="2">
        <f>SUM(J448:J454)</f>
        <v/>
      </c>
      <c r="K455" t="inlineStr"/>
    </row>
    <row r="456">
      <c r="A456" t="inlineStr"/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</row>
    <row r="459">
      <c r="A459" t="inlineStr">
        <is>
          <t>Index</t>
        </is>
      </c>
      <c r="B459" t="inlineStr">
        <is>
          <t>Ticker</t>
        </is>
      </c>
      <c r="C459" t="inlineStr">
        <is>
          <t>Trade Enter</t>
        </is>
      </c>
      <c r="D459" t="inlineStr">
        <is>
          <t>Strike</t>
        </is>
      </c>
      <c r="E459" t="inlineStr">
        <is>
          <t>C/P</t>
        </is>
      </c>
      <c r="F459" t="inlineStr">
        <is>
          <t>Exp Date</t>
        </is>
      </c>
      <c r="G459" t="inlineStr">
        <is>
          <t>Initial Contracts</t>
        </is>
      </c>
      <c r="H459" t="inlineStr">
        <is>
          <t>Trade Exit</t>
        </is>
      </c>
      <c r="I459" t="inlineStr">
        <is>
          <t>$ Gain</t>
        </is>
      </c>
    </row>
    <row r="460">
      <c r="A460" t="n">
        <v>250</v>
      </c>
      <c r="B460" t="inlineStr">
        <is>
          <t>QQQ</t>
        </is>
      </c>
      <c r="C460" t="inlineStr">
        <is>
          <t>Aug 07, 2025</t>
        </is>
      </c>
      <c r="D460" t="inlineStr">
        <is>
          <t>$576.00</t>
        </is>
      </c>
      <c r="E460" t="inlineStr">
        <is>
          <t>C</t>
        </is>
      </c>
      <c r="F460" t="inlineStr">
        <is>
          <t>Sep 19, 2025</t>
        </is>
      </c>
      <c r="G460" t="inlineStr">
        <is>
          <t>1</t>
        </is>
      </c>
      <c r="H460" t="inlineStr">
        <is>
          <t>Aug 08, 2025</t>
        </is>
      </c>
      <c r="I460" t="inlineStr">
        <is>
          <t xml:space="preserve">$35.00 </t>
        </is>
      </c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s="1">
        <f>IF(G470=0, ROUND(SUM(J463:J469)/3, 2), )</f>
        <v/>
      </c>
    </row>
    <row r="463">
      <c r="A463" t="inlineStr">
        <is>
          <t>Index</t>
        </is>
      </c>
      <c r="B463" t="inlineStr">
        <is>
          <t>Ticker</t>
        </is>
      </c>
      <c r="C463" t="inlineStr">
        <is>
          <t>Trade Enter</t>
        </is>
      </c>
      <c r="D463" t="inlineStr">
        <is>
          <t>Strike</t>
        </is>
      </c>
      <c r="E463" t="inlineStr">
        <is>
          <t>C/P</t>
        </is>
      </c>
      <c r="F463" t="inlineStr">
        <is>
          <t>Exp Date</t>
        </is>
      </c>
      <c r="G463" t="inlineStr">
        <is>
          <t>Initial Contracts</t>
        </is>
      </c>
      <c r="H463" t="inlineStr">
        <is>
          <t>Trade Exit</t>
        </is>
      </c>
      <c r="I463" t="inlineStr">
        <is>
          <t>$ Gain</t>
        </is>
      </c>
      <c r="J463" t="inlineStr">
        <is>
          <t>Amount</t>
        </is>
      </c>
      <c r="K463" t="inlineStr">
        <is>
          <t>Symbol</t>
        </is>
      </c>
    </row>
    <row r="464">
      <c r="A464" t="n">
        <v>649</v>
      </c>
      <c r="B464" t="inlineStr">
        <is>
          <t>QQQ</t>
        </is>
      </c>
      <c r="C464" t="inlineStr">
        <is>
          <t>Aug 07, 2025</t>
        </is>
      </c>
      <c r="D464" t="inlineStr">
        <is>
          <t>$576.00</t>
        </is>
      </c>
      <c r="E464" t="inlineStr">
        <is>
          <t>C</t>
        </is>
      </c>
      <c r="F464" t="inlineStr">
        <is>
          <t>Sep 19, 2025</t>
        </is>
      </c>
      <c r="G464" t="n">
        <v>1</v>
      </c>
      <c r="H464" t="inlineStr">
        <is>
          <t>NaN</t>
        </is>
      </c>
      <c r="I464" t="n">
        <v/>
      </c>
      <c r="J464" t="n">
        <v>-1262.11</v>
      </c>
      <c r="K464" t="inlineStr">
        <is>
          <t>QQQ250919C00576000</t>
        </is>
      </c>
    </row>
    <row r="465">
      <c r="A465" t="n">
        <v>644</v>
      </c>
      <c r="B465" t="inlineStr">
        <is>
          <t>QQQ</t>
        </is>
      </c>
      <c r="C465" t="inlineStr">
        <is>
          <t>Aug 07, 2025</t>
        </is>
      </c>
      <c r="D465" t="inlineStr">
        <is>
          <t>$576.00</t>
        </is>
      </c>
      <c r="E465" t="inlineStr">
        <is>
          <t>C</t>
        </is>
      </c>
      <c r="F465" t="inlineStr">
        <is>
          <t>Sep 19, 2025</t>
        </is>
      </c>
      <c r="G465" t="n">
        <v>1</v>
      </c>
      <c r="H465" t="inlineStr">
        <is>
          <t>NaN</t>
        </is>
      </c>
      <c r="I465" t="n">
        <v/>
      </c>
      <c r="J465" t="n">
        <v>-1256.11</v>
      </c>
      <c r="K465" t="inlineStr">
        <is>
          <t>QQQ250919C00576000</t>
        </is>
      </c>
    </row>
    <row r="466">
      <c r="A466" t="n">
        <v>594</v>
      </c>
      <c r="B466" t="inlineStr">
        <is>
          <t>QQQ</t>
        </is>
      </c>
      <c r="C466" t="inlineStr">
        <is>
          <t>Aug 07, 2025</t>
        </is>
      </c>
      <c r="D466" t="inlineStr">
        <is>
          <t>$576.00</t>
        </is>
      </c>
      <c r="E466" t="inlineStr">
        <is>
          <t>C</t>
        </is>
      </c>
      <c r="F466" t="inlineStr">
        <is>
          <t>Sep 19, 2025</t>
        </is>
      </c>
      <c r="G466" t="n">
        <v>1</v>
      </c>
      <c r="H466" t="inlineStr">
        <is>
          <t>NaN</t>
        </is>
      </c>
      <c r="I466" t="n">
        <v/>
      </c>
      <c r="J466" t="n">
        <v>-1264.11</v>
      </c>
      <c r="K466" t="inlineStr">
        <is>
          <t>QQQ250919C00576000</t>
        </is>
      </c>
    </row>
    <row r="467">
      <c r="A467" t="n">
        <v>566</v>
      </c>
      <c r="B467" t="inlineStr">
        <is>
          <t>QQQ</t>
        </is>
      </c>
      <c r="C467" t="inlineStr">
        <is>
          <t>Aug 08, 2025</t>
        </is>
      </c>
      <c r="D467" t="inlineStr">
        <is>
          <t>$576.00</t>
        </is>
      </c>
      <c r="E467" t="inlineStr">
        <is>
          <t>C</t>
        </is>
      </c>
      <c r="F467" t="inlineStr">
        <is>
          <t>Sep 19, 2025</t>
        </is>
      </c>
      <c r="G467" t="n">
        <v>-1</v>
      </c>
      <c r="H467" t="inlineStr">
        <is>
          <t>Aug 08, 2025</t>
        </is>
      </c>
      <c r="I467" t="n">
        <v/>
      </c>
      <c r="J467" t="n">
        <v>1303.88</v>
      </c>
      <c r="K467" t="inlineStr">
        <is>
          <t>QQQ250919C00576000</t>
        </is>
      </c>
    </row>
    <row r="468">
      <c r="A468" t="n">
        <v>579</v>
      </c>
      <c r="B468" t="inlineStr">
        <is>
          <t>QQQ</t>
        </is>
      </c>
      <c r="C468" t="inlineStr">
        <is>
          <t>Aug 08, 2025</t>
        </is>
      </c>
      <c r="D468" t="inlineStr">
        <is>
          <t>$576.00</t>
        </is>
      </c>
      <c r="E468" t="inlineStr">
        <is>
          <t>C</t>
        </is>
      </c>
      <c r="F468" t="inlineStr">
        <is>
          <t>Sep 19, 2025</t>
        </is>
      </c>
      <c r="G468" t="n">
        <v>-1</v>
      </c>
      <c r="H468" t="inlineStr">
        <is>
          <t>Aug 08, 2025</t>
        </is>
      </c>
      <c r="I468" t="n">
        <v/>
      </c>
      <c r="J468" t="n">
        <v>1300.88</v>
      </c>
      <c r="K468" t="inlineStr">
        <is>
          <t>QQQ250919C00576000</t>
        </is>
      </c>
    </row>
    <row r="469">
      <c r="A469" t="n">
        <v>583</v>
      </c>
      <c r="B469" t="inlineStr">
        <is>
          <t>QQQ</t>
        </is>
      </c>
      <c r="C469" t="inlineStr">
        <is>
          <t>Aug 08, 2025</t>
        </is>
      </c>
      <c r="D469" t="inlineStr">
        <is>
          <t>$576.00</t>
        </is>
      </c>
      <c r="E469" t="inlineStr">
        <is>
          <t>C</t>
        </is>
      </c>
      <c r="F469" t="inlineStr">
        <is>
          <t>Sep 19, 2025</t>
        </is>
      </c>
      <c r="G469" t="n">
        <v>-1</v>
      </c>
      <c r="H469" t="inlineStr">
        <is>
          <t>Aug 08, 2025</t>
        </is>
      </c>
      <c r="I469" t="n">
        <v/>
      </c>
      <c r="J469" t="n">
        <v>1300.88</v>
      </c>
      <c r="K469" t="inlineStr">
        <is>
          <t>QQQ250919C00576000</t>
        </is>
      </c>
    </row>
    <row r="470">
      <c r="A470" t="inlineStr"/>
      <c r="B470" t="inlineStr"/>
      <c r="C470" t="inlineStr"/>
      <c r="D470" t="inlineStr"/>
      <c r="E470" t="inlineStr"/>
      <c r="F470" t="inlineStr"/>
      <c r="G470" s="2">
        <f>SUM(G463:G469)</f>
        <v/>
      </c>
      <c r="H470" t="inlineStr"/>
      <c r="I470" t="inlineStr"/>
      <c r="J470" s="2">
        <f>SUM(J463:J469)</f>
        <v/>
      </c>
      <c r="K470" t="inlineStr"/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</row>
    <row r="474">
      <c r="A474" t="inlineStr">
        <is>
          <t>Index</t>
        </is>
      </c>
      <c r="B474" t="inlineStr">
        <is>
          <t>Ticker</t>
        </is>
      </c>
      <c r="C474" t="inlineStr">
        <is>
          <t>Trade Enter</t>
        </is>
      </c>
      <c r="D474" t="inlineStr">
        <is>
          <t>Strike</t>
        </is>
      </c>
      <c r="E474" t="inlineStr">
        <is>
          <t>C/P</t>
        </is>
      </c>
      <c r="F474" t="inlineStr">
        <is>
          <t>Exp Date</t>
        </is>
      </c>
      <c r="G474" t="inlineStr">
        <is>
          <t>Initial Contracts</t>
        </is>
      </c>
      <c r="H474" t="inlineStr">
        <is>
          <t>Trade Exit</t>
        </is>
      </c>
      <c r="I474" t="inlineStr">
        <is>
          <t>$ Gain</t>
        </is>
      </c>
    </row>
    <row r="475">
      <c r="A475" t="n">
        <v>257</v>
      </c>
      <c r="B475" t="inlineStr">
        <is>
          <t>QQQ</t>
        </is>
      </c>
      <c r="C475" t="inlineStr">
        <is>
          <t>Aug 07, 2025</t>
        </is>
      </c>
      <c r="D475" t="inlineStr">
        <is>
          <t>$575.00</t>
        </is>
      </c>
      <c r="E475" t="inlineStr">
        <is>
          <t>P</t>
        </is>
      </c>
      <c r="F475" t="inlineStr">
        <is>
          <t>Sep 19, 2025</t>
        </is>
      </c>
      <c r="G475" t="inlineStr">
        <is>
          <t>2</t>
        </is>
      </c>
      <c r="H475" t="inlineStr">
        <is>
          <t>Aug 12, 2025</t>
        </is>
      </c>
      <c r="I475" t="inlineStr">
        <is>
          <t>($256.00)</t>
        </is>
      </c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s="1">
        <f>IF(G494=0, ROUND(SUM(J478:J493)/9, 2), )</f>
        <v/>
      </c>
    </row>
    <row r="478">
      <c r="A478" t="inlineStr">
        <is>
          <t>Index</t>
        </is>
      </c>
      <c r="B478" t="inlineStr">
        <is>
          <t>Ticker</t>
        </is>
      </c>
      <c r="C478" t="inlineStr">
        <is>
          <t>Trade Enter</t>
        </is>
      </c>
      <c r="D478" t="inlineStr">
        <is>
          <t>Strike</t>
        </is>
      </c>
      <c r="E478" t="inlineStr">
        <is>
          <t>C/P</t>
        </is>
      </c>
      <c r="F478" t="inlineStr">
        <is>
          <t>Exp Date</t>
        </is>
      </c>
      <c r="G478" t="inlineStr">
        <is>
          <t>Initial Contracts</t>
        </is>
      </c>
      <c r="H478" t="inlineStr">
        <is>
          <t>Trade Exit</t>
        </is>
      </c>
      <c r="I478" t="inlineStr">
        <is>
          <t>$ Gain</t>
        </is>
      </c>
      <c r="J478" t="inlineStr">
        <is>
          <t>Amount</t>
        </is>
      </c>
      <c r="K478" t="inlineStr">
        <is>
          <t>Symbol</t>
        </is>
      </c>
    </row>
    <row r="479">
      <c r="A479" t="n">
        <v>589</v>
      </c>
      <c r="B479" t="inlineStr">
        <is>
          <t>QQQ</t>
        </is>
      </c>
      <c r="C479" t="inlineStr">
        <is>
          <t>Aug 07, 2025</t>
        </is>
      </c>
      <c r="D479" t="inlineStr">
        <is>
          <t>$575.00</t>
        </is>
      </c>
      <c r="E479" t="inlineStr">
        <is>
          <t>P</t>
        </is>
      </c>
      <c r="F479" t="inlineStr">
        <is>
          <t>Sep 19, 2025</t>
        </is>
      </c>
      <c r="G479" t="n">
        <v>2</v>
      </c>
      <c r="H479" t="inlineStr">
        <is>
          <t>NaN</t>
        </is>
      </c>
      <c r="I479" t="n">
        <v/>
      </c>
      <c r="J479" t="n">
        <v>-2538.22</v>
      </c>
      <c r="K479" t="inlineStr">
        <is>
          <t>QQQ250919P00575000</t>
        </is>
      </c>
    </row>
    <row r="480">
      <c r="A480" t="n">
        <v>588</v>
      </c>
      <c r="B480" t="inlineStr">
        <is>
          <t>QQQ</t>
        </is>
      </c>
      <c r="C480" t="inlineStr">
        <is>
          <t>Aug 07, 2025</t>
        </is>
      </c>
      <c r="D480" t="inlineStr">
        <is>
          <t>$575.00</t>
        </is>
      </c>
      <c r="E480" t="inlineStr">
        <is>
          <t>P</t>
        </is>
      </c>
      <c r="F480" t="inlineStr">
        <is>
          <t>Sep 19, 2025</t>
        </is>
      </c>
      <c r="G480" t="n">
        <v>2</v>
      </c>
      <c r="H480" t="inlineStr">
        <is>
          <t>NaN</t>
        </is>
      </c>
      <c r="I480" t="n">
        <v/>
      </c>
      <c r="J480" t="n">
        <v>-2536.22</v>
      </c>
      <c r="K480" t="inlineStr">
        <is>
          <t>QQQ250919P00575000</t>
        </is>
      </c>
    </row>
    <row r="481">
      <c r="A481" t="n">
        <v>584</v>
      </c>
      <c r="B481" t="inlineStr">
        <is>
          <t>QQQ</t>
        </is>
      </c>
      <c r="C481" t="inlineStr">
        <is>
          <t>Aug 07, 2025</t>
        </is>
      </c>
      <c r="D481" t="inlineStr">
        <is>
          <t>$575.00</t>
        </is>
      </c>
      <c r="E481" t="inlineStr">
        <is>
          <t>P</t>
        </is>
      </c>
      <c r="F481" t="inlineStr">
        <is>
          <t>Sep 19, 2025</t>
        </is>
      </c>
      <c r="G481" t="n">
        <v>2</v>
      </c>
      <c r="H481" t="inlineStr">
        <is>
          <t>NaN</t>
        </is>
      </c>
      <c r="I481" t="n">
        <v/>
      </c>
      <c r="J481" t="n">
        <v>-2532.23</v>
      </c>
      <c r="K481" t="inlineStr">
        <is>
          <t>QQQ250919P00575000</t>
        </is>
      </c>
    </row>
    <row r="482">
      <c r="A482" t="n">
        <v>514</v>
      </c>
      <c r="B482" t="inlineStr">
        <is>
          <t>QQQ</t>
        </is>
      </c>
      <c r="C482" t="inlineStr">
        <is>
          <t>Aug 11, 2025</t>
        </is>
      </c>
      <c r="D482" t="inlineStr">
        <is>
          <t>$575.00</t>
        </is>
      </c>
      <c r="E482" t="inlineStr">
        <is>
          <t>P</t>
        </is>
      </c>
      <c r="F482" t="inlineStr">
        <is>
          <t>Sep 19, 2025</t>
        </is>
      </c>
      <c r="G482" t="n">
        <v>1</v>
      </c>
      <c r="H482" t="inlineStr">
        <is>
          <t>NaN</t>
        </is>
      </c>
      <c r="I482" t="n">
        <v/>
      </c>
      <c r="J482" t="n">
        <v>-1134.11</v>
      </c>
      <c r="K482" t="inlineStr">
        <is>
          <t>QQQ250919P00575000</t>
        </is>
      </c>
    </row>
    <row r="483">
      <c r="A483" t="n">
        <v>533</v>
      </c>
      <c r="B483" t="inlineStr">
        <is>
          <t>QQQ</t>
        </is>
      </c>
      <c r="C483" t="inlineStr">
        <is>
          <t>Aug 11, 2025</t>
        </is>
      </c>
      <c r="D483" t="inlineStr">
        <is>
          <t>$575.00</t>
        </is>
      </c>
      <c r="E483" t="inlineStr">
        <is>
          <t>P</t>
        </is>
      </c>
      <c r="F483" t="inlineStr">
        <is>
          <t>Sep 19, 2025</t>
        </is>
      </c>
      <c r="G483" t="n">
        <v>1</v>
      </c>
      <c r="H483" t="inlineStr">
        <is>
          <t>NaN</t>
        </is>
      </c>
      <c r="I483" t="n">
        <v/>
      </c>
      <c r="J483" t="n">
        <v>-1134.11</v>
      </c>
      <c r="K483" t="inlineStr">
        <is>
          <t>QQQ250919P00575000</t>
        </is>
      </c>
    </row>
    <row r="484">
      <c r="A484" t="n">
        <v>532</v>
      </c>
      <c r="B484" t="inlineStr">
        <is>
          <t>QQQ</t>
        </is>
      </c>
      <c r="C484" t="inlineStr">
        <is>
          <t>Aug 11, 2025</t>
        </is>
      </c>
      <c r="D484" t="inlineStr">
        <is>
          <t>$575.00</t>
        </is>
      </c>
      <c r="E484" t="inlineStr">
        <is>
          <t>P</t>
        </is>
      </c>
      <c r="F484" t="inlineStr">
        <is>
          <t>Sep 19, 2025</t>
        </is>
      </c>
      <c r="G484" t="n">
        <v>1</v>
      </c>
      <c r="H484" t="inlineStr">
        <is>
          <t>NaN</t>
        </is>
      </c>
      <c r="I484" t="n">
        <v/>
      </c>
      <c r="J484" t="n">
        <v>-1134.11</v>
      </c>
      <c r="K484" t="inlineStr">
        <is>
          <t>QQQ250919P00575000</t>
        </is>
      </c>
    </row>
    <row r="485">
      <c r="A485" t="n">
        <v>507</v>
      </c>
      <c r="B485" t="inlineStr">
        <is>
          <t>QQQ</t>
        </is>
      </c>
      <c r="C485" t="inlineStr">
        <is>
          <t>Aug 12, 2025</t>
        </is>
      </c>
      <c r="D485" t="inlineStr">
        <is>
          <t>$575.00</t>
        </is>
      </c>
      <c r="E485" t="inlineStr">
        <is>
          <t>P</t>
        </is>
      </c>
      <c r="F485" t="inlineStr">
        <is>
          <t>Sep 19, 2025</t>
        </is>
      </c>
      <c r="G485" t="n">
        <v>-1</v>
      </c>
      <c r="H485" t="inlineStr">
        <is>
          <t>Aug 12, 2025</t>
        </is>
      </c>
      <c r="I485" t="n">
        <v/>
      </c>
      <c r="J485" t="n">
        <v>981.88</v>
      </c>
      <c r="K485" t="inlineStr">
        <is>
          <t>QQQ250919P00575000</t>
        </is>
      </c>
    </row>
    <row r="486">
      <c r="A486" t="n">
        <v>490</v>
      </c>
      <c r="B486" t="inlineStr">
        <is>
          <t>QQQ</t>
        </is>
      </c>
      <c r="C486" t="inlineStr">
        <is>
          <t>Aug 12, 2025</t>
        </is>
      </c>
      <c r="D486" t="inlineStr">
        <is>
          <t>$575.00</t>
        </is>
      </c>
      <c r="E486" t="inlineStr">
        <is>
          <t>P</t>
        </is>
      </c>
      <c r="F486" t="inlineStr">
        <is>
          <t>Sep 19, 2025</t>
        </is>
      </c>
      <c r="G486" t="n">
        <v>-1</v>
      </c>
      <c r="H486" t="inlineStr">
        <is>
          <t>Aug 12, 2025</t>
        </is>
      </c>
      <c r="I486" t="n">
        <v/>
      </c>
      <c r="J486" t="n">
        <v>966.88</v>
      </c>
      <c r="K486" t="inlineStr">
        <is>
          <t>QQQ250919P00575000</t>
        </is>
      </c>
    </row>
    <row r="487">
      <c r="A487" t="n">
        <v>471</v>
      </c>
      <c r="B487" t="inlineStr">
        <is>
          <t>QQQ</t>
        </is>
      </c>
      <c r="C487" t="inlineStr">
        <is>
          <t>Aug 12, 2025</t>
        </is>
      </c>
      <c r="D487" t="inlineStr">
        <is>
          <t>$575.00</t>
        </is>
      </c>
      <c r="E487" t="inlineStr">
        <is>
          <t>P</t>
        </is>
      </c>
      <c r="F487" t="inlineStr">
        <is>
          <t>Sep 19, 2025</t>
        </is>
      </c>
      <c r="G487" t="n">
        <v>-1</v>
      </c>
      <c r="H487" t="inlineStr">
        <is>
          <t>Aug 12, 2025</t>
        </is>
      </c>
      <c r="I487" t="n">
        <v/>
      </c>
      <c r="J487" t="n">
        <v>995.88</v>
      </c>
      <c r="K487" t="inlineStr">
        <is>
          <t>QQQ250919P00575000</t>
        </is>
      </c>
    </row>
    <row r="488">
      <c r="A488" t="n">
        <v>463</v>
      </c>
      <c r="B488" t="inlineStr">
        <is>
          <t>QQQ</t>
        </is>
      </c>
      <c r="C488" t="inlineStr">
        <is>
          <t>Aug 12, 2025</t>
        </is>
      </c>
      <c r="D488" t="inlineStr">
        <is>
          <t>$575.00</t>
        </is>
      </c>
      <c r="E488" t="inlineStr">
        <is>
          <t>P</t>
        </is>
      </c>
      <c r="F488" t="inlineStr">
        <is>
          <t>Sep 19, 2025</t>
        </is>
      </c>
      <c r="G488" t="n">
        <v>-1</v>
      </c>
      <c r="H488" t="inlineStr">
        <is>
          <t>Aug 12, 2025</t>
        </is>
      </c>
      <c r="I488" t="n">
        <v/>
      </c>
      <c r="J488" t="n">
        <v>984.88</v>
      </c>
      <c r="K488" t="inlineStr">
        <is>
          <t>QQQ250919P00575000</t>
        </is>
      </c>
    </row>
    <row r="489">
      <c r="A489" t="n">
        <v>459</v>
      </c>
      <c r="B489" t="inlineStr">
        <is>
          <t>QQQ</t>
        </is>
      </c>
      <c r="C489" t="inlineStr">
        <is>
          <t>Aug 12, 2025</t>
        </is>
      </c>
      <c r="D489" t="inlineStr">
        <is>
          <t>$575.00</t>
        </is>
      </c>
      <c r="E489" t="inlineStr">
        <is>
          <t>P</t>
        </is>
      </c>
      <c r="F489" t="inlineStr">
        <is>
          <t>Sep 19, 2025</t>
        </is>
      </c>
      <c r="G489" t="n">
        <v>-1</v>
      </c>
      <c r="H489" t="inlineStr">
        <is>
          <t>Aug 12, 2025</t>
        </is>
      </c>
      <c r="I489" t="n">
        <v/>
      </c>
      <c r="J489" t="n">
        <v>965.88</v>
      </c>
      <c r="K489" t="inlineStr">
        <is>
          <t>QQQ250919P00575000</t>
        </is>
      </c>
    </row>
    <row r="490">
      <c r="A490" t="n">
        <v>458</v>
      </c>
      <c r="B490" t="inlineStr">
        <is>
          <t>QQQ</t>
        </is>
      </c>
      <c r="C490" t="inlineStr">
        <is>
          <t>Aug 12, 2025</t>
        </is>
      </c>
      <c r="D490" t="inlineStr">
        <is>
          <t>$575.00</t>
        </is>
      </c>
      <c r="E490" t="inlineStr">
        <is>
          <t>P</t>
        </is>
      </c>
      <c r="F490" t="inlineStr">
        <is>
          <t>Sep 19, 2025</t>
        </is>
      </c>
      <c r="G490" t="n">
        <v>-1</v>
      </c>
      <c r="H490" t="inlineStr">
        <is>
          <t>Aug 12, 2025</t>
        </is>
      </c>
      <c r="I490" t="n">
        <v/>
      </c>
      <c r="J490" t="n">
        <v>965.88</v>
      </c>
      <c r="K490" t="inlineStr">
        <is>
          <t>QQQ250919P00575000</t>
        </is>
      </c>
    </row>
    <row r="491">
      <c r="A491" t="n">
        <v>443</v>
      </c>
      <c r="B491" t="inlineStr">
        <is>
          <t>QQQ</t>
        </is>
      </c>
      <c r="C491" t="inlineStr">
        <is>
          <t>Aug 12, 2025</t>
        </is>
      </c>
      <c r="D491" t="inlineStr">
        <is>
          <t>$575.00</t>
        </is>
      </c>
      <c r="E491" t="inlineStr">
        <is>
          <t>P</t>
        </is>
      </c>
      <c r="F491" t="inlineStr">
        <is>
          <t>Sep 19, 2025</t>
        </is>
      </c>
      <c r="G491" t="n">
        <v>-1</v>
      </c>
      <c r="H491" t="inlineStr">
        <is>
          <t>Aug 12, 2025</t>
        </is>
      </c>
      <c r="I491" t="n">
        <v/>
      </c>
      <c r="J491" t="n">
        <v>998.88</v>
      </c>
      <c r="K491" t="inlineStr">
        <is>
          <t>QQQ250919P00575000</t>
        </is>
      </c>
    </row>
    <row r="492">
      <c r="A492" t="n">
        <v>441</v>
      </c>
      <c r="B492" t="inlineStr">
        <is>
          <t>QQQ</t>
        </is>
      </c>
      <c r="C492" t="inlineStr">
        <is>
          <t>Aug 12, 2025</t>
        </is>
      </c>
      <c r="D492" t="inlineStr">
        <is>
          <t>$575.00</t>
        </is>
      </c>
      <c r="E492" t="inlineStr">
        <is>
          <t>P</t>
        </is>
      </c>
      <c r="F492" t="inlineStr">
        <is>
          <t>Sep 19, 2025</t>
        </is>
      </c>
      <c r="G492" t="n">
        <v>-1</v>
      </c>
      <c r="H492" t="inlineStr">
        <is>
          <t>Aug 12, 2025</t>
        </is>
      </c>
      <c r="I492" t="n">
        <v/>
      </c>
      <c r="J492" t="n">
        <v>981.88</v>
      </c>
      <c r="K492" t="inlineStr">
        <is>
          <t>QQQ250919P00575000</t>
        </is>
      </c>
    </row>
    <row r="493">
      <c r="A493" t="n">
        <v>440</v>
      </c>
      <c r="B493" t="inlineStr">
        <is>
          <t>QQQ</t>
        </is>
      </c>
      <c r="C493" t="inlineStr">
        <is>
          <t>Aug 12, 2025</t>
        </is>
      </c>
      <c r="D493" t="inlineStr">
        <is>
          <t>$575.00</t>
        </is>
      </c>
      <c r="E493" t="inlineStr">
        <is>
          <t>P</t>
        </is>
      </c>
      <c r="F493" t="inlineStr">
        <is>
          <t>Sep 19, 2025</t>
        </is>
      </c>
      <c r="G493" t="n">
        <v>-1</v>
      </c>
      <c r="H493" t="inlineStr">
        <is>
          <t>Aug 12, 2025</t>
        </is>
      </c>
      <c r="I493" t="n">
        <v/>
      </c>
      <c r="J493" t="n">
        <v>999.88</v>
      </c>
      <c r="K493" t="inlineStr">
        <is>
          <t>QQQ250919P00575000</t>
        </is>
      </c>
    </row>
    <row r="494">
      <c r="A494" t="inlineStr"/>
      <c r="B494" t="inlineStr"/>
      <c r="C494" t="inlineStr"/>
      <c r="D494" t="inlineStr"/>
      <c r="E494" t="inlineStr"/>
      <c r="F494" t="inlineStr"/>
      <c r="G494" s="2">
        <f>SUM(G478:G493)</f>
        <v/>
      </c>
      <c r="H494" t="inlineStr"/>
      <c r="I494" t="inlineStr"/>
      <c r="J494" s="2">
        <f>SUM(J478:J493)</f>
        <v/>
      </c>
      <c r="K494" t="inlineStr"/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</row>
    <row r="496">
      <c r="A496" t="inlineStr"/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</row>
    <row r="497">
      <c r="A497" t="inlineStr"/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</row>
    <row r="498">
      <c r="A498" t="inlineStr">
        <is>
          <t>Index</t>
        </is>
      </c>
      <c r="B498" t="inlineStr">
        <is>
          <t>Ticker</t>
        </is>
      </c>
      <c r="C498" t="inlineStr">
        <is>
          <t>Trade Enter</t>
        </is>
      </c>
      <c r="D498" t="inlineStr">
        <is>
          <t>Strike</t>
        </is>
      </c>
      <c r="E498" t="inlineStr">
        <is>
          <t>C/P</t>
        </is>
      </c>
      <c r="F498" t="inlineStr">
        <is>
          <t>Exp Date</t>
        </is>
      </c>
      <c r="G498" t="inlineStr">
        <is>
          <t>Initial Contracts</t>
        </is>
      </c>
      <c r="H498" t="inlineStr">
        <is>
          <t>Trade Exit</t>
        </is>
      </c>
      <c r="I498" t="inlineStr">
        <is>
          <t>$ Gain</t>
        </is>
      </c>
    </row>
    <row r="499">
      <c r="A499" t="n">
        <v>270</v>
      </c>
      <c r="B499" t="inlineStr">
        <is>
          <t>QQQ</t>
        </is>
      </c>
      <c r="C499" t="inlineStr">
        <is>
          <t>Aug 12, 2025</t>
        </is>
      </c>
      <c r="D499" t="inlineStr">
        <is>
          <t>$577.00</t>
        </is>
      </c>
      <c r="E499" t="inlineStr">
        <is>
          <t>P</t>
        </is>
      </c>
      <c r="F499" t="inlineStr">
        <is>
          <t>Aug 18, 2025</t>
        </is>
      </c>
      <c r="G499" t="inlineStr">
        <is>
          <t>3</t>
        </is>
      </c>
      <c r="H499" t="inlineStr">
        <is>
          <t>Aug 13, 2025</t>
        </is>
      </c>
      <c r="I499" t="inlineStr">
        <is>
          <t>($330.00)</t>
        </is>
      </c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s="1">
        <f>IF(G509=0, ROUND(SUM(J502:J508)/9, 2), )</f>
        <v/>
      </c>
    </row>
    <row r="502">
      <c r="A502" t="inlineStr">
        <is>
          <t>Index</t>
        </is>
      </c>
      <c r="B502" t="inlineStr">
        <is>
          <t>Ticker</t>
        </is>
      </c>
      <c r="C502" t="inlineStr">
        <is>
          <t>Trade Enter</t>
        </is>
      </c>
      <c r="D502" t="inlineStr">
        <is>
          <t>Strike</t>
        </is>
      </c>
      <c r="E502" t="inlineStr">
        <is>
          <t>C/P</t>
        </is>
      </c>
      <c r="F502" t="inlineStr">
        <is>
          <t>Exp Date</t>
        </is>
      </c>
      <c r="G502" t="inlineStr">
        <is>
          <t>Initial Contracts</t>
        </is>
      </c>
      <c r="H502" t="inlineStr">
        <is>
          <t>Trade Exit</t>
        </is>
      </c>
      <c r="I502" t="inlineStr">
        <is>
          <t>$ Gain</t>
        </is>
      </c>
      <c r="J502" t="inlineStr">
        <is>
          <t>Amount</t>
        </is>
      </c>
      <c r="K502" t="inlineStr">
        <is>
          <t>Symbol</t>
        </is>
      </c>
    </row>
    <row r="503">
      <c r="A503" t="n">
        <v>455</v>
      </c>
      <c r="B503" t="inlineStr">
        <is>
          <t>QQQ</t>
        </is>
      </c>
      <c r="C503" t="inlineStr">
        <is>
          <t>Aug 12, 2025</t>
        </is>
      </c>
      <c r="D503" t="inlineStr">
        <is>
          <t>$577.00</t>
        </is>
      </c>
      <c r="E503" t="inlineStr">
        <is>
          <t>P</t>
        </is>
      </c>
      <c r="F503" t="inlineStr">
        <is>
          <t>Aug 18, 2025</t>
        </is>
      </c>
      <c r="G503" t="n">
        <v>3</v>
      </c>
      <c r="H503" t="inlineStr">
        <is>
          <t>NaN</t>
        </is>
      </c>
      <c r="I503" t="n">
        <v/>
      </c>
      <c r="J503" t="n">
        <v>-942.33</v>
      </c>
      <c r="K503" t="inlineStr">
        <is>
          <t>QQQ250818P00577000</t>
        </is>
      </c>
    </row>
    <row r="504">
      <c r="A504" t="n">
        <v>454</v>
      </c>
      <c r="B504" t="inlineStr">
        <is>
          <t>QQQ</t>
        </is>
      </c>
      <c r="C504" t="inlineStr">
        <is>
          <t>Aug 12, 2025</t>
        </is>
      </c>
      <c r="D504" t="inlineStr">
        <is>
          <t>$577.00</t>
        </is>
      </c>
      <c r="E504" t="inlineStr">
        <is>
          <t>P</t>
        </is>
      </c>
      <c r="F504" t="inlineStr">
        <is>
          <t>Aug 18, 2025</t>
        </is>
      </c>
      <c r="G504" t="n">
        <v>3</v>
      </c>
      <c r="H504" t="inlineStr">
        <is>
          <t>NaN</t>
        </is>
      </c>
      <c r="I504" t="n">
        <v/>
      </c>
      <c r="J504" t="n">
        <v>-939.34</v>
      </c>
      <c r="K504" t="inlineStr">
        <is>
          <t>QQQ250818P00577000</t>
        </is>
      </c>
    </row>
    <row r="505">
      <c r="A505" t="n">
        <v>456</v>
      </c>
      <c r="B505" t="inlineStr">
        <is>
          <t>QQQ</t>
        </is>
      </c>
      <c r="C505" t="inlineStr">
        <is>
          <t>Aug 12, 2025</t>
        </is>
      </c>
      <c r="D505" t="inlineStr">
        <is>
          <t>$577.00</t>
        </is>
      </c>
      <c r="E505" t="inlineStr">
        <is>
          <t>P</t>
        </is>
      </c>
      <c r="F505" t="inlineStr">
        <is>
          <t>Aug 18, 2025</t>
        </is>
      </c>
      <c r="G505" t="n">
        <v>3</v>
      </c>
      <c r="H505" t="inlineStr">
        <is>
          <t>NaN</t>
        </is>
      </c>
      <c r="I505" t="n">
        <v/>
      </c>
      <c r="J505" t="n">
        <v>-948.34</v>
      </c>
      <c r="K505" t="inlineStr">
        <is>
          <t>QQQ250818P00577000</t>
        </is>
      </c>
    </row>
    <row r="506">
      <c r="A506" t="n">
        <v>382</v>
      </c>
      <c r="B506" t="inlineStr">
        <is>
          <t>QQQ</t>
        </is>
      </c>
      <c r="C506" t="inlineStr">
        <is>
          <t>Aug 13, 2025</t>
        </is>
      </c>
      <c r="D506" t="inlineStr">
        <is>
          <t>$577.00</t>
        </is>
      </c>
      <c r="E506" t="inlineStr">
        <is>
          <t>P</t>
        </is>
      </c>
      <c r="F506" t="inlineStr">
        <is>
          <t>Aug 18, 2025</t>
        </is>
      </c>
      <c r="G506" t="n">
        <v>-3</v>
      </c>
      <c r="H506" t="inlineStr">
        <is>
          <t>Aug 13, 2025</t>
        </is>
      </c>
      <c r="I506" t="n">
        <v/>
      </c>
      <c r="J506" t="n">
        <v>557.65</v>
      </c>
      <c r="K506" t="inlineStr">
        <is>
          <t>QQQ250818P00577000</t>
        </is>
      </c>
    </row>
    <row r="507">
      <c r="A507" t="n">
        <v>429</v>
      </c>
      <c r="B507" t="inlineStr">
        <is>
          <t>QQQ</t>
        </is>
      </c>
      <c r="C507" t="inlineStr">
        <is>
          <t>Aug 13, 2025</t>
        </is>
      </c>
      <c r="D507" t="inlineStr">
        <is>
          <t>$577.00</t>
        </is>
      </c>
      <c r="E507" t="inlineStr">
        <is>
          <t>P</t>
        </is>
      </c>
      <c r="F507" t="inlineStr">
        <is>
          <t>Aug 18, 2025</t>
        </is>
      </c>
      <c r="G507" t="n">
        <v>-3</v>
      </c>
      <c r="H507" t="inlineStr">
        <is>
          <t>Aug 13, 2025</t>
        </is>
      </c>
      <c r="I507" t="n">
        <v/>
      </c>
      <c r="J507" t="n">
        <v>569.65</v>
      </c>
      <c r="K507" t="inlineStr">
        <is>
          <t>QQQ250818P00577000</t>
        </is>
      </c>
    </row>
    <row r="508">
      <c r="A508" t="n">
        <v>434</v>
      </c>
      <c r="B508" t="inlineStr">
        <is>
          <t>QQQ</t>
        </is>
      </c>
      <c r="C508" t="inlineStr">
        <is>
          <t>Aug 13, 2025</t>
        </is>
      </c>
      <c r="D508" t="inlineStr">
        <is>
          <t>$577.00</t>
        </is>
      </c>
      <c r="E508" t="inlineStr">
        <is>
          <t>P</t>
        </is>
      </c>
      <c r="F508" t="inlineStr">
        <is>
          <t>Aug 18, 2025</t>
        </is>
      </c>
      <c r="G508" t="n">
        <v>-3</v>
      </c>
      <c r="H508" t="inlineStr">
        <is>
          <t>Aug 13, 2025</t>
        </is>
      </c>
      <c r="I508" t="n">
        <v/>
      </c>
      <c r="J508" t="n">
        <v>557.65</v>
      </c>
      <c r="K508" t="inlineStr">
        <is>
          <t>QQQ250818P00577000</t>
        </is>
      </c>
    </row>
    <row r="509">
      <c r="A509" t="inlineStr"/>
      <c r="B509" t="inlineStr"/>
      <c r="C509" t="inlineStr"/>
      <c r="D509" t="inlineStr"/>
      <c r="E509" t="inlineStr"/>
      <c r="F509" t="inlineStr"/>
      <c r="G509" s="2">
        <f>SUM(G502:G508)</f>
        <v/>
      </c>
      <c r="H509" t="inlineStr"/>
      <c r="I509" t="inlineStr"/>
      <c r="J509" s="2">
        <f>SUM(J502:J508)</f>
        <v/>
      </c>
      <c r="K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</row>
    <row r="511">
      <c r="A511" t="inlineStr"/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</row>
    <row r="512">
      <c r="A512" t="inlineStr"/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</row>
    <row r="513">
      <c r="A513" t="inlineStr">
        <is>
          <t>Index</t>
        </is>
      </c>
      <c r="B513" t="inlineStr">
        <is>
          <t>Ticker</t>
        </is>
      </c>
      <c r="C513" t="inlineStr">
        <is>
          <t>Trade Enter</t>
        </is>
      </c>
      <c r="D513" t="inlineStr">
        <is>
          <t>Strike</t>
        </is>
      </c>
      <c r="E513" t="inlineStr">
        <is>
          <t>C/P</t>
        </is>
      </c>
      <c r="F513" t="inlineStr">
        <is>
          <t>Exp Date</t>
        </is>
      </c>
      <c r="G513" t="inlineStr">
        <is>
          <t>Initial Contracts</t>
        </is>
      </c>
      <c r="H513" t="inlineStr">
        <is>
          <t>Trade Exit</t>
        </is>
      </c>
      <c r="I513" t="inlineStr">
        <is>
          <t>$ Gain</t>
        </is>
      </c>
    </row>
    <row r="514">
      <c r="A514" t="n">
        <v>291</v>
      </c>
      <c r="B514" t="inlineStr">
        <is>
          <t>QQQ</t>
        </is>
      </c>
      <c r="C514" t="inlineStr">
        <is>
          <t>Aug 13, 2025</t>
        </is>
      </c>
      <c r="D514" t="inlineStr">
        <is>
          <t>$585.00</t>
        </is>
      </c>
      <c r="E514" t="inlineStr">
        <is>
          <t>P</t>
        </is>
      </c>
      <c r="F514" t="inlineStr">
        <is>
          <t>Sep 19, 2025</t>
        </is>
      </c>
      <c r="G514" t="inlineStr">
        <is>
          <t>2</t>
        </is>
      </c>
      <c r="H514" t="inlineStr">
        <is>
          <t>Aug 14, 2025</t>
        </is>
      </c>
      <c r="I514" t="inlineStr">
        <is>
          <t xml:space="preserve">$0.00 </t>
        </is>
      </c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</row>
    <row r="516">
      <c r="A516" t="inlineStr"/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s="1">
        <f>IF(G522=0, ROUND(SUM(J517:J521)/4, 2), )</f>
        <v/>
      </c>
    </row>
    <row r="517">
      <c r="A517" t="inlineStr">
        <is>
          <t>Index</t>
        </is>
      </c>
      <c r="B517" t="inlineStr">
        <is>
          <t>Ticker</t>
        </is>
      </c>
      <c r="C517" t="inlineStr">
        <is>
          <t>Trade Enter</t>
        </is>
      </c>
      <c r="D517" t="inlineStr">
        <is>
          <t>Strike</t>
        </is>
      </c>
      <c r="E517" t="inlineStr">
        <is>
          <t>C/P</t>
        </is>
      </c>
      <c r="F517" t="inlineStr">
        <is>
          <t>Exp Date</t>
        </is>
      </c>
      <c r="G517" t="inlineStr">
        <is>
          <t>Initial Contracts</t>
        </is>
      </c>
      <c r="H517" t="inlineStr">
        <is>
          <t>Trade Exit</t>
        </is>
      </c>
      <c r="I517" t="inlineStr">
        <is>
          <t>$ Gain</t>
        </is>
      </c>
      <c r="J517" t="inlineStr">
        <is>
          <t>Amount</t>
        </is>
      </c>
      <c r="K517" t="inlineStr">
        <is>
          <t>Symbol</t>
        </is>
      </c>
    </row>
    <row r="518">
      <c r="A518" t="n">
        <v>412</v>
      </c>
      <c r="B518" t="inlineStr">
        <is>
          <t>QQQ</t>
        </is>
      </c>
      <c r="C518" t="inlineStr">
        <is>
          <t>Aug 13, 2025</t>
        </is>
      </c>
      <c r="D518" t="inlineStr">
        <is>
          <t>$585.00</t>
        </is>
      </c>
      <c r="E518" t="inlineStr">
        <is>
          <t>P</t>
        </is>
      </c>
      <c r="F518" t="inlineStr">
        <is>
          <t>Sep 19, 2025</t>
        </is>
      </c>
      <c r="G518" t="n">
        <v>2</v>
      </c>
      <c r="H518" t="inlineStr">
        <is>
          <t>NaN</t>
        </is>
      </c>
      <c r="I518" t="n">
        <v/>
      </c>
      <c r="J518" t="n">
        <v>-2440.22</v>
      </c>
      <c r="K518" t="inlineStr">
        <is>
          <t>QQQ250919P00585000</t>
        </is>
      </c>
    </row>
    <row r="519">
      <c r="A519" t="n">
        <v>425</v>
      </c>
      <c r="B519" t="inlineStr">
        <is>
          <t>QQQ</t>
        </is>
      </c>
      <c r="C519" t="inlineStr">
        <is>
          <t>Aug 13, 2025</t>
        </is>
      </c>
      <c r="D519" t="inlineStr">
        <is>
          <t>$585.00</t>
        </is>
      </c>
      <c r="E519" t="inlineStr">
        <is>
          <t>P</t>
        </is>
      </c>
      <c r="F519" t="inlineStr">
        <is>
          <t>Sep 19, 2025</t>
        </is>
      </c>
      <c r="G519" t="n">
        <v>2</v>
      </c>
      <c r="H519" t="inlineStr">
        <is>
          <t>NaN</t>
        </is>
      </c>
      <c r="I519" t="n">
        <v/>
      </c>
      <c r="J519" t="n">
        <v>-2440.22</v>
      </c>
      <c r="K519" t="inlineStr">
        <is>
          <t>QQQ250919P00585000</t>
        </is>
      </c>
    </row>
    <row r="520">
      <c r="A520" t="n">
        <v>363</v>
      </c>
      <c r="B520" t="inlineStr">
        <is>
          <t>QQQ</t>
        </is>
      </c>
      <c r="C520" t="inlineStr">
        <is>
          <t>Aug 14, 2025</t>
        </is>
      </c>
      <c r="D520" t="inlineStr">
        <is>
          <t>$585.00</t>
        </is>
      </c>
      <c r="E520" t="inlineStr">
        <is>
          <t>P</t>
        </is>
      </c>
      <c r="F520" t="inlineStr">
        <is>
          <t>Sep 19, 2025</t>
        </is>
      </c>
      <c r="G520" t="n">
        <v>-2</v>
      </c>
      <c r="H520" t="inlineStr">
        <is>
          <t>Aug 14, 2025</t>
        </is>
      </c>
      <c r="I520" t="n">
        <v/>
      </c>
      <c r="J520" t="n">
        <v>2419.76</v>
      </c>
      <c r="K520" t="inlineStr">
        <is>
          <t>QQQ250919P00585000</t>
        </is>
      </c>
    </row>
    <row r="521">
      <c r="A521" t="n">
        <v>345</v>
      </c>
      <c r="B521" t="inlineStr">
        <is>
          <t>QQQ</t>
        </is>
      </c>
      <c r="C521" t="inlineStr">
        <is>
          <t>Aug 14, 2025</t>
        </is>
      </c>
      <c r="D521" t="inlineStr">
        <is>
          <t>$585.00</t>
        </is>
      </c>
      <c r="E521" t="inlineStr">
        <is>
          <t>P</t>
        </is>
      </c>
      <c r="F521" t="inlineStr">
        <is>
          <t>Sep 19, 2025</t>
        </is>
      </c>
      <c r="G521" t="n">
        <v>-2</v>
      </c>
      <c r="H521" t="inlineStr">
        <is>
          <t>Aug 14, 2025</t>
        </is>
      </c>
      <c r="I521" t="n">
        <v/>
      </c>
      <c r="J521" t="n">
        <v>2419.76</v>
      </c>
      <c r="K521" t="inlineStr">
        <is>
          <t>QQQ250919P00585000</t>
        </is>
      </c>
    </row>
    <row r="522">
      <c r="A522" t="inlineStr"/>
      <c r="B522" t="inlineStr"/>
      <c r="C522" t="inlineStr"/>
      <c r="D522" t="inlineStr"/>
      <c r="E522" t="inlineStr"/>
      <c r="F522" t="inlineStr"/>
      <c r="G522" s="2">
        <f>SUM(G517:G521)</f>
        <v/>
      </c>
      <c r="H522" t="inlineStr"/>
      <c r="I522" t="inlineStr"/>
      <c r="J522" s="2">
        <f>SUM(J517:J521)</f>
        <v/>
      </c>
      <c r="K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</row>
    <row r="526">
      <c r="A526" t="inlineStr">
        <is>
          <t>Index</t>
        </is>
      </c>
      <c r="B526" t="inlineStr">
        <is>
          <t>Ticker</t>
        </is>
      </c>
      <c r="C526" t="inlineStr">
        <is>
          <t>Trade Enter</t>
        </is>
      </c>
      <c r="D526" t="inlineStr">
        <is>
          <t>Strike</t>
        </is>
      </c>
      <c r="E526" t="inlineStr">
        <is>
          <t>C/P</t>
        </is>
      </c>
      <c r="F526" t="inlineStr">
        <is>
          <t>Exp Date</t>
        </is>
      </c>
      <c r="G526" t="inlineStr">
        <is>
          <t>Initial Contracts</t>
        </is>
      </c>
      <c r="H526" t="inlineStr">
        <is>
          <t>Trade Exit</t>
        </is>
      </c>
      <c r="I526" t="inlineStr">
        <is>
          <t>$ Gain</t>
        </is>
      </c>
    </row>
    <row r="527">
      <c r="A527" t="n">
        <v>39</v>
      </c>
      <c r="B527" t="inlineStr">
        <is>
          <t>QQQ</t>
        </is>
      </c>
      <c r="C527" t="inlineStr">
        <is>
          <t>Aug 20, 2025</t>
        </is>
      </c>
      <c r="D527" t="inlineStr">
        <is>
          <t>$564.00</t>
        </is>
      </c>
      <c r="E527" t="inlineStr">
        <is>
          <t>P</t>
        </is>
      </c>
      <c r="F527" t="inlineStr">
        <is>
          <t>Aug 25, 2025</t>
        </is>
      </c>
      <c r="G527" t="n">
        <v>2</v>
      </c>
      <c r="H527" t="inlineStr">
        <is>
          <t>Aug 21, 2025</t>
        </is>
      </c>
      <c r="I527" t="inlineStr">
        <is>
          <t>$290.00</t>
        </is>
      </c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s="1">
        <f>IF(G537=0, ROUND(SUM(J530:J536)/6, 2), )</f>
        <v/>
      </c>
    </row>
    <row r="530">
      <c r="A530" t="inlineStr">
        <is>
          <t>Index</t>
        </is>
      </c>
      <c r="B530" t="inlineStr">
        <is>
          <t>Ticker</t>
        </is>
      </c>
      <c r="C530" t="inlineStr">
        <is>
          <t>Trade Enter</t>
        </is>
      </c>
      <c r="D530" t="inlineStr">
        <is>
          <t>Strike</t>
        </is>
      </c>
      <c r="E530" t="inlineStr">
        <is>
          <t>C/P</t>
        </is>
      </c>
      <c r="F530" t="inlineStr">
        <is>
          <t>Exp Date</t>
        </is>
      </c>
      <c r="G530" t="inlineStr">
        <is>
          <t>Initial Contracts</t>
        </is>
      </c>
      <c r="H530" t="inlineStr">
        <is>
          <t>Trade Exit</t>
        </is>
      </c>
      <c r="I530" t="inlineStr">
        <is>
          <t>$ Gain</t>
        </is>
      </c>
      <c r="J530" t="inlineStr">
        <is>
          <t>Amount</t>
        </is>
      </c>
      <c r="K530" t="inlineStr">
        <is>
          <t>Symbol</t>
        </is>
      </c>
    </row>
    <row r="531">
      <c r="A531" t="n">
        <v>138</v>
      </c>
      <c r="B531" t="inlineStr">
        <is>
          <t>QQQ</t>
        </is>
      </c>
      <c r="C531" t="inlineStr">
        <is>
          <t>Aug 20, 2025</t>
        </is>
      </c>
      <c r="D531" t="inlineStr">
        <is>
          <t>$564.00</t>
        </is>
      </c>
      <c r="E531" t="inlineStr">
        <is>
          <t>P</t>
        </is>
      </c>
      <c r="F531" t="inlineStr">
        <is>
          <t>Aug 25, 2025</t>
        </is>
      </c>
      <c r="G531" t="n">
        <v>2</v>
      </c>
      <c r="H531" t="inlineStr">
        <is>
          <t>NaN</t>
        </is>
      </c>
      <c r="I531" t="n">
        <v/>
      </c>
      <c r="J531" t="n">
        <v>-626.23</v>
      </c>
      <c r="K531" t="inlineStr">
        <is>
          <t>QQQ250825P00564000</t>
        </is>
      </c>
    </row>
    <row r="532">
      <c r="A532" t="n">
        <v>105</v>
      </c>
      <c r="B532" t="inlineStr">
        <is>
          <t>QQQ</t>
        </is>
      </c>
      <c r="C532" t="inlineStr">
        <is>
          <t>Aug 20, 2025</t>
        </is>
      </c>
      <c r="D532" t="inlineStr">
        <is>
          <t>$564.00</t>
        </is>
      </c>
      <c r="E532" t="inlineStr">
        <is>
          <t>P</t>
        </is>
      </c>
      <c r="F532" t="inlineStr">
        <is>
          <t>Aug 25, 2025</t>
        </is>
      </c>
      <c r="G532" t="n">
        <v>2</v>
      </c>
      <c r="H532" t="inlineStr">
        <is>
          <t>NaN</t>
        </is>
      </c>
      <c r="I532" t="n">
        <v/>
      </c>
      <c r="J532" t="n">
        <v>-802.22</v>
      </c>
      <c r="K532" t="inlineStr">
        <is>
          <t>QQQ250825P00564000</t>
        </is>
      </c>
    </row>
    <row r="533">
      <c r="A533" t="n">
        <v>104</v>
      </c>
      <c r="B533" t="inlineStr">
        <is>
          <t>QQQ</t>
        </is>
      </c>
      <c r="C533" t="inlineStr">
        <is>
          <t>Aug 20, 2025</t>
        </is>
      </c>
      <c r="D533" t="inlineStr">
        <is>
          <t>$564.00</t>
        </is>
      </c>
      <c r="E533" t="inlineStr">
        <is>
          <t>P</t>
        </is>
      </c>
      <c r="F533" t="inlineStr">
        <is>
          <t>Aug 25, 2025</t>
        </is>
      </c>
      <c r="G533" t="n">
        <v>2</v>
      </c>
      <c r="H533" t="inlineStr">
        <is>
          <t>NaN</t>
        </is>
      </c>
      <c r="I533" t="n">
        <v/>
      </c>
      <c r="J533" t="n">
        <v>-802.22</v>
      </c>
      <c r="K533" t="inlineStr">
        <is>
          <t>QQQ250825P00564000</t>
        </is>
      </c>
    </row>
    <row r="534">
      <c r="A534" t="n">
        <v>54</v>
      </c>
      <c r="B534" t="inlineStr">
        <is>
          <t>QQQ</t>
        </is>
      </c>
      <c r="C534" t="inlineStr">
        <is>
          <t>Aug 21, 2025</t>
        </is>
      </c>
      <c r="D534" t="inlineStr">
        <is>
          <t>$564.00</t>
        </is>
      </c>
      <c r="E534" t="inlineStr">
        <is>
          <t>P</t>
        </is>
      </c>
      <c r="F534" t="inlineStr">
        <is>
          <t>Aug 25, 2025</t>
        </is>
      </c>
      <c r="G534" t="n">
        <v>-2</v>
      </c>
      <c r="H534" t="inlineStr">
        <is>
          <t>Aug 21, 2025</t>
        </is>
      </c>
      <c r="I534" t="n">
        <v/>
      </c>
      <c r="J534" t="n">
        <v>1079.76</v>
      </c>
      <c r="K534" t="inlineStr">
        <is>
          <t>QQQ250825P00564000</t>
        </is>
      </c>
    </row>
    <row r="535">
      <c r="A535" t="n">
        <v>66</v>
      </c>
      <c r="B535" t="inlineStr">
        <is>
          <t>QQQ</t>
        </is>
      </c>
      <c r="C535" t="inlineStr">
        <is>
          <t>Aug 21, 2025</t>
        </is>
      </c>
      <c r="D535" t="inlineStr">
        <is>
          <t>$564.00</t>
        </is>
      </c>
      <c r="E535" t="inlineStr">
        <is>
          <t>P</t>
        </is>
      </c>
      <c r="F535" t="inlineStr">
        <is>
          <t>Aug 25, 2025</t>
        </is>
      </c>
      <c r="G535" t="n">
        <v>-2</v>
      </c>
      <c r="H535" t="inlineStr">
        <is>
          <t>Aug 21, 2025</t>
        </is>
      </c>
      <c r="I535" t="n">
        <v/>
      </c>
      <c r="J535" t="n">
        <v>1097.76</v>
      </c>
      <c r="K535" t="inlineStr">
        <is>
          <t>QQQ250825P00564000</t>
        </is>
      </c>
    </row>
    <row r="536">
      <c r="A536" t="n">
        <v>67</v>
      </c>
      <c r="B536" t="inlineStr">
        <is>
          <t>QQQ</t>
        </is>
      </c>
      <c r="C536" t="inlineStr">
        <is>
          <t>Aug 21, 2025</t>
        </is>
      </c>
      <c r="D536" t="inlineStr">
        <is>
          <t>$564.00</t>
        </is>
      </c>
      <c r="E536" t="inlineStr">
        <is>
          <t>P</t>
        </is>
      </c>
      <c r="F536" t="inlineStr">
        <is>
          <t>Aug 25, 2025</t>
        </is>
      </c>
      <c r="G536" t="n">
        <v>-2</v>
      </c>
      <c r="H536" t="inlineStr">
        <is>
          <t>Aug 21, 2025</t>
        </is>
      </c>
      <c r="I536" t="n">
        <v/>
      </c>
      <c r="J536" t="n">
        <v>1083.76</v>
      </c>
      <c r="K536" t="inlineStr">
        <is>
          <t>QQQ250825P00564000</t>
        </is>
      </c>
    </row>
    <row r="537">
      <c r="A537" t="inlineStr"/>
      <c r="B537" t="inlineStr"/>
      <c r="C537" t="inlineStr"/>
      <c r="D537" t="inlineStr"/>
      <c r="E537" t="inlineStr"/>
      <c r="F537" t="inlineStr"/>
      <c r="G537" s="2">
        <f>SUM(G530:G536)</f>
        <v/>
      </c>
      <c r="H537" t="inlineStr"/>
      <c r="I537" t="inlineStr"/>
      <c r="J537" s="2">
        <f>SUM(J530:J536)</f>
        <v/>
      </c>
      <c r="K537" t="inlineStr"/>
    </row>
    <row r="538">
      <c r="A538" t="inlineStr"/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</row>
    <row r="539">
      <c r="A539" t="inlineStr"/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</row>
    <row r="541">
      <c r="A541" t="inlineStr">
        <is>
          <t>Index</t>
        </is>
      </c>
      <c r="B541" t="inlineStr">
        <is>
          <t>Ticker</t>
        </is>
      </c>
      <c r="C541" t="inlineStr">
        <is>
          <t>Trade Enter</t>
        </is>
      </c>
      <c r="D541" t="inlineStr">
        <is>
          <t>Strike</t>
        </is>
      </c>
      <c r="E541" t="inlineStr">
        <is>
          <t>C/P</t>
        </is>
      </c>
      <c r="F541" t="inlineStr">
        <is>
          <t>Exp Date</t>
        </is>
      </c>
      <c r="G541" t="inlineStr">
        <is>
          <t>Initial Contracts</t>
        </is>
      </c>
      <c r="H541" t="inlineStr">
        <is>
          <t>Trade Exit</t>
        </is>
      </c>
      <c r="I541" t="inlineStr">
        <is>
          <t>$ Gain</t>
        </is>
      </c>
    </row>
    <row r="542">
      <c r="A542" t="n">
        <v>42</v>
      </c>
      <c r="B542" t="inlineStr">
        <is>
          <t>QQQ</t>
        </is>
      </c>
      <c r="C542" t="inlineStr">
        <is>
          <t>Aug 21, 2025</t>
        </is>
      </c>
      <c r="D542" t="inlineStr">
        <is>
          <t>$563.00</t>
        </is>
      </c>
      <c r="E542" t="inlineStr">
        <is>
          <t>P</t>
        </is>
      </c>
      <c r="F542" t="inlineStr">
        <is>
          <t>Aug 29, 2025</t>
        </is>
      </c>
      <c r="G542" t="n">
        <v>1</v>
      </c>
      <c r="H542" t="inlineStr">
        <is>
          <t>Aug 22, 2025</t>
        </is>
      </c>
      <c r="I542" t="inlineStr">
        <is>
          <t>($420.00)</t>
        </is>
      </c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s="1">
        <f>IF(G552=0, ROUND(SUM(J545:J551)/3, 2), )</f>
        <v/>
      </c>
    </row>
    <row r="545">
      <c r="A545" t="inlineStr">
        <is>
          <t>Index</t>
        </is>
      </c>
      <c r="B545" t="inlineStr">
        <is>
          <t>Ticker</t>
        </is>
      </c>
      <c r="C545" t="inlineStr">
        <is>
          <t>Trade Enter</t>
        </is>
      </c>
      <c r="D545" t="inlineStr">
        <is>
          <t>Strike</t>
        </is>
      </c>
      <c r="E545" t="inlineStr">
        <is>
          <t>C/P</t>
        </is>
      </c>
      <c r="F545" t="inlineStr">
        <is>
          <t>Exp Date</t>
        </is>
      </c>
      <c r="G545" t="inlineStr">
        <is>
          <t>Initial Contracts</t>
        </is>
      </c>
      <c r="H545" t="inlineStr">
        <is>
          <t>Trade Exit</t>
        </is>
      </c>
      <c r="I545" t="inlineStr">
        <is>
          <t>$ Gain</t>
        </is>
      </c>
      <c r="J545" t="inlineStr">
        <is>
          <t>Amount</t>
        </is>
      </c>
      <c r="K545" t="inlineStr">
        <is>
          <t>Symbol</t>
        </is>
      </c>
    </row>
    <row r="546">
      <c r="A546" t="n">
        <v>55</v>
      </c>
      <c r="B546" t="inlineStr">
        <is>
          <t>QQQ</t>
        </is>
      </c>
      <c r="C546" t="inlineStr">
        <is>
          <t>Aug 21, 2025</t>
        </is>
      </c>
      <c r="D546" t="inlineStr">
        <is>
          <t>$563.00</t>
        </is>
      </c>
      <c r="E546" t="inlineStr">
        <is>
          <t>P</t>
        </is>
      </c>
      <c r="F546" t="inlineStr">
        <is>
          <t>Aug 29, 2025</t>
        </is>
      </c>
      <c r="G546" t="n">
        <v>1</v>
      </c>
      <c r="H546" t="inlineStr">
        <is>
          <t>NaN</t>
        </is>
      </c>
      <c r="I546" t="n">
        <v/>
      </c>
      <c r="J546" t="n">
        <v>-659.11</v>
      </c>
      <c r="K546" t="inlineStr">
        <is>
          <t>QQQ250829P00563000</t>
        </is>
      </c>
    </row>
    <row r="547">
      <c r="A547" t="n">
        <v>69</v>
      </c>
      <c r="B547" t="inlineStr">
        <is>
          <t>QQQ</t>
        </is>
      </c>
      <c r="C547" t="inlineStr">
        <is>
          <t>Aug 21, 2025</t>
        </is>
      </c>
      <c r="D547" t="inlineStr">
        <is>
          <t>$563.00</t>
        </is>
      </c>
      <c r="E547" t="inlineStr">
        <is>
          <t>P</t>
        </is>
      </c>
      <c r="F547" t="inlineStr">
        <is>
          <t>Aug 29, 2025</t>
        </is>
      </c>
      <c r="G547" t="n">
        <v>1</v>
      </c>
      <c r="H547" t="inlineStr">
        <is>
          <t>NaN</t>
        </is>
      </c>
      <c r="I547" t="n">
        <v/>
      </c>
      <c r="J547" t="n">
        <v>-661.11</v>
      </c>
      <c r="K547" t="inlineStr">
        <is>
          <t>QQQ250829P00563000</t>
        </is>
      </c>
    </row>
    <row r="548">
      <c r="A548" t="n">
        <v>59</v>
      </c>
      <c r="B548" t="inlineStr">
        <is>
          <t>QQQ</t>
        </is>
      </c>
      <c r="C548" t="inlineStr">
        <is>
          <t>Aug 21, 2025</t>
        </is>
      </c>
      <c r="D548" t="inlineStr">
        <is>
          <t>$563.00</t>
        </is>
      </c>
      <c r="E548" t="inlineStr">
        <is>
          <t>P</t>
        </is>
      </c>
      <c r="F548" t="inlineStr">
        <is>
          <t>Aug 29, 2025</t>
        </is>
      </c>
      <c r="G548" t="n">
        <v>1</v>
      </c>
      <c r="H548" t="inlineStr">
        <is>
          <t>NaN</t>
        </is>
      </c>
      <c r="I548" t="n">
        <v/>
      </c>
      <c r="J548" t="n">
        <v>-664.11</v>
      </c>
      <c r="K548" t="inlineStr">
        <is>
          <t>QQQ250829P00563000</t>
        </is>
      </c>
    </row>
    <row r="549">
      <c r="A549" t="n">
        <v>32</v>
      </c>
      <c r="B549" t="inlineStr">
        <is>
          <t>QQQ</t>
        </is>
      </c>
      <c r="C549" t="inlineStr">
        <is>
          <t>Aug 22, 2025</t>
        </is>
      </c>
      <c r="D549" t="inlineStr">
        <is>
          <t>$563.00</t>
        </is>
      </c>
      <c r="E549" t="inlineStr">
        <is>
          <t>P</t>
        </is>
      </c>
      <c r="F549" t="inlineStr">
        <is>
          <t>Aug 29, 2025</t>
        </is>
      </c>
      <c r="G549" t="n">
        <v>-1</v>
      </c>
      <c r="H549" t="inlineStr">
        <is>
          <t>Aug 22, 2025</t>
        </is>
      </c>
      <c r="I549" t="n">
        <v/>
      </c>
      <c r="J549" t="n">
        <v>228.88</v>
      </c>
      <c r="K549" t="inlineStr">
        <is>
          <t>QQQ250829P00563000</t>
        </is>
      </c>
    </row>
    <row r="550">
      <c r="A550" t="n">
        <v>27</v>
      </c>
      <c r="B550" t="inlineStr">
        <is>
          <t>QQQ</t>
        </is>
      </c>
      <c r="C550" t="inlineStr">
        <is>
          <t>Aug 22, 2025</t>
        </is>
      </c>
      <c r="D550" t="inlineStr">
        <is>
          <t>$563.00</t>
        </is>
      </c>
      <c r="E550" t="inlineStr">
        <is>
          <t>P</t>
        </is>
      </c>
      <c r="F550" t="inlineStr">
        <is>
          <t>Aug 29, 2025</t>
        </is>
      </c>
      <c r="G550" t="n">
        <v>-1</v>
      </c>
      <c r="H550" t="inlineStr">
        <is>
          <t>Aug 22, 2025</t>
        </is>
      </c>
      <c r="I550" t="n">
        <v/>
      </c>
      <c r="J550" t="n">
        <v>230.88</v>
      </c>
      <c r="K550" t="inlineStr">
        <is>
          <t>QQQ250829P00563000</t>
        </is>
      </c>
    </row>
    <row r="551">
      <c r="A551" t="n">
        <v>22</v>
      </c>
      <c r="B551" t="inlineStr">
        <is>
          <t>QQQ</t>
        </is>
      </c>
      <c r="C551" t="inlineStr">
        <is>
          <t>Aug 22, 2025</t>
        </is>
      </c>
      <c r="D551" t="inlineStr">
        <is>
          <t>$563.00</t>
        </is>
      </c>
      <c r="E551" t="inlineStr">
        <is>
          <t>P</t>
        </is>
      </c>
      <c r="F551" t="inlineStr">
        <is>
          <t>Aug 29, 2025</t>
        </is>
      </c>
      <c r="G551" t="n">
        <v>-1</v>
      </c>
      <c r="H551" t="inlineStr">
        <is>
          <t>Aug 22, 2025</t>
        </is>
      </c>
      <c r="I551" t="n">
        <v/>
      </c>
      <c r="J551" t="n">
        <v>227.88</v>
      </c>
      <c r="K551" t="inlineStr">
        <is>
          <t>QQQ250829P00563000</t>
        </is>
      </c>
    </row>
    <row r="552">
      <c r="A552" t="inlineStr"/>
      <c r="B552" t="inlineStr"/>
      <c r="C552" t="inlineStr"/>
      <c r="D552" t="inlineStr"/>
      <c r="E552" t="inlineStr"/>
      <c r="F552" t="inlineStr"/>
      <c r="G552" s="2">
        <f>SUM(G545:G551)</f>
        <v/>
      </c>
      <c r="H552" t="inlineStr"/>
      <c r="I552" t="inlineStr"/>
      <c r="J552" s="2">
        <f>SUM(J545:J551)</f>
        <v/>
      </c>
      <c r="K552" t="inlineStr"/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</row>
    <row r="554">
      <c r="A554" t="inlineStr"/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>
        <is>
          <t>Total:</t>
        </is>
      </c>
      <c r="L555" s="1">
        <f>SUM(L1:L554)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L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2229</v>
      </c>
      <c r="B2" t="inlineStr">
        <is>
          <t>WMT</t>
        </is>
      </c>
      <c r="C2" t="inlineStr">
        <is>
          <t>Jun 12, 2025</t>
        </is>
      </c>
      <c r="D2" t="inlineStr"/>
      <c r="E2" t="inlineStr">
        <is>
          <t>N/A</t>
        </is>
      </c>
      <c r="F2" t="inlineStr"/>
      <c r="G2" t="n">
        <v>500</v>
      </c>
      <c r="H2" t="inlineStr">
        <is>
          <t>NaN</t>
        </is>
      </c>
      <c r="I2" t="n">
        <v/>
      </c>
      <c r="J2" t="n">
        <v>-46977.55</v>
      </c>
      <c r="K2" t="inlineStr">
        <is>
          <t>WMT</t>
        </is>
      </c>
    </row>
    <row r="3">
      <c r="A3" t="n">
        <v>2179</v>
      </c>
      <c r="B3" t="inlineStr">
        <is>
          <t>WMT</t>
        </is>
      </c>
      <c r="C3" t="inlineStr">
        <is>
          <t>Jun 18, 2025</t>
        </is>
      </c>
      <c r="D3" t="inlineStr"/>
      <c r="E3" t="inlineStr">
        <is>
          <t>N/A</t>
        </is>
      </c>
      <c r="F3" t="inlineStr"/>
      <c r="G3" t="n">
        <v>-500</v>
      </c>
      <c r="H3" t="inlineStr">
        <is>
          <t>Jun 18, 2025</t>
        </is>
      </c>
      <c r="I3" t="n">
        <v/>
      </c>
      <c r="J3" t="n">
        <v>47607.63</v>
      </c>
      <c r="K3" t="inlineStr">
        <is>
          <t>WMT</t>
        </is>
      </c>
    </row>
    <row r="4">
      <c r="A4" t="n">
        <v>1093</v>
      </c>
      <c r="B4" t="inlineStr">
        <is>
          <t>WMT</t>
        </is>
      </c>
      <c r="C4" t="inlineStr">
        <is>
          <t>Jul 25, 2025</t>
        </is>
      </c>
      <c r="D4" t="inlineStr">
        <is>
          <t>$95.00</t>
        </is>
      </c>
      <c r="E4" t="inlineStr">
        <is>
          <t>C</t>
        </is>
      </c>
      <c r="F4" t="inlineStr">
        <is>
          <t>Sep 19, 2025</t>
        </is>
      </c>
      <c r="G4" t="n">
        <v>4</v>
      </c>
      <c r="H4" t="inlineStr">
        <is>
          <t>NaN</t>
        </is>
      </c>
      <c r="I4" t="n">
        <v/>
      </c>
      <c r="J4" t="n">
        <v>-2112.45</v>
      </c>
      <c r="K4" t="inlineStr">
        <is>
          <t>WMT250919C00095000</t>
        </is>
      </c>
    </row>
    <row r="5">
      <c r="A5" t="n">
        <v>1088</v>
      </c>
      <c r="B5" t="inlineStr">
        <is>
          <t>WMT</t>
        </is>
      </c>
      <c r="C5" t="inlineStr">
        <is>
          <t>Jul 25, 2025</t>
        </is>
      </c>
      <c r="D5" t="inlineStr">
        <is>
          <t>$95.00</t>
        </is>
      </c>
      <c r="E5" t="inlineStr">
        <is>
          <t>C</t>
        </is>
      </c>
      <c r="F5" t="inlineStr">
        <is>
          <t>Sep 19, 2025</t>
        </is>
      </c>
      <c r="G5" t="n">
        <v>4</v>
      </c>
      <c r="H5" t="inlineStr">
        <is>
          <t>NaN</t>
        </is>
      </c>
      <c r="I5" t="n">
        <v/>
      </c>
      <c r="J5" t="n">
        <v>-2118.45</v>
      </c>
      <c r="K5" t="inlineStr">
        <is>
          <t>WMT250919C00095000</t>
        </is>
      </c>
    </row>
    <row r="6">
      <c r="A6" t="n">
        <v>1082</v>
      </c>
      <c r="B6" t="inlineStr">
        <is>
          <t>WMT</t>
        </is>
      </c>
      <c r="C6" t="inlineStr">
        <is>
          <t>Jul 25, 2025</t>
        </is>
      </c>
      <c r="D6" t="inlineStr">
        <is>
          <t>$95.00</t>
        </is>
      </c>
      <c r="E6" t="inlineStr">
        <is>
          <t>C</t>
        </is>
      </c>
      <c r="F6" t="inlineStr">
        <is>
          <t>Sep 19, 2025</t>
        </is>
      </c>
      <c r="G6" t="n">
        <v>4</v>
      </c>
      <c r="H6" t="inlineStr">
        <is>
          <t>NaN</t>
        </is>
      </c>
      <c r="I6" t="n">
        <v/>
      </c>
      <c r="J6" t="n">
        <v>-2116.44</v>
      </c>
      <c r="K6" t="inlineStr">
        <is>
          <t>WMT250919C00095000</t>
        </is>
      </c>
    </row>
    <row r="7">
      <c r="A7" t="n">
        <v>1024</v>
      </c>
      <c r="B7" t="inlineStr">
        <is>
          <t>WMT</t>
        </is>
      </c>
      <c r="C7" t="inlineStr">
        <is>
          <t>Jul 29, 2025</t>
        </is>
      </c>
      <c r="D7" t="inlineStr">
        <is>
          <t>$95.00</t>
        </is>
      </c>
      <c r="E7" t="inlineStr">
        <is>
          <t>C</t>
        </is>
      </c>
      <c r="F7" t="inlineStr">
        <is>
          <t>Sep 19, 2025</t>
        </is>
      </c>
      <c r="G7" t="n">
        <v>-1</v>
      </c>
      <c r="H7" t="inlineStr">
        <is>
          <t>Jul 29, 2025</t>
        </is>
      </c>
      <c r="I7" t="n">
        <v/>
      </c>
      <c r="J7" t="n">
        <v>579.87</v>
      </c>
      <c r="K7" t="inlineStr">
        <is>
          <t>WMT250919C00095000</t>
        </is>
      </c>
    </row>
    <row r="8">
      <c r="A8" t="n">
        <v>952</v>
      </c>
      <c r="B8" t="inlineStr">
        <is>
          <t>WMT</t>
        </is>
      </c>
      <c r="C8" t="inlineStr">
        <is>
          <t>Jul 31, 2025</t>
        </is>
      </c>
      <c r="D8" t="inlineStr">
        <is>
          <t>$95.00</t>
        </is>
      </c>
      <c r="E8" t="inlineStr">
        <is>
          <t>C</t>
        </is>
      </c>
      <c r="F8" t="inlineStr">
        <is>
          <t>Sep 19, 2025</t>
        </is>
      </c>
      <c r="G8" t="n">
        <v>-1</v>
      </c>
      <c r="H8" t="inlineStr">
        <is>
          <t>Jul 31, 2025</t>
        </is>
      </c>
      <c r="I8" t="n">
        <v/>
      </c>
      <c r="J8" t="n">
        <v>549.87</v>
      </c>
      <c r="K8" t="inlineStr">
        <is>
          <t>WMT250919C00095000</t>
        </is>
      </c>
    </row>
    <row r="9">
      <c r="A9" t="n">
        <v>942</v>
      </c>
      <c r="B9" t="inlineStr">
        <is>
          <t>WMT</t>
        </is>
      </c>
      <c r="C9" t="inlineStr">
        <is>
          <t>Jul 31, 2025</t>
        </is>
      </c>
      <c r="D9" t="inlineStr">
        <is>
          <t>$99.00</t>
        </is>
      </c>
      <c r="E9" t="inlineStr">
        <is>
          <t>P</t>
        </is>
      </c>
      <c r="F9" t="inlineStr">
        <is>
          <t>Aug 08, 2025</t>
        </is>
      </c>
      <c r="G9" t="n">
        <v>1</v>
      </c>
      <c r="H9" t="inlineStr">
        <is>
          <t>NaN</t>
        </is>
      </c>
      <c r="I9" t="n">
        <v/>
      </c>
      <c r="J9" t="n">
        <v>-160.12</v>
      </c>
      <c r="K9" t="inlineStr">
        <is>
          <t>WMT250808P00099000</t>
        </is>
      </c>
    </row>
    <row r="10">
      <c r="A10" t="n">
        <v>935</v>
      </c>
      <c r="B10" t="inlineStr">
        <is>
          <t>WMT</t>
        </is>
      </c>
      <c r="C10" t="inlineStr">
        <is>
          <t>Jul 31, 2025</t>
        </is>
      </c>
      <c r="D10" t="inlineStr">
        <is>
          <t>$99.00</t>
        </is>
      </c>
      <c r="E10" t="inlineStr">
        <is>
          <t>P</t>
        </is>
      </c>
      <c r="F10" t="inlineStr">
        <is>
          <t>Aug 08, 2025</t>
        </is>
      </c>
      <c r="G10" t="n">
        <v>1</v>
      </c>
      <c r="H10" t="inlineStr">
        <is>
          <t>NaN</t>
        </is>
      </c>
      <c r="I10" t="n">
        <v/>
      </c>
      <c r="J10" t="n">
        <v>-160.12</v>
      </c>
      <c r="K10" t="inlineStr">
        <is>
          <t>WMT250808P00099000</t>
        </is>
      </c>
    </row>
    <row r="11">
      <c r="A11" t="n">
        <v>925</v>
      </c>
      <c r="B11" t="inlineStr">
        <is>
          <t>WMT</t>
        </is>
      </c>
      <c r="C11" t="inlineStr">
        <is>
          <t>Jul 31, 2025</t>
        </is>
      </c>
      <c r="D11" t="inlineStr">
        <is>
          <t>$95.00</t>
        </is>
      </c>
      <c r="E11" t="inlineStr">
        <is>
          <t>C</t>
        </is>
      </c>
      <c r="F11" t="inlineStr">
        <is>
          <t>Sep 19, 2025</t>
        </is>
      </c>
      <c r="G11" t="n">
        <v>-1</v>
      </c>
      <c r="H11" t="inlineStr">
        <is>
          <t>Jul 31, 2025</t>
        </is>
      </c>
      <c r="I11" t="n">
        <v/>
      </c>
      <c r="J11" t="n">
        <v>554.87</v>
      </c>
      <c r="K11" t="inlineStr">
        <is>
          <t>WMT250919C00095000</t>
        </is>
      </c>
    </row>
    <row r="12">
      <c r="A12" t="n">
        <v>888</v>
      </c>
      <c r="B12" t="inlineStr">
        <is>
          <t>WMT</t>
        </is>
      </c>
      <c r="C12" t="inlineStr">
        <is>
          <t>Jul 31, 2025</t>
        </is>
      </c>
      <c r="D12" t="inlineStr">
        <is>
          <t>$99.00</t>
        </is>
      </c>
      <c r="E12" t="inlineStr">
        <is>
          <t>P</t>
        </is>
      </c>
      <c r="F12" t="inlineStr">
        <is>
          <t>Aug 08, 2025</t>
        </is>
      </c>
      <c r="G12" t="n">
        <v>1</v>
      </c>
      <c r="H12" t="inlineStr">
        <is>
          <t>NaN</t>
        </is>
      </c>
      <c r="I12" t="n">
        <v/>
      </c>
      <c r="J12" t="n">
        <v>-160.12</v>
      </c>
      <c r="K12" t="inlineStr">
        <is>
          <t>WMT250808P00099000</t>
        </is>
      </c>
    </row>
    <row r="13">
      <c r="A13" t="n">
        <v>886</v>
      </c>
      <c r="B13" t="inlineStr">
        <is>
          <t>WMT</t>
        </is>
      </c>
      <c r="C13" t="inlineStr">
        <is>
          <t>Jul 31, 2025</t>
        </is>
      </c>
      <c r="D13" t="inlineStr">
        <is>
          <t>$95.00</t>
        </is>
      </c>
      <c r="E13" t="inlineStr">
        <is>
          <t>C</t>
        </is>
      </c>
      <c r="F13" t="inlineStr">
        <is>
          <t>Sep 19, 2025</t>
        </is>
      </c>
      <c r="G13" t="n">
        <v>-1</v>
      </c>
      <c r="H13" t="inlineStr">
        <is>
          <t>Jul 31, 2025</t>
        </is>
      </c>
      <c r="I13" t="n">
        <v/>
      </c>
      <c r="J13" t="n">
        <v>554.87</v>
      </c>
      <c r="K13" t="inlineStr">
        <is>
          <t>WMT250919C00095000</t>
        </is>
      </c>
    </row>
    <row r="14">
      <c r="A14" t="n">
        <v>693</v>
      </c>
      <c r="B14" t="inlineStr">
        <is>
          <t>WMT</t>
        </is>
      </c>
      <c r="C14" t="inlineStr">
        <is>
          <t>Aug 06, 2025</t>
        </is>
      </c>
      <c r="D14" t="inlineStr">
        <is>
          <t>$95.00</t>
        </is>
      </c>
      <c r="E14" t="inlineStr">
        <is>
          <t>C</t>
        </is>
      </c>
      <c r="F14" t="inlineStr">
        <is>
          <t>Sep 19, 2025</t>
        </is>
      </c>
      <c r="G14" t="n">
        <v>-2</v>
      </c>
      <c r="H14" t="inlineStr">
        <is>
          <t>Aug 06, 2025</t>
        </is>
      </c>
      <c r="I14" t="n">
        <v/>
      </c>
      <c r="J14" t="n">
        <v>1859.76</v>
      </c>
      <c r="K14" t="inlineStr">
        <is>
          <t>WMT250919C00095000</t>
        </is>
      </c>
    </row>
    <row r="15">
      <c r="A15" t="n">
        <v>691</v>
      </c>
      <c r="B15" t="inlineStr">
        <is>
          <t>WMT</t>
        </is>
      </c>
      <c r="C15" t="inlineStr">
        <is>
          <t>Aug 06, 2025</t>
        </is>
      </c>
      <c r="D15" t="inlineStr">
        <is>
          <t>$99.00</t>
        </is>
      </c>
      <c r="E15" t="inlineStr">
        <is>
          <t>P</t>
        </is>
      </c>
      <c r="F15" t="inlineStr">
        <is>
          <t>Aug 08, 2025</t>
        </is>
      </c>
      <c r="G15" t="n">
        <v>-1</v>
      </c>
      <c r="H15" t="inlineStr">
        <is>
          <t>Aug 06, 2025</t>
        </is>
      </c>
      <c r="I15" t="n">
        <v/>
      </c>
      <c r="J15" t="n">
        <v>4.88</v>
      </c>
      <c r="K15" t="inlineStr">
        <is>
          <t>WMT250808P00099000</t>
        </is>
      </c>
    </row>
    <row r="16">
      <c r="A16" t="n">
        <v>671</v>
      </c>
      <c r="B16" t="inlineStr">
        <is>
          <t>WMT</t>
        </is>
      </c>
      <c r="C16" t="inlineStr">
        <is>
          <t>Aug 06, 2025</t>
        </is>
      </c>
      <c r="D16" t="inlineStr">
        <is>
          <t>$99.00</t>
        </is>
      </c>
      <c r="E16" t="inlineStr">
        <is>
          <t>P</t>
        </is>
      </c>
      <c r="F16" t="inlineStr">
        <is>
          <t>Aug 08, 2025</t>
        </is>
      </c>
      <c r="G16" t="n">
        <v>-1</v>
      </c>
      <c r="H16" t="inlineStr">
        <is>
          <t>Aug 06, 2025</t>
        </is>
      </c>
      <c r="I16" t="n">
        <v/>
      </c>
      <c r="J16" t="n">
        <v>4.88</v>
      </c>
      <c r="K16" t="inlineStr">
        <is>
          <t>WMT250808P00099000</t>
        </is>
      </c>
    </row>
    <row r="17">
      <c r="A17" t="n">
        <v>664</v>
      </c>
      <c r="B17" t="inlineStr">
        <is>
          <t>WMT</t>
        </is>
      </c>
      <c r="C17" t="inlineStr">
        <is>
          <t>Aug 06, 2025</t>
        </is>
      </c>
      <c r="D17" t="inlineStr">
        <is>
          <t>$95.00</t>
        </is>
      </c>
      <c r="E17" t="inlineStr">
        <is>
          <t>C</t>
        </is>
      </c>
      <c r="F17" t="inlineStr">
        <is>
          <t>Sep 19, 2025</t>
        </is>
      </c>
      <c r="G17" t="n">
        <v>-2</v>
      </c>
      <c r="H17" t="inlineStr">
        <is>
          <t>Aug 06, 2025</t>
        </is>
      </c>
      <c r="I17" t="n">
        <v/>
      </c>
      <c r="J17" t="n">
        <v>1871.76</v>
      </c>
      <c r="K17" t="inlineStr">
        <is>
          <t>WMT250919C00095000</t>
        </is>
      </c>
    </row>
    <row r="18">
      <c r="A18" t="n">
        <v>663</v>
      </c>
      <c r="B18" t="inlineStr">
        <is>
          <t>WMT</t>
        </is>
      </c>
      <c r="C18" t="inlineStr">
        <is>
          <t>Aug 06, 2025</t>
        </is>
      </c>
      <c r="D18" t="inlineStr">
        <is>
          <t>$95.00</t>
        </is>
      </c>
      <c r="E18" t="inlineStr">
        <is>
          <t>C</t>
        </is>
      </c>
      <c r="F18" t="inlineStr">
        <is>
          <t>Sep 19, 2025</t>
        </is>
      </c>
      <c r="G18" t="n">
        <v>-2</v>
      </c>
      <c r="H18" t="inlineStr">
        <is>
          <t>Aug 06, 2025</t>
        </is>
      </c>
      <c r="I18" t="n">
        <v/>
      </c>
      <c r="J18" t="n">
        <v>1869.76</v>
      </c>
      <c r="K18" t="inlineStr">
        <is>
          <t>WMT250919C00095000</t>
        </is>
      </c>
    </row>
    <row r="19">
      <c r="A19" t="n">
        <v>661</v>
      </c>
      <c r="B19" t="inlineStr">
        <is>
          <t>WMT</t>
        </is>
      </c>
      <c r="C19" t="inlineStr">
        <is>
          <t>Aug 06, 2025</t>
        </is>
      </c>
      <c r="D19" t="inlineStr">
        <is>
          <t>$99.00</t>
        </is>
      </c>
      <c r="E19" t="inlineStr">
        <is>
          <t>P</t>
        </is>
      </c>
      <c r="F19" t="inlineStr">
        <is>
          <t>Aug 08, 2025</t>
        </is>
      </c>
      <c r="G19" t="n">
        <v>-1</v>
      </c>
      <c r="H19" t="inlineStr">
        <is>
          <t>Aug 06, 2025</t>
        </is>
      </c>
      <c r="I19" t="n">
        <v/>
      </c>
      <c r="J19" t="n">
        <v>4.88</v>
      </c>
      <c r="K19" t="inlineStr">
        <is>
          <t>WMT250808P00099000</t>
        </is>
      </c>
    </row>
    <row r="20">
      <c r="A20" t="n">
        <v>575</v>
      </c>
      <c r="B20" t="inlineStr">
        <is>
          <t>WMT</t>
        </is>
      </c>
      <c r="C20" t="inlineStr">
        <is>
          <t>Aug 08, 2025</t>
        </is>
      </c>
      <c r="D20" t="inlineStr">
        <is>
          <t>$95.00</t>
        </is>
      </c>
      <c r="E20" t="inlineStr">
        <is>
          <t>C</t>
        </is>
      </c>
      <c r="F20" t="inlineStr">
        <is>
          <t>Sep 19, 2025</t>
        </is>
      </c>
      <c r="G20" t="n">
        <v>-1</v>
      </c>
      <c r="H20" t="inlineStr">
        <is>
          <t>Aug 08, 2025</t>
        </is>
      </c>
      <c r="I20" t="n">
        <v/>
      </c>
      <c r="J20" t="n">
        <v>999.88</v>
      </c>
      <c r="K20" t="inlineStr">
        <is>
          <t>WMT250919C00095000</t>
        </is>
      </c>
    </row>
    <row r="21">
      <c r="A21" t="n">
        <v>555</v>
      </c>
      <c r="B21" t="inlineStr">
        <is>
          <t>WMT</t>
        </is>
      </c>
      <c r="C21" t="inlineStr">
        <is>
          <t>Aug 08, 2025</t>
        </is>
      </c>
      <c r="D21" t="inlineStr">
        <is>
          <t>$95.00</t>
        </is>
      </c>
      <c r="E21" t="inlineStr">
        <is>
          <t>C</t>
        </is>
      </c>
      <c r="F21" t="inlineStr">
        <is>
          <t>Sep 19, 2025</t>
        </is>
      </c>
      <c r="G21" t="n">
        <v>-1</v>
      </c>
      <c r="H21" t="inlineStr">
        <is>
          <t>Aug 08, 2025</t>
        </is>
      </c>
      <c r="I21" t="n">
        <v/>
      </c>
      <c r="J21" t="n">
        <v>1004.88</v>
      </c>
      <c r="K21" t="inlineStr">
        <is>
          <t>WMT250919C00095000</t>
        </is>
      </c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</row>
    <row r="24">
      <c r="A24" t="inlineStr">
        <is>
          <t>Index</t>
        </is>
      </c>
      <c r="B24" t="inlineStr">
        <is>
          <t>Ticker</t>
        </is>
      </c>
      <c r="C24" t="inlineStr">
        <is>
          <t>Trade Enter</t>
        </is>
      </c>
      <c r="D24" t="inlineStr">
        <is>
          <t>Strike</t>
        </is>
      </c>
      <c r="E24" t="inlineStr">
        <is>
          <t>C/P</t>
        </is>
      </c>
      <c r="F24" t="inlineStr">
        <is>
          <t>Exp Date</t>
        </is>
      </c>
      <c r="G24" t="inlineStr">
        <is>
          <t>Initial Contracts</t>
        </is>
      </c>
      <c r="H24" t="inlineStr">
        <is>
          <t>Trade Exit</t>
        </is>
      </c>
      <c r="I24" t="inlineStr">
        <is>
          <t>$ Gain</t>
        </is>
      </c>
      <c r="J24" t="inlineStr">
        <is>
          <t>Total Gain</t>
        </is>
      </c>
      <c r="K24" t="inlineStr">
        <is>
          <t>Calculated $ Gain/25k share</t>
        </is>
      </c>
    </row>
    <row r="25">
      <c r="A25" t="n">
        <v>188</v>
      </c>
      <c r="B25" t="inlineStr">
        <is>
          <t>WMT</t>
        </is>
      </c>
      <c r="C25" t="inlineStr">
        <is>
          <t>Jul 25, 2025</t>
        </is>
      </c>
      <c r="D25" t="inlineStr">
        <is>
          <t>$95.00</t>
        </is>
      </c>
      <c r="E25" t="inlineStr">
        <is>
          <t>C</t>
        </is>
      </c>
      <c r="F25" t="inlineStr">
        <is>
          <t>Sep 19, 2025</t>
        </is>
      </c>
      <c r="G25" t="inlineStr">
        <is>
          <t>4</t>
        </is>
      </c>
      <c r="H25" t="inlineStr">
        <is>
          <t>Aug 08, 2025</t>
        </is>
      </c>
      <c r="I25" t="inlineStr">
        <is>
          <t xml:space="preserve">$475.00 </t>
        </is>
      </c>
      <c r="J25">
        <f>SUM(J34:J46)</f>
        <v/>
      </c>
      <c r="K25">
        <f>L33*4</f>
        <v/>
      </c>
    </row>
    <row r="26">
      <c r="A26" t="n">
        <v>216</v>
      </c>
      <c r="B26" t="inlineStr">
        <is>
          <t>WMT</t>
        </is>
      </c>
      <c r="C26" t="inlineStr">
        <is>
          <t>Jul 31, 2025</t>
        </is>
      </c>
      <c r="D26" t="inlineStr">
        <is>
          <t>$99.00</t>
        </is>
      </c>
      <c r="E26" t="inlineStr">
        <is>
          <t>P</t>
        </is>
      </c>
      <c r="F26" t="inlineStr">
        <is>
          <t>Aug 08, 2025</t>
        </is>
      </c>
      <c r="G26" t="inlineStr">
        <is>
          <t>1</t>
        </is>
      </c>
      <c r="H26" t="inlineStr">
        <is>
          <t>Aug 06, 2025</t>
        </is>
      </c>
      <c r="I26" t="inlineStr">
        <is>
          <t>($154.00)</t>
        </is>
      </c>
      <c r="J26">
        <f>SUM(J55:J61)</f>
        <v/>
      </c>
      <c r="K26">
        <f>L54*1</f>
        <v/>
      </c>
    </row>
    <row r="27">
      <c r="I27" s="2" t="n">
        <v>321</v>
      </c>
      <c r="J27" s="2">
        <f>ROUND(SUM(J25:J26),2)</f>
        <v/>
      </c>
      <c r="K27" s="2">
        <f>ROUND(SUM(K25:K26),2)</f>
        <v/>
      </c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</row>
    <row r="30">
      <c r="A30" t="inlineStr">
        <is>
          <t>Index</t>
        </is>
      </c>
      <c r="B30" t="inlineStr">
        <is>
          <t>Ticker</t>
        </is>
      </c>
      <c r="C30" t="inlineStr">
        <is>
          <t>Trade Enter</t>
        </is>
      </c>
      <c r="D30" t="inlineStr">
        <is>
          <t>Strike</t>
        </is>
      </c>
      <c r="E30" t="inlineStr">
        <is>
          <t>C/P</t>
        </is>
      </c>
      <c r="F30" t="inlineStr">
        <is>
          <t>Exp Date</t>
        </is>
      </c>
      <c r="G30" t="inlineStr">
        <is>
          <t>Initial Contracts</t>
        </is>
      </c>
      <c r="H30" t="inlineStr">
        <is>
          <t>Trade Exit</t>
        </is>
      </c>
      <c r="I30" t="inlineStr">
        <is>
          <t>$ Gain</t>
        </is>
      </c>
    </row>
    <row r="31">
      <c r="A31" t="n">
        <v>188</v>
      </c>
      <c r="B31" t="inlineStr">
        <is>
          <t>WMT</t>
        </is>
      </c>
      <c r="C31" t="inlineStr">
        <is>
          <t>Jul 25, 2025</t>
        </is>
      </c>
      <c r="D31" t="inlineStr">
        <is>
          <t>$95.00</t>
        </is>
      </c>
      <c r="E31" t="inlineStr">
        <is>
          <t>C</t>
        </is>
      </c>
      <c r="F31" t="inlineStr">
        <is>
          <t>Sep 19, 2025</t>
        </is>
      </c>
      <c r="G31" t="inlineStr">
        <is>
          <t>4</t>
        </is>
      </c>
      <c r="H31" t="inlineStr">
        <is>
          <t>Aug 08, 2025</t>
        </is>
      </c>
      <c r="I31" t="inlineStr">
        <is>
          <t xml:space="preserve">$475.00 </t>
        </is>
      </c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1">
        <f>IF(G47=0, ROUND(SUM(J34:J46)/12, 2), )</f>
        <v/>
      </c>
    </row>
    <row r="34">
      <c r="A34" t="inlineStr">
        <is>
          <t>Index</t>
        </is>
      </c>
      <c r="B34" t="inlineStr">
        <is>
          <t>Ticker</t>
        </is>
      </c>
      <c r="C34" t="inlineStr">
        <is>
          <t>Trade Enter</t>
        </is>
      </c>
      <c r="D34" t="inlineStr">
        <is>
          <t>Strike</t>
        </is>
      </c>
      <c r="E34" t="inlineStr">
        <is>
          <t>C/P</t>
        </is>
      </c>
      <c r="F34" t="inlineStr">
        <is>
          <t>Exp Date</t>
        </is>
      </c>
      <c r="G34" t="inlineStr">
        <is>
          <t>Initial Contracts</t>
        </is>
      </c>
      <c r="H34" t="inlineStr">
        <is>
          <t>Trade Exit</t>
        </is>
      </c>
      <c r="I34" t="inlineStr">
        <is>
          <t>$ Gain</t>
        </is>
      </c>
      <c r="J34" t="inlineStr">
        <is>
          <t>Amount</t>
        </is>
      </c>
      <c r="K34" t="inlineStr">
        <is>
          <t>Symbol</t>
        </is>
      </c>
    </row>
    <row r="35">
      <c r="A35" t="n">
        <v>1093</v>
      </c>
      <c r="B35" t="inlineStr">
        <is>
          <t>WMT</t>
        </is>
      </c>
      <c r="C35" t="inlineStr">
        <is>
          <t>Jul 25, 2025</t>
        </is>
      </c>
      <c r="D35" t="inlineStr">
        <is>
          <t>$95.00</t>
        </is>
      </c>
      <c r="E35" t="inlineStr">
        <is>
          <t>C</t>
        </is>
      </c>
      <c r="F35" t="inlineStr">
        <is>
          <t>Sep 19, 2025</t>
        </is>
      </c>
      <c r="G35" t="n">
        <v>4</v>
      </c>
      <c r="H35" t="inlineStr">
        <is>
          <t>NaN</t>
        </is>
      </c>
      <c r="I35" t="n">
        <v/>
      </c>
      <c r="J35" t="n">
        <v>-2112.45</v>
      </c>
      <c r="K35" t="inlineStr">
        <is>
          <t>WMT250919C00095000</t>
        </is>
      </c>
    </row>
    <row r="36">
      <c r="A36" t="n">
        <v>1088</v>
      </c>
      <c r="B36" t="inlineStr">
        <is>
          <t>WMT</t>
        </is>
      </c>
      <c r="C36" t="inlineStr">
        <is>
          <t>Jul 25, 2025</t>
        </is>
      </c>
      <c r="D36" t="inlineStr">
        <is>
          <t>$95.00</t>
        </is>
      </c>
      <c r="E36" t="inlineStr">
        <is>
          <t>C</t>
        </is>
      </c>
      <c r="F36" t="inlineStr">
        <is>
          <t>Sep 19, 2025</t>
        </is>
      </c>
      <c r="G36" t="n">
        <v>4</v>
      </c>
      <c r="H36" t="inlineStr">
        <is>
          <t>NaN</t>
        </is>
      </c>
      <c r="I36" t="n">
        <v/>
      </c>
      <c r="J36" t="n">
        <v>-2118.45</v>
      </c>
      <c r="K36" t="inlineStr">
        <is>
          <t>WMT250919C00095000</t>
        </is>
      </c>
    </row>
    <row r="37">
      <c r="A37" t="n">
        <v>1082</v>
      </c>
      <c r="B37" t="inlineStr">
        <is>
          <t>WMT</t>
        </is>
      </c>
      <c r="C37" t="inlineStr">
        <is>
          <t>Jul 25, 2025</t>
        </is>
      </c>
      <c r="D37" t="inlineStr">
        <is>
          <t>$95.00</t>
        </is>
      </c>
      <c r="E37" t="inlineStr">
        <is>
          <t>C</t>
        </is>
      </c>
      <c r="F37" t="inlineStr">
        <is>
          <t>Sep 19, 2025</t>
        </is>
      </c>
      <c r="G37" t="n">
        <v>4</v>
      </c>
      <c r="H37" t="inlineStr">
        <is>
          <t>NaN</t>
        </is>
      </c>
      <c r="I37" t="n">
        <v/>
      </c>
      <c r="J37" t="n">
        <v>-2116.44</v>
      </c>
      <c r="K37" t="inlineStr">
        <is>
          <t>WMT250919C00095000</t>
        </is>
      </c>
    </row>
    <row r="38">
      <c r="A38" t="n">
        <v>1024</v>
      </c>
      <c r="B38" t="inlineStr">
        <is>
          <t>WMT</t>
        </is>
      </c>
      <c r="C38" t="inlineStr">
        <is>
          <t>Jul 29, 2025</t>
        </is>
      </c>
      <c r="D38" t="inlineStr">
        <is>
          <t>$95.00</t>
        </is>
      </c>
      <c r="E38" t="inlineStr">
        <is>
          <t>C</t>
        </is>
      </c>
      <c r="F38" t="inlineStr">
        <is>
          <t>Sep 19, 2025</t>
        </is>
      </c>
      <c r="G38" t="n">
        <v>-1</v>
      </c>
      <c r="H38" t="inlineStr">
        <is>
          <t>Jul 29, 2025</t>
        </is>
      </c>
      <c r="I38" t="n">
        <v/>
      </c>
      <c r="J38" t="n">
        <v>579.87</v>
      </c>
      <c r="K38" t="inlineStr">
        <is>
          <t>WMT250919C00095000</t>
        </is>
      </c>
    </row>
    <row r="39">
      <c r="A39" t="n">
        <v>952</v>
      </c>
      <c r="B39" t="inlineStr">
        <is>
          <t>WMT</t>
        </is>
      </c>
      <c r="C39" t="inlineStr">
        <is>
          <t>Jul 31, 2025</t>
        </is>
      </c>
      <c r="D39" t="inlineStr">
        <is>
          <t>$95.00</t>
        </is>
      </c>
      <c r="E39" t="inlineStr">
        <is>
          <t>C</t>
        </is>
      </c>
      <c r="F39" t="inlineStr">
        <is>
          <t>Sep 19, 2025</t>
        </is>
      </c>
      <c r="G39" t="n">
        <v>-1</v>
      </c>
      <c r="H39" t="inlineStr">
        <is>
          <t>Jul 31, 2025</t>
        </is>
      </c>
      <c r="I39" t="n">
        <v/>
      </c>
      <c r="J39" t="n">
        <v>549.87</v>
      </c>
      <c r="K39" t="inlineStr">
        <is>
          <t>WMT250919C00095000</t>
        </is>
      </c>
    </row>
    <row r="40">
      <c r="A40" t="n">
        <v>925</v>
      </c>
      <c r="B40" t="inlineStr">
        <is>
          <t>WMT</t>
        </is>
      </c>
      <c r="C40" t="inlineStr">
        <is>
          <t>Jul 31, 2025</t>
        </is>
      </c>
      <c r="D40" t="inlineStr">
        <is>
          <t>$95.00</t>
        </is>
      </c>
      <c r="E40" t="inlineStr">
        <is>
          <t>C</t>
        </is>
      </c>
      <c r="F40" t="inlineStr">
        <is>
          <t>Sep 19, 2025</t>
        </is>
      </c>
      <c r="G40" t="n">
        <v>-1</v>
      </c>
      <c r="H40" t="inlineStr">
        <is>
          <t>Jul 31, 2025</t>
        </is>
      </c>
      <c r="I40" t="n">
        <v/>
      </c>
      <c r="J40" t="n">
        <v>554.87</v>
      </c>
      <c r="K40" t="inlineStr">
        <is>
          <t>WMT250919C00095000</t>
        </is>
      </c>
    </row>
    <row r="41">
      <c r="A41" t="n">
        <v>886</v>
      </c>
      <c r="B41" t="inlineStr">
        <is>
          <t>WMT</t>
        </is>
      </c>
      <c r="C41" t="inlineStr">
        <is>
          <t>Jul 31, 2025</t>
        </is>
      </c>
      <c r="D41" t="inlineStr">
        <is>
          <t>$95.00</t>
        </is>
      </c>
      <c r="E41" t="inlineStr">
        <is>
          <t>C</t>
        </is>
      </c>
      <c r="F41" t="inlineStr">
        <is>
          <t>Sep 19, 2025</t>
        </is>
      </c>
      <c r="G41" t="n">
        <v>-1</v>
      </c>
      <c r="H41" t="inlineStr">
        <is>
          <t>Jul 31, 2025</t>
        </is>
      </c>
      <c r="I41" t="n">
        <v/>
      </c>
      <c r="J41" t="n">
        <v>554.87</v>
      </c>
      <c r="K41" t="inlineStr">
        <is>
          <t>WMT250919C00095000</t>
        </is>
      </c>
    </row>
    <row r="42">
      <c r="A42" t="n">
        <v>693</v>
      </c>
      <c r="B42" t="inlineStr">
        <is>
          <t>WMT</t>
        </is>
      </c>
      <c r="C42" t="inlineStr">
        <is>
          <t>Aug 06, 2025</t>
        </is>
      </c>
      <c r="D42" t="inlineStr">
        <is>
          <t>$95.00</t>
        </is>
      </c>
      <c r="E42" t="inlineStr">
        <is>
          <t>C</t>
        </is>
      </c>
      <c r="F42" t="inlineStr">
        <is>
          <t>Sep 19, 2025</t>
        </is>
      </c>
      <c r="G42" t="n">
        <v>-2</v>
      </c>
      <c r="H42" t="inlineStr">
        <is>
          <t>Aug 06, 2025</t>
        </is>
      </c>
      <c r="I42" t="n">
        <v/>
      </c>
      <c r="J42" t="n">
        <v>1859.76</v>
      </c>
      <c r="K42" t="inlineStr">
        <is>
          <t>WMT250919C00095000</t>
        </is>
      </c>
    </row>
    <row r="43">
      <c r="A43" t="n">
        <v>664</v>
      </c>
      <c r="B43" t="inlineStr">
        <is>
          <t>WMT</t>
        </is>
      </c>
      <c r="C43" t="inlineStr">
        <is>
          <t>Aug 06, 2025</t>
        </is>
      </c>
      <c r="D43" t="inlineStr">
        <is>
          <t>$95.00</t>
        </is>
      </c>
      <c r="E43" t="inlineStr">
        <is>
          <t>C</t>
        </is>
      </c>
      <c r="F43" t="inlineStr">
        <is>
          <t>Sep 19, 2025</t>
        </is>
      </c>
      <c r="G43" t="n">
        <v>-2</v>
      </c>
      <c r="H43" t="inlineStr">
        <is>
          <t>Aug 06, 2025</t>
        </is>
      </c>
      <c r="I43" t="n">
        <v/>
      </c>
      <c r="J43" t="n">
        <v>1871.76</v>
      </c>
      <c r="K43" t="inlineStr">
        <is>
          <t>WMT250919C00095000</t>
        </is>
      </c>
    </row>
    <row r="44">
      <c r="A44" t="n">
        <v>663</v>
      </c>
      <c r="B44" t="inlineStr">
        <is>
          <t>WMT</t>
        </is>
      </c>
      <c r="C44" t="inlineStr">
        <is>
          <t>Aug 06, 2025</t>
        </is>
      </c>
      <c r="D44" t="inlineStr">
        <is>
          <t>$95.00</t>
        </is>
      </c>
      <c r="E44" t="inlineStr">
        <is>
          <t>C</t>
        </is>
      </c>
      <c r="F44" t="inlineStr">
        <is>
          <t>Sep 19, 2025</t>
        </is>
      </c>
      <c r="G44" t="n">
        <v>-2</v>
      </c>
      <c r="H44" t="inlineStr">
        <is>
          <t>Aug 06, 2025</t>
        </is>
      </c>
      <c r="I44" t="n">
        <v/>
      </c>
      <c r="J44" t="n">
        <v>1869.76</v>
      </c>
      <c r="K44" t="inlineStr">
        <is>
          <t>WMT250919C00095000</t>
        </is>
      </c>
    </row>
    <row r="45">
      <c r="A45" t="n">
        <v>575</v>
      </c>
      <c r="B45" t="inlineStr">
        <is>
          <t>WMT</t>
        </is>
      </c>
      <c r="C45" t="inlineStr">
        <is>
          <t>Aug 08, 2025</t>
        </is>
      </c>
      <c r="D45" t="inlineStr">
        <is>
          <t>$95.00</t>
        </is>
      </c>
      <c r="E45" t="inlineStr">
        <is>
          <t>C</t>
        </is>
      </c>
      <c r="F45" t="inlineStr">
        <is>
          <t>Sep 19, 2025</t>
        </is>
      </c>
      <c r="G45" t="n">
        <v>-1</v>
      </c>
      <c r="H45" t="inlineStr">
        <is>
          <t>Aug 08, 2025</t>
        </is>
      </c>
      <c r="I45" t="n">
        <v/>
      </c>
      <c r="J45" t="n">
        <v>999.88</v>
      </c>
      <c r="K45" t="inlineStr">
        <is>
          <t>WMT250919C00095000</t>
        </is>
      </c>
    </row>
    <row r="46">
      <c r="A46" t="n">
        <v>555</v>
      </c>
      <c r="B46" t="inlineStr">
        <is>
          <t>WMT</t>
        </is>
      </c>
      <c r="C46" t="inlineStr">
        <is>
          <t>Aug 08, 2025</t>
        </is>
      </c>
      <c r="D46" t="inlineStr">
        <is>
          <t>$95.00</t>
        </is>
      </c>
      <c r="E46" t="inlineStr">
        <is>
          <t>C</t>
        </is>
      </c>
      <c r="F46" t="inlineStr">
        <is>
          <t>Sep 19, 2025</t>
        </is>
      </c>
      <c r="G46" t="n">
        <v>-1</v>
      </c>
      <c r="H46" t="inlineStr">
        <is>
          <t>Aug 08, 2025</t>
        </is>
      </c>
      <c r="I46" t="n">
        <v/>
      </c>
      <c r="J46" t="n">
        <v>1004.88</v>
      </c>
      <c r="K46" t="inlineStr">
        <is>
          <t>WMT250919C00095000</t>
        </is>
      </c>
    </row>
    <row r="47">
      <c r="A47" t="inlineStr"/>
      <c r="B47" t="inlineStr"/>
      <c r="C47" t="inlineStr"/>
      <c r="D47" t="inlineStr"/>
      <c r="E47" t="inlineStr"/>
      <c r="F47" t="inlineStr"/>
      <c r="G47" s="2">
        <f>SUM(G34:G46)</f>
        <v/>
      </c>
      <c r="H47" t="inlineStr"/>
      <c r="I47" t="inlineStr"/>
      <c r="J47" s="2">
        <f>SUM(J34:J46)</f>
        <v/>
      </c>
      <c r="K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</row>
    <row r="51">
      <c r="A51" t="inlineStr">
        <is>
          <t>Index</t>
        </is>
      </c>
      <c r="B51" t="inlineStr">
        <is>
          <t>Ticker</t>
        </is>
      </c>
      <c r="C51" t="inlineStr">
        <is>
          <t>Trade Enter</t>
        </is>
      </c>
      <c r="D51" t="inlineStr">
        <is>
          <t>Strike</t>
        </is>
      </c>
      <c r="E51" t="inlineStr">
        <is>
          <t>C/P</t>
        </is>
      </c>
      <c r="F51" t="inlineStr">
        <is>
          <t>Exp Date</t>
        </is>
      </c>
      <c r="G51" t="inlineStr">
        <is>
          <t>Initial Contracts</t>
        </is>
      </c>
      <c r="H51" t="inlineStr">
        <is>
          <t>Trade Exit</t>
        </is>
      </c>
      <c r="I51" t="inlineStr">
        <is>
          <t>$ Gain</t>
        </is>
      </c>
    </row>
    <row r="52">
      <c r="A52" t="n">
        <v>216</v>
      </c>
      <c r="B52" t="inlineStr">
        <is>
          <t>WMT</t>
        </is>
      </c>
      <c r="C52" t="inlineStr">
        <is>
          <t>Jul 31, 2025</t>
        </is>
      </c>
      <c r="D52" t="inlineStr">
        <is>
          <t>$99.00</t>
        </is>
      </c>
      <c r="E52" t="inlineStr">
        <is>
          <t>P</t>
        </is>
      </c>
      <c r="F52" t="inlineStr">
        <is>
          <t>Aug 08, 2025</t>
        </is>
      </c>
      <c r="G52" t="inlineStr">
        <is>
          <t>1</t>
        </is>
      </c>
      <c r="H52" t="inlineStr">
        <is>
          <t>Aug 06, 2025</t>
        </is>
      </c>
      <c r="I52" t="inlineStr">
        <is>
          <t>($154.00)</t>
        </is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s="1">
        <f>IF(G62=0, ROUND(SUM(J55:J61)/3, 2), )</f>
        <v/>
      </c>
    </row>
    <row r="55">
      <c r="A55" t="inlineStr">
        <is>
          <t>Index</t>
        </is>
      </c>
      <c r="B55" t="inlineStr">
        <is>
          <t>Ticker</t>
        </is>
      </c>
      <c r="C55" t="inlineStr">
        <is>
          <t>Trade Enter</t>
        </is>
      </c>
      <c r="D55" t="inlineStr">
        <is>
          <t>Strike</t>
        </is>
      </c>
      <c r="E55" t="inlineStr">
        <is>
          <t>C/P</t>
        </is>
      </c>
      <c r="F55" t="inlineStr">
        <is>
          <t>Exp Date</t>
        </is>
      </c>
      <c r="G55" t="inlineStr">
        <is>
          <t>Initial Contracts</t>
        </is>
      </c>
      <c r="H55" t="inlineStr">
        <is>
          <t>Trade Exit</t>
        </is>
      </c>
      <c r="I55" t="inlineStr">
        <is>
          <t>$ Gain</t>
        </is>
      </c>
      <c r="J55" t="inlineStr">
        <is>
          <t>Amount</t>
        </is>
      </c>
      <c r="K55" t="inlineStr">
        <is>
          <t>Symbol</t>
        </is>
      </c>
    </row>
    <row r="56">
      <c r="A56" t="n">
        <v>942</v>
      </c>
      <c r="B56" t="inlineStr">
        <is>
          <t>WMT</t>
        </is>
      </c>
      <c r="C56" t="inlineStr">
        <is>
          <t>Jul 31, 2025</t>
        </is>
      </c>
      <c r="D56" t="inlineStr">
        <is>
          <t>$99.00</t>
        </is>
      </c>
      <c r="E56" t="inlineStr">
        <is>
          <t>P</t>
        </is>
      </c>
      <c r="F56" t="inlineStr">
        <is>
          <t>Aug 08, 2025</t>
        </is>
      </c>
      <c r="G56" t="n">
        <v>1</v>
      </c>
      <c r="H56" t="inlineStr">
        <is>
          <t>NaN</t>
        </is>
      </c>
      <c r="I56" t="n">
        <v/>
      </c>
      <c r="J56" t="n">
        <v>-160.12</v>
      </c>
      <c r="K56" t="inlineStr">
        <is>
          <t>WMT250808P00099000</t>
        </is>
      </c>
    </row>
    <row r="57">
      <c r="A57" t="n">
        <v>935</v>
      </c>
      <c r="B57" t="inlineStr">
        <is>
          <t>WMT</t>
        </is>
      </c>
      <c r="C57" t="inlineStr">
        <is>
          <t>Jul 31, 2025</t>
        </is>
      </c>
      <c r="D57" t="inlineStr">
        <is>
          <t>$99.00</t>
        </is>
      </c>
      <c r="E57" t="inlineStr">
        <is>
          <t>P</t>
        </is>
      </c>
      <c r="F57" t="inlineStr">
        <is>
          <t>Aug 08, 2025</t>
        </is>
      </c>
      <c r="G57" t="n">
        <v>1</v>
      </c>
      <c r="H57" t="inlineStr">
        <is>
          <t>NaN</t>
        </is>
      </c>
      <c r="I57" t="n">
        <v/>
      </c>
      <c r="J57" t="n">
        <v>-160.12</v>
      </c>
      <c r="K57" t="inlineStr">
        <is>
          <t>WMT250808P00099000</t>
        </is>
      </c>
    </row>
    <row r="58">
      <c r="A58" t="n">
        <v>888</v>
      </c>
      <c r="B58" t="inlineStr">
        <is>
          <t>WMT</t>
        </is>
      </c>
      <c r="C58" t="inlineStr">
        <is>
          <t>Jul 31, 2025</t>
        </is>
      </c>
      <c r="D58" t="inlineStr">
        <is>
          <t>$99.00</t>
        </is>
      </c>
      <c r="E58" t="inlineStr">
        <is>
          <t>P</t>
        </is>
      </c>
      <c r="F58" t="inlineStr">
        <is>
          <t>Aug 08, 2025</t>
        </is>
      </c>
      <c r="G58" t="n">
        <v>1</v>
      </c>
      <c r="H58" t="inlineStr">
        <is>
          <t>NaN</t>
        </is>
      </c>
      <c r="I58" t="n">
        <v/>
      </c>
      <c r="J58" t="n">
        <v>-160.12</v>
      </c>
      <c r="K58" t="inlineStr">
        <is>
          <t>WMT250808P00099000</t>
        </is>
      </c>
    </row>
    <row r="59">
      <c r="A59" t="n">
        <v>691</v>
      </c>
      <c r="B59" t="inlineStr">
        <is>
          <t>WMT</t>
        </is>
      </c>
      <c r="C59" t="inlineStr">
        <is>
          <t>Aug 06, 2025</t>
        </is>
      </c>
      <c r="D59" t="inlineStr">
        <is>
          <t>$99.00</t>
        </is>
      </c>
      <c r="E59" t="inlineStr">
        <is>
          <t>P</t>
        </is>
      </c>
      <c r="F59" t="inlineStr">
        <is>
          <t>Aug 08, 2025</t>
        </is>
      </c>
      <c r="G59" t="n">
        <v>-1</v>
      </c>
      <c r="H59" t="inlineStr">
        <is>
          <t>Aug 06, 2025</t>
        </is>
      </c>
      <c r="I59" t="n">
        <v/>
      </c>
      <c r="J59" t="n">
        <v>4.88</v>
      </c>
      <c r="K59" t="inlineStr">
        <is>
          <t>WMT250808P00099000</t>
        </is>
      </c>
    </row>
    <row r="60">
      <c r="A60" t="n">
        <v>671</v>
      </c>
      <c r="B60" t="inlineStr">
        <is>
          <t>WMT</t>
        </is>
      </c>
      <c r="C60" t="inlineStr">
        <is>
          <t>Aug 06, 2025</t>
        </is>
      </c>
      <c r="D60" t="inlineStr">
        <is>
          <t>$99.00</t>
        </is>
      </c>
      <c r="E60" t="inlineStr">
        <is>
          <t>P</t>
        </is>
      </c>
      <c r="F60" t="inlineStr">
        <is>
          <t>Aug 08, 2025</t>
        </is>
      </c>
      <c r="G60" t="n">
        <v>-1</v>
      </c>
      <c r="H60" t="inlineStr">
        <is>
          <t>Aug 06, 2025</t>
        </is>
      </c>
      <c r="I60" t="n">
        <v/>
      </c>
      <c r="J60" t="n">
        <v>4.88</v>
      </c>
      <c r="K60" t="inlineStr">
        <is>
          <t>WMT250808P00099000</t>
        </is>
      </c>
    </row>
    <row r="61">
      <c r="A61" t="n">
        <v>661</v>
      </c>
      <c r="B61" t="inlineStr">
        <is>
          <t>WMT</t>
        </is>
      </c>
      <c r="C61" t="inlineStr">
        <is>
          <t>Aug 06, 2025</t>
        </is>
      </c>
      <c r="D61" t="inlineStr">
        <is>
          <t>$99.00</t>
        </is>
      </c>
      <c r="E61" t="inlineStr">
        <is>
          <t>P</t>
        </is>
      </c>
      <c r="F61" t="inlineStr">
        <is>
          <t>Aug 08, 2025</t>
        </is>
      </c>
      <c r="G61" t="n">
        <v>-1</v>
      </c>
      <c r="H61" t="inlineStr">
        <is>
          <t>Aug 06, 2025</t>
        </is>
      </c>
      <c r="I61" t="n">
        <v/>
      </c>
      <c r="J61" t="n">
        <v>4.88</v>
      </c>
      <c r="K61" t="inlineStr">
        <is>
          <t>WMT250808P00099000</t>
        </is>
      </c>
    </row>
    <row r="62">
      <c r="A62" t="inlineStr"/>
      <c r="B62" t="inlineStr"/>
      <c r="C62" t="inlineStr"/>
      <c r="D62" t="inlineStr"/>
      <c r="E62" t="inlineStr"/>
      <c r="F62" t="inlineStr"/>
      <c r="G62" s="2">
        <f>SUM(G55:G61)</f>
        <v/>
      </c>
      <c r="H62" t="inlineStr"/>
      <c r="I62" t="inlineStr"/>
      <c r="J62" s="2">
        <f>SUM(J55:J61)</f>
        <v/>
      </c>
      <c r="K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>
        <is>
          <t>Total:</t>
        </is>
      </c>
      <c r="L65" s="1">
        <f>SUM(L1:L64)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1052</v>
      </c>
      <c r="B2" t="inlineStr">
        <is>
          <t>IOT</t>
        </is>
      </c>
      <c r="C2" t="inlineStr">
        <is>
          <t>Jul 28, 2025</t>
        </is>
      </c>
      <c r="D2" t="inlineStr">
        <is>
          <t>$38.00</t>
        </is>
      </c>
      <c r="E2" t="inlineStr">
        <is>
          <t>C</t>
        </is>
      </c>
      <c r="F2" t="inlineStr">
        <is>
          <t>Sep 19, 2025</t>
        </is>
      </c>
      <c r="G2" t="n">
        <v>4</v>
      </c>
      <c r="H2" t="inlineStr">
        <is>
          <t>NaN</t>
        </is>
      </c>
      <c r="I2" t="n">
        <v/>
      </c>
      <c r="J2" t="n">
        <v>-2096.45</v>
      </c>
      <c r="K2" t="inlineStr">
        <is>
          <t>IOT250919C00038000</t>
        </is>
      </c>
    </row>
    <row r="3">
      <c r="A3" t="n">
        <v>1062</v>
      </c>
      <c r="B3" t="inlineStr">
        <is>
          <t>IOT</t>
        </is>
      </c>
      <c r="C3" t="inlineStr">
        <is>
          <t>Jul 28, 2025</t>
        </is>
      </c>
      <c r="D3" t="inlineStr">
        <is>
          <t>$38.00</t>
        </is>
      </c>
      <c r="E3" t="inlineStr">
        <is>
          <t>C</t>
        </is>
      </c>
      <c r="F3" t="inlineStr">
        <is>
          <t>Sep 19, 2025</t>
        </is>
      </c>
      <c r="G3" t="n">
        <v>4</v>
      </c>
      <c r="H3" t="inlineStr">
        <is>
          <t>NaN</t>
        </is>
      </c>
      <c r="I3" t="n">
        <v/>
      </c>
      <c r="J3" t="n">
        <v>-2120.45</v>
      </c>
      <c r="K3" t="inlineStr">
        <is>
          <t>IOT250919C00038000</t>
        </is>
      </c>
    </row>
    <row r="4">
      <c r="A4" t="n">
        <v>1009</v>
      </c>
      <c r="B4" t="inlineStr">
        <is>
          <t>IOT</t>
        </is>
      </c>
      <c r="C4" t="inlineStr">
        <is>
          <t>Jul 29, 2025</t>
        </is>
      </c>
      <c r="D4" t="inlineStr">
        <is>
          <t>$38.00</t>
        </is>
      </c>
      <c r="E4" t="inlineStr">
        <is>
          <t>C</t>
        </is>
      </c>
      <c r="F4" t="inlineStr">
        <is>
          <t>Sep 19, 2025</t>
        </is>
      </c>
      <c r="G4" t="n">
        <v>-4</v>
      </c>
      <c r="H4" t="inlineStr">
        <is>
          <t>Jul 29, 2025</t>
        </is>
      </c>
      <c r="I4" t="n">
        <v/>
      </c>
      <c r="J4" t="n">
        <v>1599.54</v>
      </c>
      <c r="K4" t="inlineStr">
        <is>
          <t>IOT250919C00038000</t>
        </is>
      </c>
    </row>
    <row r="5">
      <c r="A5" t="n">
        <v>1022</v>
      </c>
      <c r="B5" t="inlineStr">
        <is>
          <t>IOT</t>
        </is>
      </c>
      <c r="C5" t="inlineStr">
        <is>
          <t>Jul 29, 2025</t>
        </is>
      </c>
      <c r="D5" t="inlineStr">
        <is>
          <t>$38.00</t>
        </is>
      </c>
      <c r="E5" t="inlineStr">
        <is>
          <t>C</t>
        </is>
      </c>
      <c r="F5" t="inlineStr">
        <is>
          <t>Sep 19, 2025</t>
        </is>
      </c>
      <c r="G5" t="n">
        <v>-4</v>
      </c>
      <c r="H5" t="inlineStr">
        <is>
          <t>Jul 29, 2025</t>
        </is>
      </c>
      <c r="I5" t="n">
        <v/>
      </c>
      <c r="J5" t="n">
        <v>1599.54</v>
      </c>
      <c r="K5" t="inlineStr">
        <is>
          <t>IOT250919C00038000</t>
        </is>
      </c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t="inlineStr">
        <is>
          <t>Index</t>
        </is>
      </c>
      <c r="B8" t="inlineStr">
        <is>
          <t>Ticker</t>
        </is>
      </c>
      <c r="C8" t="inlineStr">
        <is>
          <t>Trade Enter</t>
        </is>
      </c>
      <c r="D8" t="inlineStr">
        <is>
          <t>Strike</t>
        </is>
      </c>
      <c r="E8" t="inlineStr">
        <is>
          <t>C/P</t>
        </is>
      </c>
      <c r="F8" t="inlineStr">
        <is>
          <t>Exp Date</t>
        </is>
      </c>
      <c r="G8" t="inlineStr">
        <is>
          <t>Initial Contracts</t>
        </is>
      </c>
      <c r="H8" t="inlineStr">
        <is>
          <t>Trade Exit</t>
        </is>
      </c>
      <c r="I8" t="inlineStr">
        <is>
          <t>$ Gain</t>
        </is>
      </c>
      <c r="J8" t="inlineStr">
        <is>
          <t>Total Gain</t>
        </is>
      </c>
      <c r="K8" t="inlineStr">
        <is>
          <t>Calculated $ Gain/25k share</t>
        </is>
      </c>
    </row>
    <row r="9">
      <c r="A9" t="n">
        <v>191</v>
      </c>
      <c r="B9" t="inlineStr">
        <is>
          <t>IOT</t>
        </is>
      </c>
      <c r="C9" t="inlineStr">
        <is>
          <t>Jul 28, 2025</t>
        </is>
      </c>
      <c r="D9" t="inlineStr">
        <is>
          <t>$38.00</t>
        </is>
      </c>
      <c r="E9" t="inlineStr">
        <is>
          <t>C</t>
        </is>
      </c>
      <c r="F9" t="inlineStr">
        <is>
          <t>Sep 19, 2025</t>
        </is>
      </c>
      <c r="G9" t="inlineStr">
        <is>
          <t>4</t>
        </is>
      </c>
      <c r="H9" t="inlineStr">
        <is>
          <t>Jul 29, 2025</t>
        </is>
      </c>
      <c r="I9" t="inlineStr">
        <is>
          <t>($440.00)</t>
        </is>
      </c>
      <c r="J9">
        <f>SUM(J17:J21)</f>
        <v/>
      </c>
      <c r="K9">
        <f>L16*4</f>
        <v/>
      </c>
    </row>
    <row r="10">
      <c r="I10" s="2" t="n">
        <v>-440</v>
      </c>
      <c r="J10" s="2">
        <f>ROUND(SUM(J9:J9),2)</f>
        <v/>
      </c>
      <c r="K10" s="2">
        <f>ROUND(SUM(K9:K9),2)</f>
        <v/>
      </c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t="inlineStr">
        <is>
          <t>Index</t>
        </is>
      </c>
      <c r="B13" t="inlineStr">
        <is>
          <t>Ticker</t>
        </is>
      </c>
      <c r="C13" t="inlineStr">
        <is>
          <t>Trade Enter</t>
        </is>
      </c>
      <c r="D13" t="inlineStr">
        <is>
          <t>Strike</t>
        </is>
      </c>
      <c r="E13" t="inlineStr">
        <is>
          <t>C/P</t>
        </is>
      </c>
      <c r="F13" t="inlineStr">
        <is>
          <t>Exp Date</t>
        </is>
      </c>
      <c r="G13" t="inlineStr">
        <is>
          <t>Initial Contracts</t>
        </is>
      </c>
      <c r="H13" t="inlineStr">
        <is>
          <t>Trade Exit</t>
        </is>
      </c>
      <c r="I13" t="inlineStr">
        <is>
          <t>$ Gain</t>
        </is>
      </c>
    </row>
    <row r="14">
      <c r="A14" t="n">
        <v>191</v>
      </c>
      <c r="B14" t="inlineStr">
        <is>
          <t>IOT</t>
        </is>
      </c>
      <c r="C14" t="inlineStr">
        <is>
          <t>Jul 28, 2025</t>
        </is>
      </c>
      <c r="D14" t="inlineStr">
        <is>
          <t>$38.00</t>
        </is>
      </c>
      <c r="E14" t="inlineStr">
        <is>
          <t>C</t>
        </is>
      </c>
      <c r="F14" t="inlineStr">
        <is>
          <t>Sep 19, 2025</t>
        </is>
      </c>
      <c r="G14" t="inlineStr">
        <is>
          <t>4</t>
        </is>
      </c>
      <c r="H14" t="inlineStr">
        <is>
          <t>Jul 29, 2025</t>
        </is>
      </c>
      <c r="I14" t="inlineStr">
        <is>
          <t>($440.00)</t>
        </is>
      </c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1">
        <f>IF(G22=0, ROUND(SUM(J17:J21)/8, 2), )</f>
        <v/>
      </c>
    </row>
    <row r="17">
      <c r="A17" t="inlineStr">
        <is>
          <t>Index</t>
        </is>
      </c>
      <c r="B17" t="inlineStr">
        <is>
          <t>Ticker</t>
        </is>
      </c>
      <c r="C17" t="inlineStr">
        <is>
          <t>Trade Enter</t>
        </is>
      </c>
      <c r="D17" t="inlineStr">
        <is>
          <t>Strike</t>
        </is>
      </c>
      <c r="E17" t="inlineStr">
        <is>
          <t>C/P</t>
        </is>
      </c>
      <c r="F17" t="inlineStr">
        <is>
          <t>Exp Date</t>
        </is>
      </c>
      <c r="G17" t="inlineStr">
        <is>
          <t>Initial Contracts</t>
        </is>
      </c>
      <c r="H17" t="inlineStr">
        <is>
          <t>Trade Exit</t>
        </is>
      </c>
      <c r="I17" t="inlineStr">
        <is>
          <t>$ Gain</t>
        </is>
      </c>
      <c r="J17" t="inlineStr">
        <is>
          <t>Amount</t>
        </is>
      </c>
      <c r="K17" t="inlineStr">
        <is>
          <t>Symbol</t>
        </is>
      </c>
    </row>
    <row r="18">
      <c r="A18" t="n">
        <v>1052</v>
      </c>
      <c r="B18" t="inlineStr">
        <is>
          <t>IOT</t>
        </is>
      </c>
      <c r="C18" t="inlineStr">
        <is>
          <t>Jul 28, 2025</t>
        </is>
      </c>
      <c r="D18" t="inlineStr">
        <is>
          <t>$38.00</t>
        </is>
      </c>
      <c r="E18" t="inlineStr">
        <is>
          <t>C</t>
        </is>
      </c>
      <c r="F18" t="inlineStr">
        <is>
          <t>Sep 19, 2025</t>
        </is>
      </c>
      <c r="G18" t="n">
        <v>4</v>
      </c>
      <c r="H18" t="inlineStr">
        <is>
          <t>NaN</t>
        </is>
      </c>
      <c r="I18" t="n">
        <v/>
      </c>
      <c r="J18" t="n">
        <v>-2096.45</v>
      </c>
      <c r="K18" t="inlineStr">
        <is>
          <t>IOT250919C00038000</t>
        </is>
      </c>
    </row>
    <row r="19">
      <c r="A19" t="n">
        <v>1062</v>
      </c>
      <c r="B19" t="inlineStr">
        <is>
          <t>IOT</t>
        </is>
      </c>
      <c r="C19" t="inlineStr">
        <is>
          <t>Jul 28, 2025</t>
        </is>
      </c>
      <c r="D19" t="inlineStr">
        <is>
          <t>$38.00</t>
        </is>
      </c>
      <c r="E19" t="inlineStr">
        <is>
          <t>C</t>
        </is>
      </c>
      <c r="F19" t="inlineStr">
        <is>
          <t>Sep 19, 2025</t>
        </is>
      </c>
      <c r="G19" t="n">
        <v>4</v>
      </c>
      <c r="H19" t="inlineStr">
        <is>
          <t>NaN</t>
        </is>
      </c>
      <c r="I19" t="n">
        <v/>
      </c>
      <c r="J19" t="n">
        <v>-2120.45</v>
      </c>
      <c r="K19" t="inlineStr">
        <is>
          <t>IOT250919C00038000</t>
        </is>
      </c>
    </row>
    <row r="20">
      <c r="A20" t="n">
        <v>1009</v>
      </c>
      <c r="B20" t="inlineStr">
        <is>
          <t>IOT</t>
        </is>
      </c>
      <c r="C20" t="inlineStr">
        <is>
          <t>Jul 29, 2025</t>
        </is>
      </c>
      <c r="D20" t="inlineStr">
        <is>
          <t>$38.00</t>
        </is>
      </c>
      <c r="E20" t="inlineStr">
        <is>
          <t>C</t>
        </is>
      </c>
      <c r="F20" t="inlineStr">
        <is>
          <t>Sep 19, 2025</t>
        </is>
      </c>
      <c r="G20" t="n">
        <v>-4</v>
      </c>
      <c r="H20" t="inlineStr">
        <is>
          <t>Jul 29, 2025</t>
        </is>
      </c>
      <c r="I20" t="n">
        <v/>
      </c>
      <c r="J20" t="n">
        <v>1599.54</v>
      </c>
      <c r="K20" t="inlineStr">
        <is>
          <t>IOT250919C00038000</t>
        </is>
      </c>
    </row>
    <row r="21">
      <c r="A21" t="n">
        <v>1022</v>
      </c>
      <c r="B21" t="inlineStr">
        <is>
          <t>IOT</t>
        </is>
      </c>
      <c r="C21" t="inlineStr">
        <is>
          <t>Jul 29, 2025</t>
        </is>
      </c>
      <c r="D21" t="inlineStr">
        <is>
          <t>$38.00</t>
        </is>
      </c>
      <c r="E21" t="inlineStr">
        <is>
          <t>C</t>
        </is>
      </c>
      <c r="F21" t="inlineStr">
        <is>
          <t>Sep 19, 2025</t>
        </is>
      </c>
      <c r="G21" t="n">
        <v>-4</v>
      </c>
      <c r="H21" t="inlineStr">
        <is>
          <t>Jul 29, 2025</t>
        </is>
      </c>
      <c r="I21" t="n">
        <v/>
      </c>
      <c r="J21" t="n">
        <v>1599.54</v>
      </c>
      <c r="K21" t="inlineStr">
        <is>
          <t>IOT250919C00038000</t>
        </is>
      </c>
    </row>
    <row r="22">
      <c r="A22" t="inlineStr"/>
      <c r="B22" t="inlineStr"/>
      <c r="C22" t="inlineStr"/>
      <c r="D22" t="inlineStr"/>
      <c r="E22" t="inlineStr"/>
      <c r="F22" t="inlineStr"/>
      <c r="G22" s="2">
        <f>SUM(G17:G21)</f>
        <v/>
      </c>
      <c r="H22" t="inlineStr"/>
      <c r="I22" t="inlineStr"/>
      <c r="J22" s="2">
        <f>SUM(J17:J21)</f>
        <v/>
      </c>
      <c r="K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>
        <is>
          <t>Total:</t>
        </is>
      </c>
      <c r="L25" s="1">
        <f>SUM(L1:L24)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L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979</v>
      </c>
      <c r="B2" t="inlineStr">
        <is>
          <t>MU</t>
        </is>
      </c>
      <c r="C2" t="inlineStr">
        <is>
          <t>Jul 29, 2025</t>
        </is>
      </c>
      <c r="D2" t="inlineStr">
        <is>
          <t>$110.00</t>
        </is>
      </c>
      <c r="E2" t="inlineStr">
        <is>
          <t>C</t>
        </is>
      </c>
      <c r="F2" t="inlineStr">
        <is>
          <t>Oct 17, 2025</t>
        </is>
      </c>
      <c r="G2" t="n">
        <v>4</v>
      </c>
      <c r="H2" t="inlineStr">
        <is>
          <t>NaN</t>
        </is>
      </c>
      <c r="I2" t="n">
        <v/>
      </c>
      <c r="J2" t="n">
        <v>-4560.44</v>
      </c>
      <c r="K2" t="inlineStr">
        <is>
          <t>MU251017C00110000</t>
        </is>
      </c>
    </row>
    <row r="3">
      <c r="A3" t="n">
        <v>1012</v>
      </c>
      <c r="B3" t="inlineStr">
        <is>
          <t>MU</t>
        </is>
      </c>
      <c r="C3" t="inlineStr">
        <is>
          <t>Jul 29, 2025</t>
        </is>
      </c>
      <c r="D3" t="inlineStr">
        <is>
          <t>$110.00</t>
        </is>
      </c>
      <c r="E3" t="inlineStr">
        <is>
          <t>C</t>
        </is>
      </c>
      <c r="F3" t="inlineStr">
        <is>
          <t>Oct 17, 2025</t>
        </is>
      </c>
      <c r="G3" t="n">
        <v>4</v>
      </c>
      <c r="H3" t="inlineStr">
        <is>
          <t>NaN</t>
        </is>
      </c>
      <c r="I3" t="n">
        <v/>
      </c>
      <c r="J3" t="n">
        <v>-4580.44</v>
      </c>
      <c r="K3" t="inlineStr">
        <is>
          <t>MU251017C00110000</t>
        </is>
      </c>
    </row>
    <row r="4">
      <c r="A4" t="n">
        <v>1019</v>
      </c>
      <c r="B4" t="inlineStr">
        <is>
          <t>MU</t>
        </is>
      </c>
      <c r="C4" t="inlineStr">
        <is>
          <t>Jul 29, 2025</t>
        </is>
      </c>
      <c r="D4" t="inlineStr">
        <is>
          <t>$110.00</t>
        </is>
      </c>
      <c r="E4" t="inlineStr">
        <is>
          <t>C</t>
        </is>
      </c>
      <c r="F4" t="inlineStr">
        <is>
          <t>Oct 17, 2025</t>
        </is>
      </c>
      <c r="G4" t="n">
        <v>4</v>
      </c>
      <c r="H4" t="inlineStr">
        <is>
          <t>NaN</t>
        </is>
      </c>
      <c r="I4" t="n">
        <v/>
      </c>
      <c r="J4" t="n">
        <v>-4580.45</v>
      </c>
      <c r="K4" t="inlineStr">
        <is>
          <t>MU251017C00110000</t>
        </is>
      </c>
    </row>
    <row r="5">
      <c r="A5" t="n">
        <v>889</v>
      </c>
      <c r="B5" t="inlineStr">
        <is>
          <t>MU</t>
        </is>
      </c>
      <c r="C5" t="inlineStr">
        <is>
          <t>Jul 31, 2025</t>
        </is>
      </c>
      <c r="D5" t="inlineStr">
        <is>
          <t>$110.00</t>
        </is>
      </c>
      <c r="E5" t="inlineStr">
        <is>
          <t>C</t>
        </is>
      </c>
      <c r="F5" t="inlineStr">
        <is>
          <t>Oct 17, 2025</t>
        </is>
      </c>
      <c r="G5" t="n">
        <v>-2</v>
      </c>
      <c r="H5" t="inlineStr">
        <is>
          <t>Jul 31, 2025</t>
        </is>
      </c>
      <c r="I5" t="n">
        <v/>
      </c>
      <c r="J5" t="n">
        <v>2035.74</v>
      </c>
      <c r="K5" t="inlineStr">
        <is>
          <t>MU251017C00110000</t>
        </is>
      </c>
    </row>
    <row r="6">
      <c r="A6" t="n">
        <v>907</v>
      </c>
      <c r="B6" t="inlineStr">
        <is>
          <t>MU</t>
        </is>
      </c>
      <c r="C6" t="inlineStr">
        <is>
          <t>Jul 31, 2025</t>
        </is>
      </c>
      <c r="D6" t="inlineStr">
        <is>
          <t>$110.00</t>
        </is>
      </c>
      <c r="E6" t="inlineStr">
        <is>
          <t>C</t>
        </is>
      </c>
      <c r="F6" t="inlineStr">
        <is>
          <t>Oct 17, 2025</t>
        </is>
      </c>
      <c r="G6" t="n">
        <v>-2</v>
      </c>
      <c r="H6" t="inlineStr">
        <is>
          <t>Jul 31, 2025</t>
        </is>
      </c>
      <c r="I6" t="n">
        <v/>
      </c>
      <c r="J6" t="n">
        <v>2009.76</v>
      </c>
      <c r="K6" t="inlineStr">
        <is>
          <t>MU251017C00110000</t>
        </is>
      </c>
    </row>
    <row r="7">
      <c r="A7" t="n">
        <v>915</v>
      </c>
      <c r="B7" t="inlineStr">
        <is>
          <t>MU</t>
        </is>
      </c>
      <c r="C7" t="inlineStr">
        <is>
          <t>Jul 31, 2025</t>
        </is>
      </c>
      <c r="D7" t="inlineStr">
        <is>
          <t>$107.00</t>
        </is>
      </c>
      <c r="E7" t="inlineStr">
        <is>
          <t>P</t>
        </is>
      </c>
      <c r="F7" t="inlineStr">
        <is>
          <t>Aug 08, 2025</t>
        </is>
      </c>
      <c r="G7" t="n">
        <v>1</v>
      </c>
      <c r="H7" t="inlineStr">
        <is>
          <t>NaN</t>
        </is>
      </c>
      <c r="I7" t="n">
        <v/>
      </c>
      <c r="J7" t="n">
        <v>-219.12</v>
      </c>
      <c r="K7" t="inlineStr">
        <is>
          <t>MU250808P00107000</t>
        </is>
      </c>
    </row>
    <row r="8">
      <c r="A8" t="n">
        <v>945</v>
      </c>
      <c r="B8" t="inlineStr">
        <is>
          <t>MU</t>
        </is>
      </c>
      <c r="C8" t="inlineStr">
        <is>
          <t>Jul 31, 2025</t>
        </is>
      </c>
      <c r="D8" t="inlineStr">
        <is>
          <t>$110.00</t>
        </is>
      </c>
      <c r="E8" t="inlineStr">
        <is>
          <t>C</t>
        </is>
      </c>
      <c r="F8" t="inlineStr">
        <is>
          <t>Oct 17, 2025</t>
        </is>
      </c>
      <c r="G8" t="n">
        <v>-2</v>
      </c>
      <c r="H8" t="inlineStr">
        <is>
          <t>Jul 31, 2025</t>
        </is>
      </c>
      <c r="I8" t="n">
        <v/>
      </c>
      <c r="J8" t="n">
        <v>2019.76</v>
      </c>
      <c r="K8" t="inlineStr">
        <is>
          <t>MU251017C00110000</t>
        </is>
      </c>
    </row>
    <row r="9">
      <c r="A9" t="n">
        <v>946</v>
      </c>
      <c r="B9" t="inlineStr">
        <is>
          <t>MU</t>
        </is>
      </c>
      <c r="C9" t="inlineStr">
        <is>
          <t>Jul 31, 2025</t>
        </is>
      </c>
      <c r="D9" t="inlineStr">
        <is>
          <t>$107.00</t>
        </is>
      </c>
      <c r="E9" t="inlineStr">
        <is>
          <t>P</t>
        </is>
      </c>
      <c r="F9" t="inlineStr">
        <is>
          <t>Aug 08, 2025</t>
        </is>
      </c>
      <c r="G9" t="n">
        <v>1</v>
      </c>
      <c r="H9" t="inlineStr">
        <is>
          <t>NaN</t>
        </is>
      </c>
      <c r="I9" t="n">
        <v/>
      </c>
      <c r="J9" t="n">
        <v>-220.12</v>
      </c>
      <c r="K9" t="inlineStr">
        <is>
          <t>MU250808P00107000</t>
        </is>
      </c>
    </row>
    <row r="10">
      <c r="A10" t="n">
        <v>947</v>
      </c>
      <c r="B10" t="inlineStr">
        <is>
          <t>MU</t>
        </is>
      </c>
      <c r="C10" t="inlineStr">
        <is>
          <t>Jul 31, 2025</t>
        </is>
      </c>
      <c r="D10" t="inlineStr">
        <is>
          <t>$107.00</t>
        </is>
      </c>
      <c r="E10" t="inlineStr">
        <is>
          <t>P</t>
        </is>
      </c>
      <c r="F10" t="inlineStr">
        <is>
          <t>Aug 08, 2025</t>
        </is>
      </c>
      <c r="G10" t="n">
        <v>1</v>
      </c>
      <c r="H10" t="inlineStr">
        <is>
          <t>NaN</t>
        </is>
      </c>
      <c r="I10" t="n">
        <v/>
      </c>
      <c r="J10" t="n">
        <v>-221.12</v>
      </c>
      <c r="K10" t="inlineStr">
        <is>
          <t>MU250808P00107000</t>
        </is>
      </c>
    </row>
    <row r="11">
      <c r="A11" t="n">
        <v>789</v>
      </c>
      <c r="B11" t="inlineStr">
        <is>
          <t>MU</t>
        </is>
      </c>
      <c r="C11" t="inlineStr">
        <is>
          <t>Aug 01, 2025</t>
        </is>
      </c>
      <c r="D11" t="inlineStr">
        <is>
          <t>$107.00</t>
        </is>
      </c>
      <c r="E11" t="inlineStr">
        <is>
          <t>P</t>
        </is>
      </c>
      <c r="F11" t="inlineStr">
        <is>
          <t>Aug 08, 2025</t>
        </is>
      </c>
      <c r="G11" t="n">
        <v>-1</v>
      </c>
      <c r="H11" t="inlineStr">
        <is>
          <t>Aug 01, 2025</t>
        </is>
      </c>
      <c r="I11" t="n">
        <v/>
      </c>
      <c r="J11" t="n">
        <v>474.88</v>
      </c>
      <c r="K11" t="inlineStr">
        <is>
          <t>MU250808P00107000</t>
        </is>
      </c>
    </row>
    <row r="12">
      <c r="A12" t="n">
        <v>802</v>
      </c>
      <c r="B12" t="inlineStr">
        <is>
          <t>MU</t>
        </is>
      </c>
      <c r="C12" t="inlineStr">
        <is>
          <t>Aug 01, 2025</t>
        </is>
      </c>
      <c r="D12" t="inlineStr">
        <is>
          <t>$107.00</t>
        </is>
      </c>
      <c r="E12" t="inlineStr">
        <is>
          <t>P</t>
        </is>
      </c>
      <c r="F12" t="inlineStr">
        <is>
          <t>Aug 08, 2025</t>
        </is>
      </c>
      <c r="G12" t="n">
        <v>-1</v>
      </c>
      <c r="H12" t="inlineStr">
        <is>
          <t>Aug 01, 2025</t>
        </is>
      </c>
      <c r="I12" t="n">
        <v/>
      </c>
      <c r="J12" t="n">
        <v>484.88</v>
      </c>
      <c r="K12" t="inlineStr">
        <is>
          <t>MU250808P00107000</t>
        </is>
      </c>
    </row>
    <row r="13">
      <c r="A13" t="n">
        <v>808</v>
      </c>
      <c r="B13" t="inlineStr">
        <is>
          <t>MU</t>
        </is>
      </c>
      <c r="C13" t="inlineStr">
        <is>
          <t>Aug 01, 2025</t>
        </is>
      </c>
      <c r="D13" t="inlineStr">
        <is>
          <t>$110.00</t>
        </is>
      </c>
      <c r="E13" t="inlineStr">
        <is>
          <t>C</t>
        </is>
      </c>
      <c r="F13" t="inlineStr">
        <is>
          <t>Oct 17, 2025</t>
        </is>
      </c>
      <c r="G13" t="n">
        <v>-2</v>
      </c>
      <c r="H13" t="inlineStr">
        <is>
          <t>Aug 01, 2025</t>
        </is>
      </c>
      <c r="I13" t="n">
        <v/>
      </c>
      <c r="J13" t="n">
        <v>1557.76</v>
      </c>
      <c r="K13" t="inlineStr">
        <is>
          <t>MU251017C00110000</t>
        </is>
      </c>
    </row>
    <row r="14">
      <c r="A14" t="n">
        <v>815</v>
      </c>
      <c r="B14" t="inlineStr">
        <is>
          <t>MU</t>
        </is>
      </c>
      <c r="C14" t="inlineStr">
        <is>
          <t>Aug 01, 2025</t>
        </is>
      </c>
      <c r="D14" t="inlineStr">
        <is>
          <t>$110.00</t>
        </is>
      </c>
      <c r="E14" t="inlineStr">
        <is>
          <t>C</t>
        </is>
      </c>
      <c r="F14" t="inlineStr">
        <is>
          <t>Oct 17, 2025</t>
        </is>
      </c>
      <c r="G14" t="n">
        <v>-2</v>
      </c>
      <c r="H14" t="inlineStr">
        <is>
          <t>Aug 01, 2025</t>
        </is>
      </c>
      <c r="I14" t="n">
        <v/>
      </c>
      <c r="J14" t="n">
        <v>1549.76</v>
      </c>
      <c r="K14" t="inlineStr">
        <is>
          <t>MU251017C00110000</t>
        </is>
      </c>
    </row>
    <row r="15">
      <c r="A15" t="n">
        <v>865</v>
      </c>
      <c r="B15" t="inlineStr">
        <is>
          <t>MU</t>
        </is>
      </c>
      <c r="C15" t="inlineStr">
        <is>
          <t>Aug 01, 2025</t>
        </is>
      </c>
      <c r="D15" t="inlineStr">
        <is>
          <t>$107.00</t>
        </is>
      </c>
      <c r="E15" t="inlineStr">
        <is>
          <t>P</t>
        </is>
      </c>
      <c r="F15" t="inlineStr">
        <is>
          <t>Aug 08, 2025</t>
        </is>
      </c>
      <c r="G15" t="n">
        <v>-1</v>
      </c>
      <c r="H15" t="inlineStr">
        <is>
          <t>Aug 01, 2025</t>
        </is>
      </c>
      <c r="I15" t="n">
        <v/>
      </c>
      <c r="J15" t="n">
        <v>490.88</v>
      </c>
      <c r="K15" t="inlineStr">
        <is>
          <t>MU250808P00107000</t>
        </is>
      </c>
    </row>
    <row r="16">
      <c r="A16" t="n">
        <v>871</v>
      </c>
      <c r="B16" t="inlineStr">
        <is>
          <t>MU</t>
        </is>
      </c>
      <c r="C16" t="inlineStr">
        <is>
          <t>Aug 01, 2025</t>
        </is>
      </c>
      <c r="D16" t="inlineStr">
        <is>
          <t>$110.00</t>
        </is>
      </c>
      <c r="E16" t="inlineStr">
        <is>
          <t>C</t>
        </is>
      </c>
      <c r="F16" t="inlineStr">
        <is>
          <t>Oct 17, 2025</t>
        </is>
      </c>
      <c r="G16" t="n">
        <v>-2</v>
      </c>
      <c r="H16" t="inlineStr">
        <is>
          <t>Aug 01, 2025</t>
        </is>
      </c>
      <c r="I16" t="n">
        <v/>
      </c>
      <c r="J16" t="n">
        <v>1549.76</v>
      </c>
      <c r="K16" t="inlineStr">
        <is>
          <t>MU251017C00110000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t="inlineStr">
        <is>
          <t>Index</t>
        </is>
      </c>
      <c r="B19" t="inlineStr">
        <is>
          <t>Ticker</t>
        </is>
      </c>
      <c r="C19" t="inlineStr">
        <is>
          <t>Trade Enter</t>
        </is>
      </c>
      <c r="D19" t="inlineStr">
        <is>
          <t>Strike</t>
        </is>
      </c>
      <c r="E19" t="inlineStr">
        <is>
          <t>C/P</t>
        </is>
      </c>
      <c r="F19" t="inlineStr">
        <is>
          <t>Exp Date</t>
        </is>
      </c>
      <c r="G19" t="inlineStr">
        <is>
          <t>Initial Contracts</t>
        </is>
      </c>
      <c r="H19" t="inlineStr">
        <is>
          <t>Trade Exit</t>
        </is>
      </c>
      <c r="I19" t="inlineStr">
        <is>
          <t>$ Gain</t>
        </is>
      </c>
      <c r="J19" t="inlineStr">
        <is>
          <t>Total Gain</t>
        </is>
      </c>
      <c r="K19" t="inlineStr">
        <is>
          <t>Calculated $ Gain/25k share</t>
        </is>
      </c>
    </row>
    <row r="20">
      <c r="A20" t="n">
        <v>197</v>
      </c>
      <c r="B20" t="inlineStr">
        <is>
          <t>MU</t>
        </is>
      </c>
      <c r="C20" t="inlineStr">
        <is>
          <t>Jul 29, 2025</t>
        </is>
      </c>
      <c r="D20" t="inlineStr">
        <is>
          <t>$110.00</t>
        </is>
      </c>
      <c r="E20" t="inlineStr">
        <is>
          <t>C</t>
        </is>
      </c>
      <c r="F20" t="inlineStr">
        <is>
          <t>Oct 17, 2025</t>
        </is>
      </c>
      <c r="G20" t="inlineStr">
        <is>
          <t>4</t>
        </is>
      </c>
      <c r="H20" t="inlineStr">
        <is>
          <t>Aug 01, 2025</t>
        </is>
      </c>
      <c r="I20" t="inlineStr">
        <is>
          <t>($700.00)</t>
        </is>
      </c>
      <c r="J20">
        <f>SUM(J30:J39)</f>
        <v/>
      </c>
      <c r="K20">
        <f>L29*4</f>
        <v/>
      </c>
    </row>
    <row r="21">
      <c r="A21" t="n">
        <v>200</v>
      </c>
      <c r="B21" t="inlineStr">
        <is>
          <t>MU</t>
        </is>
      </c>
      <c r="C21" t="inlineStr">
        <is>
          <t>Jul 29, 2025</t>
        </is>
      </c>
      <c r="D21" t="inlineStr">
        <is>
          <t>$114.00</t>
        </is>
      </c>
      <c r="E21" t="inlineStr">
        <is>
          <t>P</t>
        </is>
      </c>
      <c r="F21" t="inlineStr">
        <is>
          <t>Aug 08, 2025</t>
        </is>
      </c>
      <c r="G21" t="inlineStr">
        <is>
          <t>1</t>
        </is>
      </c>
      <c r="H21" t="inlineStr">
        <is>
          <t>Jul 31, 2025</t>
        </is>
      </c>
      <c r="I21" t="inlineStr">
        <is>
          <t xml:space="preserve">$70.00 </t>
        </is>
      </c>
    </row>
    <row r="22">
      <c r="A22" t="n">
        <v>220</v>
      </c>
      <c r="B22" t="inlineStr">
        <is>
          <t>MU</t>
        </is>
      </c>
      <c r="C22" t="inlineStr">
        <is>
          <t>Jul 31, 2025</t>
        </is>
      </c>
      <c r="D22" t="inlineStr">
        <is>
          <t>$107.00</t>
        </is>
      </c>
      <c r="E22" t="inlineStr">
        <is>
          <t>P</t>
        </is>
      </c>
      <c r="F22" t="inlineStr">
        <is>
          <t>Aug 08, 2025</t>
        </is>
      </c>
      <c r="G22" t="inlineStr">
        <is>
          <t>1</t>
        </is>
      </c>
      <c r="H22" t="inlineStr">
        <is>
          <t>Aug 01, 2025</t>
        </is>
      </c>
      <c r="I22" t="inlineStr">
        <is>
          <t xml:space="preserve">$255.00 </t>
        </is>
      </c>
      <c r="J22">
        <f>SUM(J55:J61)</f>
        <v/>
      </c>
      <c r="K22">
        <f>L54*1</f>
        <v/>
      </c>
    </row>
    <row r="23">
      <c r="I23" s="2" t="n">
        <v>-375</v>
      </c>
      <c r="J23" s="2">
        <f>ROUND(SUM(J20:J22),2)</f>
        <v/>
      </c>
      <c r="K23" s="2">
        <f>ROUND(SUM(K20:K22),2)</f>
        <v/>
      </c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</row>
    <row r="26">
      <c r="A26" t="inlineStr">
        <is>
          <t>Index</t>
        </is>
      </c>
      <c r="B26" t="inlineStr">
        <is>
          <t>Ticker</t>
        </is>
      </c>
      <c r="C26" t="inlineStr">
        <is>
          <t>Trade Enter</t>
        </is>
      </c>
      <c r="D26" t="inlineStr">
        <is>
          <t>Strike</t>
        </is>
      </c>
      <c r="E26" t="inlineStr">
        <is>
          <t>C/P</t>
        </is>
      </c>
      <c r="F26" t="inlineStr">
        <is>
          <t>Exp Date</t>
        </is>
      </c>
      <c r="G26" t="inlineStr">
        <is>
          <t>Initial Contracts</t>
        </is>
      </c>
      <c r="H26" t="inlineStr">
        <is>
          <t>Trade Exit</t>
        </is>
      </c>
      <c r="I26" t="inlineStr">
        <is>
          <t>$ Gain</t>
        </is>
      </c>
    </row>
    <row r="27">
      <c r="A27" t="n">
        <v>197</v>
      </c>
      <c r="B27" t="inlineStr">
        <is>
          <t>MU</t>
        </is>
      </c>
      <c r="C27" t="inlineStr">
        <is>
          <t>Jul 29, 2025</t>
        </is>
      </c>
      <c r="D27" t="inlineStr">
        <is>
          <t>$110.00</t>
        </is>
      </c>
      <c r="E27" t="inlineStr">
        <is>
          <t>C</t>
        </is>
      </c>
      <c r="F27" t="inlineStr">
        <is>
          <t>Oct 17, 2025</t>
        </is>
      </c>
      <c r="G27" t="inlineStr">
        <is>
          <t>4</t>
        </is>
      </c>
      <c r="H27" t="inlineStr">
        <is>
          <t>Aug 01, 2025</t>
        </is>
      </c>
      <c r="I27" t="inlineStr">
        <is>
          <t>($700.00)</t>
        </is>
      </c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1">
        <f>IF(G40=0, ROUND(SUM(J30:J39)/12, 2), )</f>
        <v/>
      </c>
    </row>
    <row r="30">
      <c r="A30" t="inlineStr">
        <is>
          <t>Index</t>
        </is>
      </c>
      <c r="B30" t="inlineStr">
        <is>
          <t>Ticker</t>
        </is>
      </c>
      <c r="C30" t="inlineStr">
        <is>
          <t>Trade Enter</t>
        </is>
      </c>
      <c r="D30" t="inlineStr">
        <is>
          <t>Strike</t>
        </is>
      </c>
      <c r="E30" t="inlineStr">
        <is>
          <t>C/P</t>
        </is>
      </c>
      <c r="F30" t="inlineStr">
        <is>
          <t>Exp Date</t>
        </is>
      </c>
      <c r="G30" t="inlineStr">
        <is>
          <t>Initial Contracts</t>
        </is>
      </c>
      <c r="H30" t="inlineStr">
        <is>
          <t>Trade Exit</t>
        </is>
      </c>
      <c r="I30" t="inlineStr">
        <is>
          <t>$ Gain</t>
        </is>
      </c>
      <c r="J30" t="inlineStr">
        <is>
          <t>Amount</t>
        </is>
      </c>
      <c r="K30" t="inlineStr">
        <is>
          <t>Symbol</t>
        </is>
      </c>
    </row>
    <row r="31">
      <c r="A31" t="n">
        <v>979</v>
      </c>
      <c r="B31" t="inlineStr">
        <is>
          <t>MU</t>
        </is>
      </c>
      <c r="C31" t="inlineStr">
        <is>
          <t>Jul 29, 2025</t>
        </is>
      </c>
      <c r="D31" t="inlineStr">
        <is>
          <t>$110.00</t>
        </is>
      </c>
      <c r="E31" t="inlineStr">
        <is>
          <t>C</t>
        </is>
      </c>
      <c r="F31" t="inlineStr">
        <is>
          <t>Oct 17, 2025</t>
        </is>
      </c>
      <c r="G31" t="n">
        <v>4</v>
      </c>
      <c r="H31" t="inlineStr">
        <is>
          <t>NaN</t>
        </is>
      </c>
      <c r="I31" t="n">
        <v/>
      </c>
      <c r="J31" t="n">
        <v>-4560.44</v>
      </c>
      <c r="K31" t="inlineStr">
        <is>
          <t>MU251017C00110000</t>
        </is>
      </c>
    </row>
    <row r="32">
      <c r="A32" t="n">
        <v>1012</v>
      </c>
      <c r="B32" t="inlineStr">
        <is>
          <t>MU</t>
        </is>
      </c>
      <c r="C32" t="inlineStr">
        <is>
          <t>Jul 29, 2025</t>
        </is>
      </c>
      <c r="D32" t="inlineStr">
        <is>
          <t>$110.00</t>
        </is>
      </c>
      <c r="E32" t="inlineStr">
        <is>
          <t>C</t>
        </is>
      </c>
      <c r="F32" t="inlineStr">
        <is>
          <t>Oct 17, 2025</t>
        </is>
      </c>
      <c r="G32" t="n">
        <v>4</v>
      </c>
      <c r="H32" t="inlineStr">
        <is>
          <t>NaN</t>
        </is>
      </c>
      <c r="I32" t="n">
        <v/>
      </c>
      <c r="J32" t="n">
        <v>-4580.44</v>
      </c>
      <c r="K32" t="inlineStr">
        <is>
          <t>MU251017C00110000</t>
        </is>
      </c>
    </row>
    <row r="33">
      <c r="A33" t="n">
        <v>1019</v>
      </c>
      <c r="B33" t="inlineStr">
        <is>
          <t>MU</t>
        </is>
      </c>
      <c r="C33" t="inlineStr">
        <is>
          <t>Jul 29, 2025</t>
        </is>
      </c>
      <c r="D33" t="inlineStr">
        <is>
          <t>$110.00</t>
        </is>
      </c>
      <c r="E33" t="inlineStr">
        <is>
          <t>C</t>
        </is>
      </c>
      <c r="F33" t="inlineStr">
        <is>
          <t>Oct 17, 2025</t>
        </is>
      </c>
      <c r="G33" t="n">
        <v>4</v>
      </c>
      <c r="H33" t="inlineStr">
        <is>
          <t>NaN</t>
        </is>
      </c>
      <c r="I33" t="n">
        <v/>
      </c>
      <c r="J33" t="n">
        <v>-4580.45</v>
      </c>
      <c r="K33" t="inlineStr">
        <is>
          <t>MU251017C00110000</t>
        </is>
      </c>
    </row>
    <row r="34">
      <c r="A34" t="n">
        <v>889</v>
      </c>
      <c r="B34" t="inlineStr">
        <is>
          <t>MU</t>
        </is>
      </c>
      <c r="C34" t="inlineStr">
        <is>
          <t>Jul 31, 2025</t>
        </is>
      </c>
      <c r="D34" t="inlineStr">
        <is>
          <t>$110.00</t>
        </is>
      </c>
      <c r="E34" t="inlineStr">
        <is>
          <t>C</t>
        </is>
      </c>
      <c r="F34" t="inlineStr">
        <is>
          <t>Oct 17, 2025</t>
        </is>
      </c>
      <c r="G34" t="n">
        <v>-2</v>
      </c>
      <c r="H34" t="inlineStr">
        <is>
          <t>Jul 31, 2025</t>
        </is>
      </c>
      <c r="I34" t="n">
        <v/>
      </c>
      <c r="J34" t="n">
        <v>2035.74</v>
      </c>
      <c r="K34" t="inlineStr">
        <is>
          <t>MU251017C00110000</t>
        </is>
      </c>
    </row>
    <row r="35">
      <c r="A35" t="n">
        <v>907</v>
      </c>
      <c r="B35" t="inlineStr">
        <is>
          <t>MU</t>
        </is>
      </c>
      <c r="C35" t="inlineStr">
        <is>
          <t>Jul 31, 2025</t>
        </is>
      </c>
      <c r="D35" t="inlineStr">
        <is>
          <t>$110.00</t>
        </is>
      </c>
      <c r="E35" t="inlineStr">
        <is>
          <t>C</t>
        </is>
      </c>
      <c r="F35" t="inlineStr">
        <is>
          <t>Oct 17, 2025</t>
        </is>
      </c>
      <c r="G35" t="n">
        <v>-2</v>
      </c>
      <c r="H35" t="inlineStr">
        <is>
          <t>Jul 31, 2025</t>
        </is>
      </c>
      <c r="I35" t="n">
        <v/>
      </c>
      <c r="J35" t="n">
        <v>2009.76</v>
      </c>
      <c r="K35" t="inlineStr">
        <is>
          <t>MU251017C00110000</t>
        </is>
      </c>
    </row>
    <row r="36">
      <c r="A36" t="n">
        <v>945</v>
      </c>
      <c r="B36" t="inlineStr">
        <is>
          <t>MU</t>
        </is>
      </c>
      <c r="C36" t="inlineStr">
        <is>
          <t>Jul 31, 2025</t>
        </is>
      </c>
      <c r="D36" t="inlineStr">
        <is>
          <t>$110.00</t>
        </is>
      </c>
      <c r="E36" t="inlineStr">
        <is>
          <t>C</t>
        </is>
      </c>
      <c r="F36" t="inlineStr">
        <is>
          <t>Oct 17, 2025</t>
        </is>
      </c>
      <c r="G36" t="n">
        <v>-2</v>
      </c>
      <c r="H36" t="inlineStr">
        <is>
          <t>Jul 31, 2025</t>
        </is>
      </c>
      <c r="I36" t="n">
        <v/>
      </c>
      <c r="J36" t="n">
        <v>2019.76</v>
      </c>
      <c r="K36" t="inlineStr">
        <is>
          <t>MU251017C00110000</t>
        </is>
      </c>
    </row>
    <row r="37">
      <c r="A37" t="n">
        <v>808</v>
      </c>
      <c r="B37" t="inlineStr">
        <is>
          <t>MU</t>
        </is>
      </c>
      <c r="C37" t="inlineStr">
        <is>
          <t>Aug 01, 2025</t>
        </is>
      </c>
      <c r="D37" t="inlineStr">
        <is>
          <t>$110.00</t>
        </is>
      </c>
      <c r="E37" t="inlineStr">
        <is>
          <t>C</t>
        </is>
      </c>
      <c r="F37" t="inlineStr">
        <is>
          <t>Oct 17, 2025</t>
        </is>
      </c>
      <c r="G37" t="n">
        <v>-2</v>
      </c>
      <c r="H37" t="inlineStr">
        <is>
          <t>Aug 01, 2025</t>
        </is>
      </c>
      <c r="I37" t="n">
        <v/>
      </c>
      <c r="J37" t="n">
        <v>1557.76</v>
      </c>
      <c r="K37" t="inlineStr">
        <is>
          <t>MU251017C00110000</t>
        </is>
      </c>
    </row>
    <row r="38">
      <c r="A38" t="n">
        <v>815</v>
      </c>
      <c r="B38" t="inlineStr">
        <is>
          <t>MU</t>
        </is>
      </c>
      <c r="C38" t="inlineStr">
        <is>
          <t>Aug 01, 2025</t>
        </is>
      </c>
      <c r="D38" t="inlineStr">
        <is>
          <t>$110.00</t>
        </is>
      </c>
      <c r="E38" t="inlineStr">
        <is>
          <t>C</t>
        </is>
      </c>
      <c r="F38" t="inlineStr">
        <is>
          <t>Oct 17, 2025</t>
        </is>
      </c>
      <c r="G38" t="n">
        <v>-2</v>
      </c>
      <c r="H38" t="inlineStr">
        <is>
          <t>Aug 01, 2025</t>
        </is>
      </c>
      <c r="I38" t="n">
        <v/>
      </c>
      <c r="J38" t="n">
        <v>1549.76</v>
      </c>
      <c r="K38" t="inlineStr">
        <is>
          <t>MU251017C00110000</t>
        </is>
      </c>
    </row>
    <row r="39">
      <c r="A39" t="n">
        <v>871</v>
      </c>
      <c r="B39" t="inlineStr">
        <is>
          <t>MU</t>
        </is>
      </c>
      <c r="C39" t="inlineStr">
        <is>
          <t>Aug 01, 2025</t>
        </is>
      </c>
      <c r="D39" t="inlineStr">
        <is>
          <t>$110.00</t>
        </is>
      </c>
      <c r="E39" t="inlineStr">
        <is>
          <t>C</t>
        </is>
      </c>
      <c r="F39" t="inlineStr">
        <is>
          <t>Oct 17, 2025</t>
        </is>
      </c>
      <c r="G39" t="n">
        <v>-2</v>
      </c>
      <c r="H39" t="inlineStr">
        <is>
          <t>Aug 01, 2025</t>
        </is>
      </c>
      <c r="I39" t="n">
        <v/>
      </c>
      <c r="J39" t="n">
        <v>1549.76</v>
      </c>
      <c r="K39" t="inlineStr">
        <is>
          <t>MU251017C00110000</t>
        </is>
      </c>
    </row>
    <row r="40">
      <c r="A40" t="inlineStr"/>
      <c r="B40" t="inlineStr"/>
      <c r="C40" t="inlineStr"/>
      <c r="D40" t="inlineStr"/>
      <c r="E40" t="inlineStr"/>
      <c r="F40" t="inlineStr"/>
      <c r="G40" s="2">
        <f>SUM(G30:G39)</f>
        <v/>
      </c>
      <c r="H40" t="inlineStr"/>
      <c r="I40" t="inlineStr"/>
      <c r="J40" s="2">
        <f>SUM(J30:J39)</f>
        <v/>
      </c>
      <c r="K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</row>
    <row r="44">
      <c r="A44" t="inlineStr">
        <is>
          <t>Index</t>
        </is>
      </c>
      <c r="B44" t="inlineStr">
        <is>
          <t>Ticker</t>
        </is>
      </c>
      <c r="C44" t="inlineStr">
        <is>
          <t>Trade Enter</t>
        </is>
      </c>
      <c r="D44" t="inlineStr">
        <is>
          <t>Strike</t>
        </is>
      </c>
      <c r="E44" t="inlineStr">
        <is>
          <t>C/P</t>
        </is>
      </c>
      <c r="F44" t="inlineStr">
        <is>
          <t>Exp Date</t>
        </is>
      </c>
      <c r="G44" t="inlineStr">
        <is>
          <t>Initial Contracts</t>
        </is>
      </c>
      <c r="H44" t="inlineStr">
        <is>
          <t>Trade Exit</t>
        </is>
      </c>
      <c r="I44" t="inlineStr">
        <is>
          <t>$ Gain</t>
        </is>
      </c>
    </row>
    <row r="45">
      <c r="A45" t="n">
        <v>200</v>
      </c>
      <c r="B45" t="inlineStr">
        <is>
          <t>MU</t>
        </is>
      </c>
      <c r="C45" t="inlineStr">
        <is>
          <t>Jul 29, 2025</t>
        </is>
      </c>
      <c r="D45" t="inlineStr">
        <is>
          <t>$114.00</t>
        </is>
      </c>
      <c r="E45" t="inlineStr">
        <is>
          <t>P</t>
        </is>
      </c>
      <c r="F45" t="inlineStr">
        <is>
          <t>Aug 08, 2025</t>
        </is>
      </c>
      <c r="G45" t="inlineStr">
        <is>
          <t>1</t>
        </is>
      </c>
      <c r="H45" t="inlineStr">
        <is>
          <t>Jul 31, 2025</t>
        </is>
      </c>
      <c r="I45" t="inlineStr">
        <is>
          <t xml:space="preserve">$70.00 </t>
        </is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</row>
    <row r="51">
      <c r="A51" t="inlineStr">
        <is>
          <t>Index</t>
        </is>
      </c>
      <c r="B51" t="inlineStr">
        <is>
          <t>Ticker</t>
        </is>
      </c>
      <c r="C51" t="inlineStr">
        <is>
          <t>Trade Enter</t>
        </is>
      </c>
      <c r="D51" t="inlineStr">
        <is>
          <t>Strike</t>
        </is>
      </c>
      <c r="E51" t="inlineStr">
        <is>
          <t>C/P</t>
        </is>
      </c>
      <c r="F51" t="inlineStr">
        <is>
          <t>Exp Date</t>
        </is>
      </c>
      <c r="G51" t="inlineStr">
        <is>
          <t>Initial Contracts</t>
        </is>
      </c>
      <c r="H51" t="inlineStr">
        <is>
          <t>Trade Exit</t>
        </is>
      </c>
      <c r="I51" t="inlineStr">
        <is>
          <t>$ Gain</t>
        </is>
      </c>
    </row>
    <row r="52">
      <c r="A52" t="n">
        <v>220</v>
      </c>
      <c r="B52" t="inlineStr">
        <is>
          <t>MU</t>
        </is>
      </c>
      <c r="C52" t="inlineStr">
        <is>
          <t>Jul 31, 2025</t>
        </is>
      </c>
      <c r="D52" t="inlineStr">
        <is>
          <t>$107.00</t>
        </is>
      </c>
      <c r="E52" t="inlineStr">
        <is>
          <t>P</t>
        </is>
      </c>
      <c r="F52" t="inlineStr">
        <is>
          <t>Aug 08, 2025</t>
        </is>
      </c>
      <c r="G52" t="inlineStr">
        <is>
          <t>1</t>
        </is>
      </c>
      <c r="H52" t="inlineStr">
        <is>
          <t>Aug 01, 2025</t>
        </is>
      </c>
      <c r="I52" t="inlineStr">
        <is>
          <t xml:space="preserve">$255.00 </t>
        </is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s="1">
        <f>IF(G62=0, ROUND(SUM(J55:J61)/3, 2), )</f>
        <v/>
      </c>
    </row>
    <row r="55">
      <c r="A55" t="inlineStr">
        <is>
          <t>Index</t>
        </is>
      </c>
      <c r="B55" t="inlineStr">
        <is>
          <t>Ticker</t>
        </is>
      </c>
      <c r="C55" t="inlineStr">
        <is>
          <t>Trade Enter</t>
        </is>
      </c>
      <c r="D55" t="inlineStr">
        <is>
          <t>Strike</t>
        </is>
      </c>
      <c r="E55" t="inlineStr">
        <is>
          <t>C/P</t>
        </is>
      </c>
      <c r="F55" t="inlineStr">
        <is>
          <t>Exp Date</t>
        </is>
      </c>
      <c r="G55" t="inlineStr">
        <is>
          <t>Initial Contracts</t>
        </is>
      </c>
      <c r="H55" t="inlineStr">
        <is>
          <t>Trade Exit</t>
        </is>
      </c>
      <c r="I55" t="inlineStr">
        <is>
          <t>$ Gain</t>
        </is>
      </c>
      <c r="J55" t="inlineStr">
        <is>
          <t>Amount</t>
        </is>
      </c>
      <c r="K55" t="inlineStr">
        <is>
          <t>Symbol</t>
        </is>
      </c>
    </row>
    <row r="56">
      <c r="A56" t="n">
        <v>915</v>
      </c>
      <c r="B56" t="inlineStr">
        <is>
          <t>MU</t>
        </is>
      </c>
      <c r="C56" t="inlineStr">
        <is>
          <t>Jul 31, 2025</t>
        </is>
      </c>
      <c r="D56" t="inlineStr">
        <is>
          <t>$107.00</t>
        </is>
      </c>
      <c r="E56" t="inlineStr">
        <is>
          <t>P</t>
        </is>
      </c>
      <c r="F56" t="inlineStr">
        <is>
          <t>Aug 08, 2025</t>
        </is>
      </c>
      <c r="G56" t="n">
        <v>1</v>
      </c>
      <c r="H56" t="inlineStr">
        <is>
          <t>NaN</t>
        </is>
      </c>
      <c r="I56" t="n">
        <v/>
      </c>
      <c r="J56" t="n">
        <v>-219.12</v>
      </c>
      <c r="K56" t="inlineStr">
        <is>
          <t>MU250808P00107000</t>
        </is>
      </c>
    </row>
    <row r="57">
      <c r="A57" t="n">
        <v>946</v>
      </c>
      <c r="B57" t="inlineStr">
        <is>
          <t>MU</t>
        </is>
      </c>
      <c r="C57" t="inlineStr">
        <is>
          <t>Jul 31, 2025</t>
        </is>
      </c>
      <c r="D57" t="inlineStr">
        <is>
          <t>$107.00</t>
        </is>
      </c>
      <c r="E57" t="inlineStr">
        <is>
          <t>P</t>
        </is>
      </c>
      <c r="F57" t="inlineStr">
        <is>
          <t>Aug 08, 2025</t>
        </is>
      </c>
      <c r="G57" t="n">
        <v>1</v>
      </c>
      <c r="H57" t="inlineStr">
        <is>
          <t>NaN</t>
        </is>
      </c>
      <c r="I57" t="n">
        <v/>
      </c>
      <c r="J57" t="n">
        <v>-220.12</v>
      </c>
      <c r="K57" t="inlineStr">
        <is>
          <t>MU250808P00107000</t>
        </is>
      </c>
    </row>
    <row r="58">
      <c r="A58" t="n">
        <v>947</v>
      </c>
      <c r="B58" t="inlineStr">
        <is>
          <t>MU</t>
        </is>
      </c>
      <c r="C58" t="inlineStr">
        <is>
          <t>Jul 31, 2025</t>
        </is>
      </c>
      <c r="D58" t="inlineStr">
        <is>
          <t>$107.00</t>
        </is>
      </c>
      <c r="E58" t="inlineStr">
        <is>
          <t>P</t>
        </is>
      </c>
      <c r="F58" t="inlineStr">
        <is>
          <t>Aug 08, 2025</t>
        </is>
      </c>
      <c r="G58" t="n">
        <v>1</v>
      </c>
      <c r="H58" t="inlineStr">
        <is>
          <t>NaN</t>
        </is>
      </c>
      <c r="I58" t="n">
        <v/>
      </c>
      <c r="J58" t="n">
        <v>-221.12</v>
      </c>
      <c r="K58" t="inlineStr">
        <is>
          <t>MU250808P00107000</t>
        </is>
      </c>
    </row>
    <row r="59">
      <c r="A59" t="n">
        <v>789</v>
      </c>
      <c r="B59" t="inlineStr">
        <is>
          <t>MU</t>
        </is>
      </c>
      <c r="C59" t="inlineStr">
        <is>
          <t>Aug 01, 2025</t>
        </is>
      </c>
      <c r="D59" t="inlineStr">
        <is>
          <t>$107.00</t>
        </is>
      </c>
      <c r="E59" t="inlineStr">
        <is>
          <t>P</t>
        </is>
      </c>
      <c r="F59" t="inlineStr">
        <is>
          <t>Aug 08, 2025</t>
        </is>
      </c>
      <c r="G59" t="n">
        <v>-1</v>
      </c>
      <c r="H59" t="inlineStr">
        <is>
          <t>Aug 01, 2025</t>
        </is>
      </c>
      <c r="I59" t="n">
        <v/>
      </c>
      <c r="J59" t="n">
        <v>474.88</v>
      </c>
      <c r="K59" t="inlineStr">
        <is>
          <t>MU250808P00107000</t>
        </is>
      </c>
    </row>
    <row r="60">
      <c r="A60" t="n">
        <v>802</v>
      </c>
      <c r="B60" t="inlineStr">
        <is>
          <t>MU</t>
        </is>
      </c>
      <c r="C60" t="inlineStr">
        <is>
          <t>Aug 01, 2025</t>
        </is>
      </c>
      <c r="D60" t="inlineStr">
        <is>
          <t>$107.00</t>
        </is>
      </c>
      <c r="E60" t="inlineStr">
        <is>
          <t>P</t>
        </is>
      </c>
      <c r="F60" t="inlineStr">
        <is>
          <t>Aug 08, 2025</t>
        </is>
      </c>
      <c r="G60" t="n">
        <v>-1</v>
      </c>
      <c r="H60" t="inlineStr">
        <is>
          <t>Aug 01, 2025</t>
        </is>
      </c>
      <c r="I60" t="n">
        <v/>
      </c>
      <c r="J60" t="n">
        <v>484.88</v>
      </c>
      <c r="K60" t="inlineStr">
        <is>
          <t>MU250808P00107000</t>
        </is>
      </c>
    </row>
    <row r="61">
      <c r="A61" t="n">
        <v>865</v>
      </c>
      <c r="B61" t="inlineStr">
        <is>
          <t>MU</t>
        </is>
      </c>
      <c r="C61" t="inlineStr">
        <is>
          <t>Aug 01, 2025</t>
        </is>
      </c>
      <c r="D61" t="inlineStr">
        <is>
          <t>$107.00</t>
        </is>
      </c>
      <c r="E61" t="inlineStr">
        <is>
          <t>P</t>
        </is>
      </c>
      <c r="F61" t="inlineStr">
        <is>
          <t>Aug 08, 2025</t>
        </is>
      </c>
      <c r="G61" t="n">
        <v>-1</v>
      </c>
      <c r="H61" t="inlineStr">
        <is>
          <t>Aug 01, 2025</t>
        </is>
      </c>
      <c r="I61" t="n">
        <v/>
      </c>
      <c r="J61" t="n">
        <v>490.88</v>
      </c>
      <c r="K61" t="inlineStr">
        <is>
          <t>MU250808P00107000</t>
        </is>
      </c>
    </row>
    <row r="62">
      <c r="A62" t="inlineStr"/>
      <c r="B62" t="inlineStr"/>
      <c r="C62" t="inlineStr"/>
      <c r="D62" t="inlineStr"/>
      <c r="E62" t="inlineStr"/>
      <c r="F62" t="inlineStr"/>
      <c r="G62" s="2">
        <f>SUM(G55:G61)</f>
        <v/>
      </c>
      <c r="H62" t="inlineStr"/>
      <c r="I62" t="inlineStr"/>
      <c r="J62" s="2">
        <f>SUM(J55:J61)</f>
        <v/>
      </c>
      <c r="K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>
        <is>
          <t>Total:</t>
        </is>
      </c>
      <c r="L65" s="1">
        <f>SUM(L1:L64)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L1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965</v>
      </c>
      <c r="B2" t="inlineStr">
        <is>
          <t>NTNX</t>
        </is>
      </c>
      <c r="C2" t="inlineStr">
        <is>
          <t>Jul 30, 2025</t>
        </is>
      </c>
      <c r="D2" t="inlineStr">
        <is>
          <t>$75.00</t>
        </is>
      </c>
      <c r="E2" t="inlineStr">
        <is>
          <t>C</t>
        </is>
      </c>
      <c r="F2" t="inlineStr">
        <is>
          <t>Sep 19, 2025</t>
        </is>
      </c>
      <c r="G2" t="n">
        <v>5</v>
      </c>
      <c r="H2" t="inlineStr">
        <is>
          <t>NaN</t>
        </is>
      </c>
      <c r="I2" t="n">
        <v/>
      </c>
      <c r="J2" t="n">
        <v>-3520.56</v>
      </c>
      <c r="K2" t="inlineStr">
        <is>
          <t>NTNX250919C00075000</t>
        </is>
      </c>
    </row>
    <row r="3">
      <c r="A3" t="n">
        <v>964</v>
      </c>
      <c r="B3" t="inlineStr">
        <is>
          <t>NTNX</t>
        </is>
      </c>
      <c r="C3" t="inlineStr">
        <is>
          <t>Jul 30, 2025</t>
        </is>
      </c>
      <c r="D3" t="inlineStr">
        <is>
          <t>$75.00</t>
        </is>
      </c>
      <c r="E3" t="inlineStr">
        <is>
          <t>C</t>
        </is>
      </c>
      <c r="F3" t="inlineStr">
        <is>
          <t>Sep 19, 2025</t>
        </is>
      </c>
      <c r="G3" t="n">
        <v>5</v>
      </c>
      <c r="H3" t="inlineStr">
        <is>
          <t>NaN</t>
        </is>
      </c>
      <c r="I3" t="n">
        <v/>
      </c>
      <c r="J3" t="n">
        <v>-3550.56</v>
      </c>
      <c r="K3" t="inlineStr">
        <is>
          <t>NTNX250919C00075000</t>
        </is>
      </c>
    </row>
    <row r="4">
      <c r="A4" t="n">
        <v>955</v>
      </c>
      <c r="B4" t="inlineStr">
        <is>
          <t>NTNX</t>
        </is>
      </c>
      <c r="C4" t="inlineStr">
        <is>
          <t>Jul 30, 2025</t>
        </is>
      </c>
      <c r="D4" t="inlineStr">
        <is>
          <t>$75.00</t>
        </is>
      </c>
      <c r="E4" t="inlineStr">
        <is>
          <t>C</t>
        </is>
      </c>
      <c r="F4" t="inlineStr">
        <is>
          <t>Sep 19, 2025</t>
        </is>
      </c>
      <c r="G4" t="n">
        <v>5</v>
      </c>
      <c r="H4" t="inlineStr">
        <is>
          <t>NaN</t>
        </is>
      </c>
      <c r="I4" t="n">
        <v/>
      </c>
      <c r="J4" t="n">
        <v>-3550.56</v>
      </c>
      <c r="K4" t="inlineStr">
        <is>
          <t>NTNX250919C00075000</t>
        </is>
      </c>
    </row>
    <row r="5">
      <c r="A5" t="n">
        <v>951</v>
      </c>
      <c r="B5" t="inlineStr">
        <is>
          <t>NTNX</t>
        </is>
      </c>
      <c r="C5" t="inlineStr">
        <is>
          <t>Jul 31, 2025</t>
        </is>
      </c>
      <c r="D5" t="inlineStr">
        <is>
          <t>$77.50</t>
        </is>
      </c>
      <c r="E5" t="inlineStr">
        <is>
          <t>P</t>
        </is>
      </c>
      <c r="F5" t="inlineStr">
        <is>
          <t>Sep 19, 2025</t>
        </is>
      </c>
      <c r="G5" t="n">
        <v>1</v>
      </c>
      <c r="H5" t="inlineStr">
        <is>
          <t>NaN</t>
        </is>
      </c>
      <c r="I5" t="n">
        <v/>
      </c>
      <c r="J5" t="n">
        <v>-635.12</v>
      </c>
      <c r="K5" t="inlineStr">
        <is>
          <t>NTNX250919P00077500</t>
        </is>
      </c>
    </row>
    <row r="6">
      <c r="A6" t="n">
        <v>931</v>
      </c>
      <c r="B6" t="inlineStr">
        <is>
          <t>NTNX</t>
        </is>
      </c>
      <c r="C6" t="inlineStr">
        <is>
          <t>Jul 31, 2025</t>
        </is>
      </c>
      <c r="D6" t="inlineStr">
        <is>
          <t>$75.00</t>
        </is>
      </c>
      <c r="E6" t="inlineStr">
        <is>
          <t>C</t>
        </is>
      </c>
      <c r="F6" t="inlineStr">
        <is>
          <t>Sep 19, 2025</t>
        </is>
      </c>
      <c r="G6" t="n">
        <v>-1</v>
      </c>
      <c r="H6" t="inlineStr">
        <is>
          <t>Jul 31, 2025</t>
        </is>
      </c>
      <c r="I6" t="n">
        <v/>
      </c>
      <c r="J6" t="n">
        <v>579.87</v>
      </c>
      <c r="K6" t="inlineStr">
        <is>
          <t>NTNX250919C00075000</t>
        </is>
      </c>
    </row>
    <row r="7">
      <c r="A7" t="n">
        <v>921</v>
      </c>
      <c r="B7" t="inlineStr">
        <is>
          <t>NTNX</t>
        </is>
      </c>
      <c r="C7" t="inlineStr">
        <is>
          <t>Jul 31, 2025</t>
        </is>
      </c>
      <c r="D7" t="inlineStr">
        <is>
          <t>$77.50</t>
        </is>
      </c>
      <c r="E7" t="inlineStr">
        <is>
          <t>P</t>
        </is>
      </c>
      <c r="F7" t="inlineStr">
        <is>
          <t>Sep 19, 2025</t>
        </is>
      </c>
      <c r="G7" t="n">
        <v>1</v>
      </c>
      <c r="H7" t="inlineStr">
        <is>
          <t>NaN</t>
        </is>
      </c>
      <c r="I7" t="n">
        <v/>
      </c>
      <c r="J7" t="n">
        <v>-640.12</v>
      </c>
      <c r="K7" t="inlineStr">
        <is>
          <t>NTNX250919P00077500</t>
        </is>
      </c>
    </row>
    <row r="8">
      <c r="A8" t="n">
        <v>891</v>
      </c>
      <c r="B8" t="inlineStr">
        <is>
          <t>NTNX</t>
        </is>
      </c>
      <c r="C8" t="inlineStr">
        <is>
          <t>Jul 31, 2025</t>
        </is>
      </c>
      <c r="D8" t="inlineStr">
        <is>
          <t>$77.50</t>
        </is>
      </c>
      <c r="E8" t="inlineStr">
        <is>
          <t>P</t>
        </is>
      </c>
      <c r="F8" t="inlineStr">
        <is>
          <t>Sep 19, 2025</t>
        </is>
      </c>
      <c r="G8" t="n">
        <v>1</v>
      </c>
      <c r="H8" t="inlineStr">
        <is>
          <t>NaN</t>
        </is>
      </c>
      <c r="I8" t="n">
        <v/>
      </c>
      <c r="J8" t="n">
        <v>-635.12</v>
      </c>
      <c r="K8" t="inlineStr">
        <is>
          <t>NTNX250919P00077500</t>
        </is>
      </c>
    </row>
    <row r="9">
      <c r="A9" t="n">
        <v>882</v>
      </c>
      <c r="B9" t="inlineStr">
        <is>
          <t>NTNX</t>
        </is>
      </c>
      <c r="C9" t="inlineStr">
        <is>
          <t>Jul 31, 2025</t>
        </is>
      </c>
      <c r="D9" t="inlineStr">
        <is>
          <t>$75.00</t>
        </is>
      </c>
      <c r="E9" t="inlineStr">
        <is>
          <t>C</t>
        </is>
      </c>
      <c r="F9" t="inlineStr">
        <is>
          <t>Sep 19, 2025</t>
        </is>
      </c>
      <c r="G9" t="n">
        <v>-1</v>
      </c>
      <c r="H9" t="inlineStr">
        <is>
          <t>Jul 31, 2025</t>
        </is>
      </c>
      <c r="I9" t="n">
        <v/>
      </c>
      <c r="J9" t="n">
        <v>579.87</v>
      </c>
      <c r="K9" t="inlineStr">
        <is>
          <t>NTNX250919C00075000</t>
        </is>
      </c>
    </row>
    <row r="10">
      <c r="A10" t="n">
        <v>877</v>
      </c>
      <c r="B10" t="inlineStr">
        <is>
          <t>NTNX</t>
        </is>
      </c>
      <c r="C10" t="inlineStr">
        <is>
          <t>Jul 31, 2025</t>
        </is>
      </c>
      <c r="D10" t="inlineStr">
        <is>
          <t>$75.00</t>
        </is>
      </c>
      <c r="E10" t="inlineStr">
        <is>
          <t>C</t>
        </is>
      </c>
      <c r="F10" t="inlineStr">
        <is>
          <t>Sep 19, 2025</t>
        </is>
      </c>
      <c r="G10" t="n">
        <v>-1</v>
      </c>
      <c r="H10" t="inlineStr">
        <is>
          <t>Jul 31, 2025</t>
        </is>
      </c>
      <c r="I10" t="n">
        <v/>
      </c>
      <c r="J10" t="n">
        <v>579.87</v>
      </c>
      <c r="K10" t="inlineStr">
        <is>
          <t>NTNX250919C00075000</t>
        </is>
      </c>
    </row>
    <row r="11">
      <c r="A11" t="n">
        <v>782</v>
      </c>
      <c r="B11" t="inlineStr">
        <is>
          <t>NTNX</t>
        </is>
      </c>
      <c r="C11" t="inlineStr">
        <is>
          <t>Aug 01, 2025</t>
        </is>
      </c>
      <c r="D11" t="inlineStr">
        <is>
          <t>$77.50</t>
        </is>
      </c>
      <c r="E11" t="inlineStr">
        <is>
          <t>P</t>
        </is>
      </c>
      <c r="F11" t="inlineStr">
        <is>
          <t>Sep 19, 2025</t>
        </is>
      </c>
      <c r="G11" t="n">
        <v>-1</v>
      </c>
      <c r="H11" t="inlineStr">
        <is>
          <t>Aug 01, 2025</t>
        </is>
      </c>
      <c r="I11" t="n">
        <v/>
      </c>
      <c r="J11" t="n">
        <v>789.88</v>
      </c>
      <c r="K11" t="inlineStr">
        <is>
          <t>NTNX250919P00077500</t>
        </is>
      </c>
    </row>
    <row r="12">
      <c r="A12" t="n">
        <v>788</v>
      </c>
      <c r="B12" t="inlineStr">
        <is>
          <t>NTNX</t>
        </is>
      </c>
      <c r="C12" t="inlineStr">
        <is>
          <t>Aug 01, 2025</t>
        </is>
      </c>
      <c r="D12" t="inlineStr">
        <is>
          <t>$75.00</t>
        </is>
      </c>
      <c r="E12" t="inlineStr">
        <is>
          <t>C</t>
        </is>
      </c>
      <c r="F12" t="inlineStr">
        <is>
          <t>Sep 19, 2025</t>
        </is>
      </c>
      <c r="G12" t="n">
        <v>-1</v>
      </c>
      <c r="H12" t="inlineStr">
        <is>
          <t>Aug 01, 2025</t>
        </is>
      </c>
      <c r="I12" t="n">
        <v/>
      </c>
      <c r="J12" t="n">
        <v>419.88</v>
      </c>
      <c r="K12" t="inlineStr">
        <is>
          <t>NTNX250919C00075000</t>
        </is>
      </c>
    </row>
    <row r="13">
      <c r="A13" t="n">
        <v>800</v>
      </c>
      <c r="B13" t="inlineStr">
        <is>
          <t>NTNX</t>
        </is>
      </c>
      <c r="C13" t="inlineStr">
        <is>
          <t>Aug 01, 2025</t>
        </is>
      </c>
      <c r="D13" t="inlineStr">
        <is>
          <t>$75.00</t>
        </is>
      </c>
      <c r="E13" t="inlineStr">
        <is>
          <t>C</t>
        </is>
      </c>
      <c r="F13" t="inlineStr">
        <is>
          <t>Sep 19, 2025</t>
        </is>
      </c>
      <c r="G13" t="n">
        <v>-1</v>
      </c>
      <c r="H13" t="inlineStr">
        <is>
          <t>Aug 01, 2025</t>
        </is>
      </c>
      <c r="I13" t="n">
        <v/>
      </c>
      <c r="J13" t="n">
        <v>419.88</v>
      </c>
      <c r="K13" t="inlineStr">
        <is>
          <t>NTNX250919C00075000</t>
        </is>
      </c>
    </row>
    <row r="14">
      <c r="A14" t="n">
        <v>831</v>
      </c>
      <c r="B14" t="inlineStr">
        <is>
          <t>NTNX</t>
        </is>
      </c>
      <c r="C14" t="inlineStr">
        <is>
          <t>Aug 01, 2025</t>
        </is>
      </c>
      <c r="D14" t="inlineStr">
        <is>
          <t>$77.50</t>
        </is>
      </c>
      <c r="E14" t="inlineStr">
        <is>
          <t>P</t>
        </is>
      </c>
      <c r="F14" t="inlineStr">
        <is>
          <t>Sep 19, 2025</t>
        </is>
      </c>
      <c r="G14" t="n">
        <v>-1</v>
      </c>
      <c r="H14" t="inlineStr">
        <is>
          <t>Aug 01, 2025</t>
        </is>
      </c>
      <c r="I14" t="n">
        <v/>
      </c>
      <c r="J14" t="n">
        <v>792.88</v>
      </c>
      <c r="K14" t="inlineStr">
        <is>
          <t>NTNX250919P00077500</t>
        </is>
      </c>
    </row>
    <row r="15">
      <c r="A15" t="n">
        <v>858</v>
      </c>
      <c r="B15" t="inlineStr">
        <is>
          <t>NTNX</t>
        </is>
      </c>
      <c r="C15" t="inlineStr">
        <is>
          <t>Aug 01, 2025</t>
        </is>
      </c>
      <c r="D15" t="inlineStr">
        <is>
          <t>$75.00</t>
        </is>
      </c>
      <c r="E15" t="inlineStr">
        <is>
          <t>C</t>
        </is>
      </c>
      <c r="F15" t="inlineStr">
        <is>
          <t>Sep 19, 2025</t>
        </is>
      </c>
      <c r="G15" t="n">
        <v>-1</v>
      </c>
      <c r="H15" t="inlineStr">
        <is>
          <t>Aug 01, 2025</t>
        </is>
      </c>
      <c r="I15" t="n">
        <v/>
      </c>
      <c r="J15" t="n">
        <v>421.88</v>
      </c>
      <c r="K15" t="inlineStr">
        <is>
          <t>NTNX250919C00075000</t>
        </is>
      </c>
    </row>
    <row r="16">
      <c r="A16" t="n">
        <v>842</v>
      </c>
      <c r="B16" t="inlineStr">
        <is>
          <t>NTNX</t>
        </is>
      </c>
      <c r="C16" t="inlineStr">
        <is>
          <t>Aug 01, 2025</t>
        </is>
      </c>
      <c r="D16" t="inlineStr">
        <is>
          <t>$77.50</t>
        </is>
      </c>
      <c r="E16" t="inlineStr">
        <is>
          <t>P</t>
        </is>
      </c>
      <c r="F16" t="inlineStr">
        <is>
          <t>Sep 19, 2025</t>
        </is>
      </c>
      <c r="G16" t="n">
        <v>-1</v>
      </c>
      <c r="H16" t="inlineStr">
        <is>
          <t>Aug 01, 2025</t>
        </is>
      </c>
      <c r="I16" t="n">
        <v/>
      </c>
      <c r="J16" t="n">
        <v>797.88</v>
      </c>
      <c r="K16" t="inlineStr">
        <is>
          <t>NTNX250919P00077500</t>
        </is>
      </c>
    </row>
    <row r="17">
      <c r="A17" t="n">
        <v>864</v>
      </c>
      <c r="B17" t="inlineStr">
        <is>
          <t>NTNX</t>
        </is>
      </c>
      <c r="C17" t="inlineStr">
        <is>
          <t>Aug 01, 2025</t>
        </is>
      </c>
      <c r="D17" t="inlineStr">
        <is>
          <t>$75.00</t>
        </is>
      </c>
      <c r="E17" t="inlineStr">
        <is>
          <t>C</t>
        </is>
      </c>
      <c r="F17" t="inlineStr">
        <is>
          <t>Sep 19, 2025</t>
        </is>
      </c>
      <c r="G17" t="n">
        <v>-4</v>
      </c>
      <c r="H17" t="inlineStr">
        <is>
          <t>Aug 01, 2025</t>
        </is>
      </c>
      <c r="I17" t="n">
        <v/>
      </c>
      <c r="J17" t="n">
        <v>1659.54</v>
      </c>
      <c r="K17" t="inlineStr">
        <is>
          <t>NTNX250919C00075000</t>
        </is>
      </c>
    </row>
    <row r="18">
      <c r="A18" t="n">
        <v>836</v>
      </c>
      <c r="B18" t="inlineStr">
        <is>
          <t>NTNX</t>
        </is>
      </c>
      <c r="C18" t="inlineStr">
        <is>
          <t>Aug 01, 2025</t>
        </is>
      </c>
      <c r="D18" t="inlineStr">
        <is>
          <t>$75.00</t>
        </is>
      </c>
      <c r="E18" t="inlineStr">
        <is>
          <t>C</t>
        </is>
      </c>
      <c r="F18" t="inlineStr">
        <is>
          <t>Sep 19, 2025</t>
        </is>
      </c>
      <c r="G18" t="n">
        <v>-4</v>
      </c>
      <c r="H18" t="inlineStr">
        <is>
          <t>Aug 01, 2025</t>
        </is>
      </c>
      <c r="I18" t="n">
        <v/>
      </c>
      <c r="J18" t="n">
        <v>1639.55</v>
      </c>
      <c r="K18" t="inlineStr">
        <is>
          <t>NTNX250919C00075000</t>
        </is>
      </c>
    </row>
    <row r="19">
      <c r="A19" t="n">
        <v>859</v>
      </c>
      <c r="B19" t="inlineStr">
        <is>
          <t>NTNX</t>
        </is>
      </c>
      <c r="C19" t="inlineStr">
        <is>
          <t>Aug 01, 2025</t>
        </is>
      </c>
      <c r="D19" t="inlineStr">
        <is>
          <t>$75.00</t>
        </is>
      </c>
      <c r="E19" t="inlineStr">
        <is>
          <t>C</t>
        </is>
      </c>
      <c r="F19" t="inlineStr">
        <is>
          <t>Sep 19, 2025</t>
        </is>
      </c>
      <c r="G19" t="n">
        <v>-1</v>
      </c>
      <c r="H19" t="inlineStr">
        <is>
          <t>Aug 01, 2025</t>
        </is>
      </c>
      <c r="I19" t="n">
        <v/>
      </c>
      <c r="J19" t="n">
        <v>409.88</v>
      </c>
      <c r="K19" t="inlineStr">
        <is>
          <t>NTNX250919C00075000</t>
        </is>
      </c>
    </row>
    <row r="20">
      <c r="A20" t="n">
        <v>457</v>
      </c>
      <c r="B20" t="inlineStr">
        <is>
          <t>NTNX</t>
        </is>
      </c>
      <c r="C20" t="inlineStr">
        <is>
          <t>Aug 12, 2025</t>
        </is>
      </c>
      <c r="D20" t="inlineStr">
        <is>
          <t>$65.00</t>
        </is>
      </c>
      <c r="E20" t="inlineStr">
        <is>
          <t>C</t>
        </is>
      </c>
      <c r="F20" t="inlineStr">
        <is>
          <t>Sep 19, 2025</t>
        </is>
      </c>
      <c r="G20" t="n">
        <v>2</v>
      </c>
      <c r="H20" t="inlineStr">
        <is>
          <t>NaN</t>
        </is>
      </c>
      <c r="I20" t="n">
        <v/>
      </c>
      <c r="J20" t="n">
        <v>-1512.23</v>
      </c>
      <c r="K20" t="inlineStr">
        <is>
          <t>NTNX250919C00065000</t>
        </is>
      </c>
    </row>
    <row r="21">
      <c r="A21" t="n">
        <v>493</v>
      </c>
      <c r="B21" t="inlineStr">
        <is>
          <t>NTNX</t>
        </is>
      </c>
      <c r="C21" t="inlineStr">
        <is>
          <t>Aug 12, 2025</t>
        </is>
      </c>
      <c r="D21" t="inlineStr">
        <is>
          <t>$65.00</t>
        </is>
      </c>
      <c r="E21" t="inlineStr">
        <is>
          <t>C</t>
        </is>
      </c>
      <c r="F21" t="inlineStr">
        <is>
          <t>Sep 19, 2025</t>
        </is>
      </c>
      <c r="G21" t="n">
        <v>3</v>
      </c>
      <c r="H21" t="inlineStr">
        <is>
          <t>NaN</t>
        </is>
      </c>
      <c r="I21" t="n">
        <v/>
      </c>
      <c r="J21" t="n">
        <v>-2265.34</v>
      </c>
      <c r="K21" t="inlineStr">
        <is>
          <t>NTNX250919C00065000</t>
        </is>
      </c>
    </row>
    <row r="22">
      <c r="A22" t="n">
        <v>450</v>
      </c>
      <c r="B22" t="inlineStr">
        <is>
          <t>NTNX</t>
        </is>
      </c>
      <c r="C22" t="inlineStr">
        <is>
          <t>Aug 12, 2025</t>
        </is>
      </c>
      <c r="D22" t="inlineStr">
        <is>
          <t>$65.00</t>
        </is>
      </c>
      <c r="E22" t="inlineStr">
        <is>
          <t>C</t>
        </is>
      </c>
      <c r="F22" t="inlineStr">
        <is>
          <t>Sep 19, 2025</t>
        </is>
      </c>
      <c r="G22" t="n">
        <v>3</v>
      </c>
      <c r="H22" t="inlineStr">
        <is>
          <t>NaN</t>
        </is>
      </c>
      <c r="I22" t="n">
        <v/>
      </c>
      <c r="J22" t="n">
        <v>-2280.34</v>
      </c>
      <c r="K22" t="inlineStr">
        <is>
          <t>NTNX250919C00065000</t>
        </is>
      </c>
    </row>
    <row r="23">
      <c r="A23" t="n">
        <v>446</v>
      </c>
      <c r="B23" t="inlineStr">
        <is>
          <t>NTNX</t>
        </is>
      </c>
      <c r="C23" t="inlineStr">
        <is>
          <t>Aug 12, 2025</t>
        </is>
      </c>
      <c r="D23" t="inlineStr">
        <is>
          <t>$65.00</t>
        </is>
      </c>
      <c r="E23" t="inlineStr">
        <is>
          <t>C</t>
        </is>
      </c>
      <c r="F23" t="inlineStr">
        <is>
          <t>Sep 19, 2025</t>
        </is>
      </c>
      <c r="G23" t="n">
        <v>3</v>
      </c>
      <c r="H23" t="inlineStr">
        <is>
          <t>NaN</t>
        </is>
      </c>
      <c r="I23" t="n">
        <v/>
      </c>
      <c r="J23" t="n">
        <v>-2280.33</v>
      </c>
      <c r="K23" t="inlineStr">
        <is>
          <t>NTNX250919C00065000</t>
        </is>
      </c>
    </row>
    <row r="24">
      <c r="A24" t="n">
        <v>351</v>
      </c>
      <c r="B24" t="inlineStr">
        <is>
          <t>NTNX</t>
        </is>
      </c>
      <c r="C24" t="inlineStr">
        <is>
          <t>Aug 14, 2025</t>
        </is>
      </c>
      <c r="D24" t="inlineStr">
        <is>
          <t>$65.00</t>
        </is>
      </c>
      <c r="E24" t="inlineStr">
        <is>
          <t>C</t>
        </is>
      </c>
      <c r="F24" t="inlineStr">
        <is>
          <t>Sep 19, 2025</t>
        </is>
      </c>
      <c r="G24" t="n">
        <v>-3</v>
      </c>
      <c r="H24" t="inlineStr">
        <is>
          <t>Aug 14, 2025</t>
        </is>
      </c>
      <c r="I24" t="n">
        <v/>
      </c>
      <c r="J24" t="n">
        <v>2048.65</v>
      </c>
      <c r="K24" t="inlineStr">
        <is>
          <t>NTNX250919C00065000</t>
        </is>
      </c>
    </row>
    <row r="25">
      <c r="A25" t="n">
        <v>311</v>
      </c>
      <c r="B25" t="inlineStr">
        <is>
          <t>NTNX</t>
        </is>
      </c>
      <c r="C25" t="inlineStr">
        <is>
          <t>Aug 14, 2025</t>
        </is>
      </c>
      <c r="D25" t="inlineStr">
        <is>
          <t>$65.00</t>
        </is>
      </c>
      <c r="E25" t="inlineStr">
        <is>
          <t>C</t>
        </is>
      </c>
      <c r="F25" t="inlineStr">
        <is>
          <t>Sep 19, 2025</t>
        </is>
      </c>
      <c r="G25" t="n">
        <v>-2</v>
      </c>
      <c r="H25" t="inlineStr">
        <is>
          <t>Aug 14, 2025</t>
        </is>
      </c>
      <c r="I25" t="n">
        <v/>
      </c>
      <c r="J25" t="n">
        <v>1359.76</v>
      </c>
      <c r="K25" t="inlineStr">
        <is>
          <t>NTNX250919C00065000</t>
        </is>
      </c>
    </row>
    <row r="26">
      <c r="A26" t="n">
        <v>310</v>
      </c>
      <c r="B26" t="inlineStr">
        <is>
          <t>NTNX</t>
        </is>
      </c>
      <c r="C26" t="inlineStr">
        <is>
          <t>Aug 14, 2025</t>
        </is>
      </c>
      <c r="D26" t="inlineStr">
        <is>
          <t>$65.00</t>
        </is>
      </c>
      <c r="E26" t="inlineStr">
        <is>
          <t>C</t>
        </is>
      </c>
      <c r="F26" t="inlineStr">
        <is>
          <t>Sep 19, 2025</t>
        </is>
      </c>
      <c r="G26" t="n">
        <v>-3</v>
      </c>
      <c r="H26" t="inlineStr">
        <is>
          <t>Aug 14, 2025</t>
        </is>
      </c>
      <c r="I26" t="n">
        <v/>
      </c>
      <c r="J26" t="n">
        <v>2063.64</v>
      </c>
      <c r="K26" t="inlineStr">
        <is>
          <t>NTNX250919C00065000</t>
        </is>
      </c>
    </row>
    <row r="27">
      <c r="A27" t="n">
        <v>309</v>
      </c>
      <c r="B27" t="inlineStr">
        <is>
          <t>NTNX</t>
        </is>
      </c>
      <c r="C27" t="inlineStr">
        <is>
          <t>Aug 14, 2025</t>
        </is>
      </c>
      <c r="D27" t="inlineStr">
        <is>
          <t>$65.00</t>
        </is>
      </c>
      <c r="E27" t="inlineStr">
        <is>
          <t>C</t>
        </is>
      </c>
      <c r="F27" t="inlineStr">
        <is>
          <t>Sep 19, 2025</t>
        </is>
      </c>
      <c r="G27" t="n">
        <v>-3</v>
      </c>
      <c r="H27" t="inlineStr">
        <is>
          <t>Aug 14, 2025</t>
        </is>
      </c>
      <c r="I27" t="n">
        <v/>
      </c>
      <c r="J27" t="n">
        <v>2063.65</v>
      </c>
      <c r="K27" t="inlineStr">
        <is>
          <t>NTNX250919C00065000</t>
        </is>
      </c>
    </row>
    <row r="28">
      <c r="A28" t="n">
        <v>234</v>
      </c>
      <c r="B28" t="inlineStr">
        <is>
          <t>NTNX</t>
        </is>
      </c>
      <c r="C28" t="inlineStr">
        <is>
          <t>Aug 15, 2025</t>
        </is>
      </c>
      <c r="D28" t="inlineStr">
        <is>
          <t>$75.00</t>
        </is>
      </c>
      <c r="E28" t="inlineStr">
        <is>
          <t>P</t>
        </is>
      </c>
      <c r="F28" t="inlineStr">
        <is>
          <t>Sep 19, 2025</t>
        </is>
      </c>
      <c r="G28" t="n">
        <v>1</v>
      </c>
      <c r="H28" t="inlineStr">
        <is>
          <t>NaN</t>
        </is>
      </c>
      <c r="I28" t="n">
        <v/>
      </c>
      <c r="J28" t="n">
        <v>-810.11</v>
      </c>
      <c r="K28" t="inlineStr">
        <is>
          <t>NTNX250919P00075000</t>
        </is>
      </c>
    </row>
    <row r="29">
      <c r="A29" t="n">
        <v>236</v>
      </c>
      <c r="B29" t="inlineStr">
        <is>
          <t>NTNX</t>
        </is>
      </c>
      <c r="C29" t="inlineStr">
        <is>
          <t>Aug 15, 2025</t>
        </is>
      </c>
      <c r="D29" t="inlineStr">
        <is>
          <t>$65.00</t>
        </is>
      </c>
      <c r="E29" t="inlineStr">
        <is>
          <t>C</t>
        </is>
      </c>
      <c r="F29" t="inlineStr">
        <is>
          <t>Oct 17, 2025</t>
        </is>
      </c>
      <c r="G29" t="n">
        <v>4</v>
      </c>
      <c r="H29" t="inlineStr">
        <is>
          <t>NaN</t>
        </is>
      </c>
      <c r="I29" t="n">
        <v/>
      </c>
      <c r="J29" t="n">
        <v>-3280.44</v>
      </c>
      <c r="K29" t="inlineStr">
        <is>
          <t>NTNX251017C00065000</t>
        </is>
      </c>
    </row>
    <row r="30">
      <c r="A30" t="n">
        <v>222</v>
      </c>
      <c r="B30" t="inlineStr">
        <is>
          <t>NTNX</t>
        </is>
      </c>
      <c r="C30" t="inlineStr">
        <is>
          <t>Aug 15, 2025</t>
        </is>
      </c>
      <c r="D30" t="inlineStr">
        <is>
          <t>$65.00</t>
        </is>
      </c>
      <c r="E30" t="inlineStr">
        <is>
          <t>C</t>
        </is>
      </c>
      <c r="F30" t="inlineStr">
        <is>
          <t>Oct 17, 2025</t>
        </is>
      </c>
      <c r="G30" t="n">
        <v>4</v>
      </c>
      <c r="H30" t="inlineStr">
        <is>
          <t>NaN</t>
        </is>
      </c>
      <c r="I30" t="n">
        <v/>
      </c>
      <c r="J30" t="n">
        <v>-3260.44</v>
      </c>
      <c r="K30" t="inlineStr">
        <is>
          <t>NTNX251017C00065000</t>
        </is>
      </c>
    </row>
    <row r="31">
      <c r="A31" t="n">
        <v>251</v>
      </c>
      <c r="B31" t="inlineStr">
        <is>
          <t>NTNX</t>
        </is>
      </c>
      <c r="C31" t="inlineStr">
        <is>
          <t>Aug 15, 2025</t>
        </is>
      </c>
      <c r="D31" t="inlineStr">
        <is>
          <t>$75.00</t>
        </is>
      </c>
      <c r="E31" t="inlineStr">
        <is>
          <t>P</t>
        </is>
      </c>
      <c r="F31" t="inlineStr">
        <is>
          <t>Sep 19, 2025</t>
        </is>
      </c>
      <c r="G31" t="n">
        <v>1</v>
      </c>
      <c r="H31" t="inlineStr">
        <is>
          <t>NaN</t>
        </is>
      </c>
      <c r="I31" t="n">
        <v/>
      </c>
      <c r="J31" t="n">
        <v>-810.11</v>
      </c>
      <c r="K31" t="inlineStr">
        <is>
          <t>NTNX250919P00075000</t>
        </is>
      </c>
    </row>
    <row r="32">
      <c r="A32" t="n">
        <v>267</v>
      </c>
      <c r="B32" t="inlineStr">
        <is>
          <t>NTNX</t>
        </is>
      </c>
      <c r="C32" t="inlineStr">
        <is>
          <t>Aug 15, 2025</t>
        </is>
      </c>
      <c r="D32" t="inlineStr">
        <is>
          <t>$75.00</t>
        </is>
      </c>
      <c r="E32" t="inlineStr">
        <is>
          <t>P</t>
        </is>
      </c>
      <c r="F32" t="inlineStr">
        <is>
          <t>Sep 19, 2025</t>
        </is>
      </c>
      <c r="G32" t="n">
        <v>1</v>
      </c>
      <c r="H32" t="inlineStr">
        <is>
          <t>NaN</t>
        </is>
      </c>
      <c r="I32" t="n">
        <v/>
      </c>
      <c r="J32" t="n">
        <v>-810.11</v>
      </c>
      <c r="K32" t="inlineStr">
        <is>
          <t>NTNX250919P00075000</t>
        </is>
      </c>
    </row>
    <row r="33">
      <c r="A33" t="n">
        <v>245</v>
      </c>
      <c r="B33" t="inlineStr">
        <is>
          <t>NTNX</t>
        </is>
      </c>
      <c r="C33" t="inlineStr">
        <is>
          <t>Aug 15, 2025</t>
        </is>
      </c>
      <c r="D33" t="inlineStr">
        <is>
          <t>$65.00</t>
        </is>
      </c>
      <c r="E33" t="inlineStr">
        <is>
          <t>C</t>
        </is>
      </c>
      <c r="F33" t="inlineStr">
        <is>
          <t>Oct 17, 2025</t>
        </is>
      </c>
      <c r="G33" t="n">
        <v>4</v>
      </c>
      <c r="H33" t="inlineStr">
        <is>
          <t>NaN</t>
        </is>
      </c>
      <c r="I33" t="n">
        <v/>
      </c>
      <c r="J33" t="n">
        <v>-3280.44</v>
      </c>
      <c r="K33" t="inlineStr">
        <is>
          <t>NTNX251017C00065000</t>
        </is>
      </c>
    </row>
    <row r="34">
      <c r="A34" t="n">
        <v>135</v>
      </c>
      <c r="B34" t="inlineStr">
        <is>
          <t>NTNX</t>
        </is>
      </c>
      <c r="C34" t="inlineStr">
        <is>
          <t>Aug 20, 2025</t>
        </is>
      </c>
      <c r="D34" t="inlineStr">
        <is>
          <t>$75.00</t>
        </is>
      </c>
      <c r="E34" t="inlineStr">
        <is>
          <t>P</t>
        </is>
      </c>
      <c r="F34" t="inlineStr">
        <is>
          <t>Sep 19, 2025</t>
        </is>
      </c>
      <c r="G34" t="n">
        <v>-1</v>
      </c>
      <c r="H34" t="inlineStr">
        <is>
          <t>Aug 20, 2025</t>
        </is>
      </c>
      <c r="I34" t="n">
        <v/>
      </c>
      <c r="J34" t="n">
        <v>865.88</v>
      </c>
      <c r="K34" t="inlineStr">
        <is>
          <t>NTNX250919P00075000</t>
        </is>
      </c>
    </row>
    <row r="35">
      <c r="A35" t="n">
        <v>110</v>
      </c>
      <c r="B35" t="inlineStr">
        <is>
          <t>NTNX</t>
        </is>
      </c>
      <c r="C35" t="inlineStr">
        <is>
          <t>Aug 20, 2025</t>
        </is>
      </c>
      <c r="D35" t="inlineStr">
        <is>
          <t>$75.00</t>
        </is>
      </c>
      <c r="E35" t="inlineStr">
        <is>
          <t>P</t>
        </is>
      </c>
      <c r="F35" t="inlineStr">
        <is>
          <t>Sep 19, 2025</t>
        </is>
      </c>
      <c r="G35" t="n">
        <v>-1</v>
      </c>
      <c r="H35" t="inlineStr">
        <is>
          <t>Aug 20, 2025</t>
        </is>
      </c>
      <c r="I35" t="n">
        <v/>
      </c>
      <c r="J35" t="n">
        <v>859.88</v>
      </c>
      <c r="K35" t="inlineStr">
        <is>
          <t>NTNX250919P00075000</t>
        </is>
      </c>
    </row>
    <row r="36">
      <c r="A36" t="n">
        <v>98</v>
      </c>
      <c r="B36" t="inlineStr">
        <is>
          <t>NTNX</t>
        </is>
      </c>
      <c r="C36" t="inlineStr">
        <is>
          <t>Aug 20, 2025</t>
        </is>
      </c>
      <c r="D36" t="inlineStr">
        <is>
          <t>$75.00</t>
        </is>
      </c>
      <c r="E36" t="inlineStr">
        <is>
          <t>P</t>
        </is>
      </c>
      <c r="F36" t="inlineStr">
        <is>
          <t>Sep 19, 2025</t>
        </is>
      </c>
      <c r="G36" t="n">
        <v>-1</v>
      </c>
      <c r="H36" t="inlineStr">
        <is>
          <t>Aug 20, 2025</t>
        </is>
      </c>
      <c r="I36" t="n">
        <v/>
      </c>
      <c r="J36" t="n">
        <v>859.88</v>
      </c>
      <c r="K36" t="inlineStr">
        <is>
          <t>NTNX250919P00075000</t>
        </is>
      </c>
    </row>
    <row r="37">
      <c r="A37" t="n">
        <v>68</v>
      </c>
      <c r="B37" t="inlineStr">
        <is>
          <t>NTNX</t>
        </is>
      </c>
      <c r="C37" t="inlineStr">
        <is>
          <t>Aug 21, 2025</t>
        </is>
      </c>
      <c r="D37" t="inlineStr">
        <is>
          <t>$65.00</t>
        </is>
      </c>
      <c r="E37" t="inlineStr">
        <is>
          <t>C</t>
        </is>
      </c>
      <c r="F37" t="inlineStr">
        <is>
          <t>Oct 17, 2025</t>
        </is>
      </c>
      <c r="G37" t="n">
        <v>-1</v>
      </c>
      <c r="H37" t="inlineStr">
        <is>
          <t>Aug 21, 2025</t>
        </is>
      </c>
      <c r="I37" t="n">
        <v/>
      </c>
      <c r="J37" t="n">
        <v>689.88</v>
      </c>
      <c r="K37" t="inlineStr">
        <is>
          <t>NTNX251017C00065000</t>
        </is>
      </c>
    </row>
    <row r="38">
      <c r="A38" t="n">
        <v>65</v>
      </c>
      <c r="B38" t="inlineStr">
        <is>
          <t>NTNX</t>
        </is>
      </c>
      <c r="C38" t="inlineStr">
        <is>
          <t>Aug 21, 2025</t>
        </is>
      </c>
      <c r="D38" t="inlineStr">
        <is>
          <t>$65.00</t>
        </is>
      </c>
      <c r="E38" t="inlineStr">
        <is>
          <t>C</t>
        </is>
      </c>
      <c r="F38" t="inlineStr">
        <is>
          <t>Oct 17, 2025</t>
        </is>
      </c>
      <c r="G38" t="n">
        <v>-1</v>
      </c>
      <c r="H38" t="inlineStr">
        <is>
          <t>Aug 21, 2025</t>
        </is>
      </c>
      <c r="I38" t="n">
        <v/>
      </c>
      <c r="J38" t="n">
        <v>689.88</v>
      </c>
      <c r="K38" t="inlineStr">
        <is>
          <t>NTNX251017C00065000</t>
        </is>
      </c>
    </row>
    <row r="39">
      <c r="A39" t="n">
        <v>62</v>
      </c>
      <c r="B39" t="inlineStr">
        <is>
          <t>NTNX</t>
        </is>
      </c>
      <c r="C39" t="inlineStr">
        <is>
          <t>Aug 21, 2025</t>
        </is>
      </c>
      <c r="D39" t="inlineStr">
        <is>
          <t>$65.00</t>
        </is>
      </c>
      <c r="E39" t="inlineStr">
        <is>
          <t>C</t>
        </is>
      </c>
      <c r="F39" t="inlineStr">
        <is>
          <t>Oct 17, 2025</t>
        </is>
      </c>
      <c r="G39" t="n">
        <v>-1</v>
      </c>
      <c r="H39" t="inlineStr">
        <is>
          <t>Aug 21, 2025</t>
        </is>
      </c>
      <c r="I39" t="n">
        <v/>
      </c>
      <c r="J39" t="n">
        <v>692.88</v>
      </c>
      <c r="K39" t="inlineStr">
        <is>
          <t>NTNX251017C00065000</t>
        </is>
      </c>
    </row>
    <row r="40">
      <c r="A40" t="n">
        <v>47</v>
      </c>
      <c r="B40" t="inlineStr">
        <is>
          <t>NTNX</t>
        </is>
      </c>
      <c r="C40" t="inlineStr">
        <is>
          <t>Aug 22, 2025</t>
        </is>
      </c>
      <c r="D40" t="inlineStr">
        <is>
          <t>$65.00</t>
        </is>
      </c>
      <c r="E40" t="inlineStr">
        <is>
          <t>C</t>
        </is>
      </c>
      <c r="F40" t="inlineStr">
        <is>
          <t>Oct 17, 2025</t>
        </is>
      </c>
      <c r="G40" t="n">
        <v>-3</v>
      </c>
      <c r="H40" t="inlineStr">
        <is>
          <t>Aug 22, 2025</t>
        </is>
      </c>
      <c r="I40" t="n">
        <v/>
      </c>
      <c r="J40" t="n">
        <v>2099.65</v>
      </c>
      <c r="K40" t="inlineStr">
        <is>
          <t>NTNX251017C00065000</t>
        </is>
      </c>
    </row>
    <row r="41">
      <c r="A41" t="n">
        <v>43</v>
      </c>
      <c r="B41" t="inlineStr">
        <is>
          <t>NTNX</t>
        </is>
      </c>
      <c r="C41" t="inlineStr">
        <is>
          <t>Aug 22, 2025</t>
        </is>
      </c>
      <c r="D41" t="inlineStr">
        <is>
          <t>$65.00</t>
        </is>
      </c>
      <c r="E41" t="inlineStr">
        <is>
          <t>C</t>
        </is>
      </c>
      <c r="F41" t="inlineStr">
        <is>
          <t>Oct 17, 2025</t>
        </is>
      </c>
      <c r="G41" t="n">
        <v>-3</v>
      </c>
      <c r="H41" t="inlineStr">
        <is>
          <t>Aug 22, 2025</t>
        </is>
      </c>
      <c r="I41" t="n">
        <v/>
      </c>
      <c r="J41" t="n">
        <v>2099.64</v>
      </c>
      <c r="K41" t="inlineStr">
        <is>
          <t>NTNX251017C00065000</t>
        </is>
      </c>
    </row>
    <row r="42">
      <c r="A42" t="n">
        <v>42</v>
      </c>
      <c r="B42" t="inlineStr">
        <is>
          <t>NTNX</t>
        </is>
      </c>
      <c r="C42" t="inlineStr">
        <is>
          <t>Aug 22, 2025</t>
        </is>
      </c>
      <c r="D42" t="inlineStr">
        <is>
          <t>$65.00</t>
        </is>
      </c>
      <c r="E42" t="inlineStr">
        <is>
          <t>C</t>
        </is>
      </c>
      <c r="F42" t="inlineStr">
        <is>
          <t>Oct 17, 2025</t>
        </is>
      </c>
      <c r="G42" t="n">
        <v>-3</v>
      </c>
      <c r="H42" t="inlineStr">
        <is>
          <t>Aug 22, 2025</t>
        </is>
      </c>
      <c r="I42" t="n">
        <v/>
      </c>
      <c r="J42" t="n">
        <v>1997.64</v>
      </c>
      <c r="K42" t="inlineStr">
        <is>
          <t>NTNX251017C00065000</t>
        </is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</row>
    <row r="45">
      <c r="A45" t="inlineStr">
        <is>
          <t>Index</t>
        </is>
      </c>
      <c r="B45" t="inlineStr">
        <is>
          <t>Ticker</t>
        </is>
      </c>
      <c r="C45" t="inlineStr">
        <is>
          <t>Trade Enter</t>
        </is>
      </c>
      <c r="D45" t="inlineStr">
        <is>
          <t>Strike</t>
        </is>
      </c>
      <c r="E45" t="inlineStr">
        <is>
          <t>C/P</t>
        </is>
      </c>
      <c r="F45" t="inlineStr">
        <is>
          <t>Exp Date</t>
        </is>
      </c>
      <c r="G45" t="inlineStr">
        <is>
          <t>Initial Contracts</t>
        </is>
      </c>
      <c r="H45" t="inlineStr">
        <is>
          <t>Trade Exit</t>
        </is>
      </c>
      <c r="I45" t="inlineStr">
        <is>
          <t>$ Gain</t>
        </is>
      </c>
      <c r="J45" t="inlineStr">
        <is>
          <t>Total Gain</t>
        </is>
      </c>
      <c r="K45" t="inlineStr">
        <is>
          <t>Calculated $ Gain/25k share</t>
        </is>
      </c>
    </row>
    <row r="46">
      <c r="A46" t="n">
        <v>204</v>
      </c>
      <c r="B46" t="inlineStr">
        <is>
          <t>NTNX</t>
        </is>
      </c>
      <c r="C46" t="inlineStr">
        <is>
          <t>Jul 30, 2025</t>
        </is>
      </c>
      <c r="D46" t="inlineStr">
        <is>
          <t>$75.00</t>
        </is>
      </c>
      <c r="E46" t="inlineStr">
        <is>
          <t>C</t>
        </is>
      </c>
      <c r="F46" t="inlineStr">
        <is>
          <t>Sep 19, 2025</t>
        </is>
      </c>
      <c r="G46" t="inlineStr">
        <is>
          <t>5</t>
        </is>
      </c>
      <c r="H46" t="inlineStr">
        <is>
          <t>Aug 01, 2025</t>
        </is>
      </c>
      <c r="I46" t="inlineStr">
        <is>
          <t>($1,160.00)</t>
        </is>
      </c>
      <c r="J46">
        <f>SUM(J58:J70)</f>
        <v/>
      </c>
      <c r="K46">
        <f>L57*5</f>
        <v/>
      </c>
    </row>
    <row r="47">
      <c r="A47" t="n">
        <v>213</v>
      </c>
      <c r="B47" t="inlineStr">
        <is>
          <t>NTNX</t>
        </is>
      </c>
      <c r="C47" t="inlineStr">
        <is>
          <t>Jul 31, 2025</t>
        </is>
      </c>
      <c r="D47" t="inlineStr">
        <is>
          <t>$77.50</t>
        </is>
      </c>
      <c r="E47" t="inlineStr">
        <is>
          <t>P</t>
        </is>
      </c>
      <c r="F47" t="inlineStr">
        <is>
          <t>Sep 19, 2025</t>
        </is>
      </c>
      <c r="G47" t="inlineStr">
        <is>
          <t>1</t>
        </is>
      </c>
      <c r="H47" t="inlineStr">
        <is>
          <t>Aug 01, 2025</t>
        </is>
      </c>
      <c r="I47" t="inlineStr">
        <is>
          <t xml:space="preserve">$170.00 </t>
        </is>
      </c>
      <c r="J47">
        <f>SUM(J79:J85)</f>
        <v/>
      </c>
      <c r="K47">
        <f>L78*1</f>
        <v/>
      </c>
    </row>
    <row r="48">
      <c r="A48" t="n">
        <v>284</v>
      </c>
      <c r="B48" t="inlineStr">
        <is>
          <t>NTNX</t>
        </is>
      </c>
      <c r="C48" t="inlineStr">
        <is>
          <t>Aug 12, 2025</t>
        </is>
      </c>
      <c r="D48" t="inlineStr">
        <is>
          <t>$65.00</t>
        </is>
      </c>
      <c r="E48" t="inlineStr">
        <is>
          <t>C</t>
        </is>
      </c>
      <c r="F48" t="inlineStr">
        <is>
          <t>Sep 19, 2025</t>
        </is>
      </c>
      <c r="G48" t="inlineStr">
        <is>
          <t>3</t>
        </is>
      </c>
      <c r="H48" t="inlineStr">
        <is>
          <t>Aug 14, 2025</t>
        </is>
      </c>
      <c r="I48" t="inlineStr">
        <is>
          <t>($210.00)</t>
        </is>
      </c>
      <c r="J48">
        <f>SUM(J94:J102)</f>
        <v/>
      </c>
      <c r="K48">
        <f>L93*3</f>
        <v/>
      </c>
    </row>
    <row r="49">
      <c r="A49" t="n">
        <v>11</v>
      </c>
      <c r="B49" t="inlineStr">
        <is>
          <t>NTNX</t>
        </is>
      </c>
      <c r="C49" t="inlineStr">
        <is>
          <t>Aug 15, 2025</t>
        </is>
      </c>
      <c r="D49" t="inlineStr">
        <is>
          <t>$65.00</t>
        </is>
      </c>
      <c r="E49" t="inlineStr">
        <is>
          <t>C</t>
        </is>
      </c>
      <c r="F49" t="inlineStr">
        <is>
          <t>Oct 17, 2025</t>
        </is>
      </c>
      <c r="G49" t="n">
        <v>4</v>
      </c>
      <c r="H49" t="inlineStr">
        <is>
          <t>Aug 22, 2025</t>
        </is>
      </c>
      <c r="I49" t="inlineStr">
        <is>
          <t>($390.00)</t>
        </is>
      </c>
      <c r="J49">
        <f>SUM(J111:J120)</f>
        <v/>
      </c>
      <c r="K49">
        <f>L110*4</f>
        <v/>
      </c>
    </row>
    <row r="50">
      <c r="A50" t="n">
        <v>13</v>
      </c>
      <c r="B50" t="inlineStr">
        <is>
          <t>NTNX</t>
        </is>
      </c>
      <c r="C50" t="inlineStr">
        <is>
          <t>Aug 15, 2025</t>
        </is>
      </c>
      <c r="D50" t="inlineStr">
        <is>
          <t>$75.00</t>
        </is>
      </c>
      <c r="E50" t="inlineStr">
        <is>
          <t>P</t>
        </is>
      </c>
      <c r="F50" t="inlineStr">
        <is>
          <t>Sep 19, 2025</t>
        </is>
      </c>
      <c r="G50" t="n">
        <v>1</v>
      </c>
      <c r="H50" t="inlineStr">
        <is>
          <t>Aug 20, 2025</t>
        </is>
      </c>
      <c r="I50" t="inlineStr">
        <is>
          <t>$60.00</t>
        </is>
      </c>
      <c r="J50">
        <f>SUM(J129:J135)</f>
        <v/>
      </c>
      <c r="K50">
        <f>L128*1</f>
        <v/>
      </c>
    </row>
    <row r="51">
      <c r="I51" s="2" t="n">
        <v>-1530</v>
      </c>
      <c r="J51" s="2">
        <f>ROUND(SUM(J46:J50),2)</f>
        <v/>
      </c>
      <c r="K51" s="2">
        <f>ROUND(SUM(K46:K50),2)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</row>
    <row r="54">
      <c r="A54" t="inlineStr">
        <is>
          <t>Index</t>
        </is>
      </c>
      <c r="B54" t="inlineStr">
        <is>
          <t>Ticker</t>
        </is>
      </c>
      <c r="C54" t="inlineStr">
        <is>
          <t>Trade Enter</t>
        </is>
      </c>
      <c r="D54" t="inlineStr">
        <is>
          <t>Strike</t>
        </is>
      </c>
      <c r="E54" t="inlineStr">
        <is>
          <t>C/P</t>
        </is>
      </c>
      <c r="F54" t="inlineStr">
        <is>
          <t>Exp Date</t>
        </is>
      </c>
      <c r="G54" t="inlineStr">
        <is>
          <t>Initial Contracts</t>
        </is>
      </c>
      <c r="H54" t="inlineStr">
        <is>
          <t>Trade Exit</t>
        </is>
      </c>
      <c r="I54" t="inlineStr">
        <is>
          <t>$ Gain</t>
        </is>
      </c>
    </row>
    <row r="55">
      <c r="A55" t="n">
        <v>204</v>
      </c>
      <c r="B55" t="inlineStr">
        <is>
          <t>NTNX</t>
        </is>
      </c>
      <c r="C55" t="inlineStr">
        <is>
          <t>Jul 30, 2025</t>
        </is>
      </c>
      <c r="D55" t="inlineStr">
        <is>
          <t>$75.00</t>
        </is>
      </c>
      <c r="E55" t="inlineStr">
        <is>
          <t>C</t>
        </is>
      </c>
      <c r="F55" t="inlineStr">
        <is>
          <t>Sep 19, 2025</t>
        </is>
      </c>
      <c r="G55" t="inlineStr">
        <is>
          <t>5</t>
        </is>
      </c>
      <c r="H55" t="inlineStr">
        <is>
          <t>Aug 01, 2025</t>
        </is>
      </c>
      <c r="I55" t="inlineStr">
        <is>
          <t>($1,160.00)</t>
        </is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s="1">
        <f>IF(G71=0, ROUND(SUM(J58:J70)/15, 2), )</f>
        <v/>
      </c>
    </row>
    <row r="58">
      <c r="A58" t="inlineStr">
        <is>
          <t>Index</t>
        </is>
      </c>
      <c r="B58" t="inlineStr">
        <is>
          <t>Ticker</t>
        </is>
      </c>
      <c r="C58" t="inlineStr">
        <is>
          <t>Trade Enter</t>
        </is>
      </c>
      <c r="D58" t="inlineStr">
        <is>
          <t>Strike</t>
        </is>
      </c>
      <c r="E58" t="inlineStr">
        <is>
          <t>C/P</t>
        </is>
      </c>
      <c r="F58" t="inlineStr">
        <is>
          <t>Exp Date</t>
        </is>
      </c>
      <c r="G58" t="inlineStr">
        <is>
          <t>Initial Contracts</t>
        </is>
      </c>
      <c r="H58" t="inlineStr">
        <is>
          <t>Trade Exit</t>
        </is>
      </c>
      <c r="I58" t="inlineStr">
        <is>
          <t>$ Gain</t>
        </is>
      </c>
      <c r="J58" t="inlineStr">
        <is>
          <t>Amount</t>
        </is>
      </c>
      <c r="K58" t="inlineStr">
        <is>
          <t>Symbol</t>
        </is>
      </c>
    </row>
    <row r="59">
      <c r="A59" t="n">
        <v>965</v>
      </c>
      <c r="B59" t="inlineStr">
        <is>
          <t>NTNX</t>
        </is>
      </c>
      <c r="C59" t="inlineStr">
        <is>
          <t>Jul 30, 2025</t>
        </is>
      </c>
      <c r="D59" t="inlineStr">
        <is>
          <t>$75.00</t>
        </is>
      </c>
      <c r="E59" t="inlineStr">
        <is>
          <t>C</t>
        </is>
      </c>
      <c r="F59" t="inlineStr">
        <is>
          <t>Sep 19, 2025</t>
        </is>
      </c>
      <c r="G59" t="n">
        <v>5</v>
      </c>
      <c r="H59" t="inlineStr">
        <is>
          <t>NaN</t>
        </is>
      </c>
      <c r="I59" t="n">
        <v/>
      </c>
      <c r="J59" t="n">
        <v>-3520.56</v>
      </c>
      <c r="K59" t="inlineStr">
        <is>
          <t>NTNX250919C00075000</t>
        </is>
      </c>
    </row>
    <row r="60">
      <c r="A60" t="n">
        <v>964</v>
      </c>
      <c r="B60" t="inlineStr">
        <is>
          <t>NTNX</t>
        </is>
      </c>
      <c r="C60" t="inlineStr">
        <is>
          <t>Jul 30, 2025</t>
        </is>
      </c>
      <c r="D60" t="inlineStr">
        <is>
          <t>$75.00</t>
        </is>
      </c>
      <c r="E60" t="inlineStr">
        <is>
          <t>C</t>
        </is>
      </c>
      <c r="F60" t="inlineStr">
        <is>
          <t>Sep 19, 2025</t>
        </is>
      </c>
      <c r="G60" t="n">
        <v>5</v>
      </c>
      <c r="H60" t="inlineStr">
        <is>
          <t>NaN</t>
        </is>
      </c>
      <c r="I60" t="n">
        <v/>
      </c>
      <c r="J60" t="n">
        <v>-3550.56</v>
      </c>
      <c r="K60" t="inlineStr">
        <is>
          <t>NTNX250919C00075000</t>
        </is>
      </c>
    </row>
    <row r="61">
      <c r="A61" t="n">
        <v>955</v>
      </c>
      <c r="B61" t="inlineStr">
        <is>
          <t>NTNX</t>
        </is>
      </c>
      <c r="C61" t="inlineStr">
        <is>
          <t>Jul 30, 2025</t>
        </is>
      </c>
      <c r="D61" t="inlineStr">
        <is>
          <t>$75.00</t>
        </is>
      </c>
      <c r="E61" t="inlineStr">
        <is>
          <t>C</t>
        </is>
      </c>
      <c r="F61" t="inlineStr">
        <is>
          <t>Sep 19, 2025</t>
        </is>
      </c>
      <c r="G61" t="n">
        <v>5</v>
      </c>
      <c r="H61" t="inlineStr">
        <is>
          <t>NaN</t>
        </is>
      </c>
      <c r="I61" t="n">
        <v/>
      </c>
      <c r="J61" t="n">
        <v>-3550.56</v>
      </c>
      <c r="K61" t="inlineStr">
        <is>
          <t>NTNX250919C00075000</t>
        </is>
      </c>
    </row>
    <row r="62">
      <c r="A62" t="n">
        <v>931</v>
      </c>
      <c r="B62" t="inlineStr">
        <is>
          <t>NTNX</t>
        </is>
      </c>
      <c r="C62" t="inlineStr">
        <is>
          <t>Jul 31, 2025</t>
        </is>
      </c>
      <c r="D62" t="inlineStr">
        <is>
          <t>$75.00</t>
        </is>
      </c>
      <c r="E62" t="inlineStr">
        <is>
          <t>C</t>
        </is>
      </c>
      <c r="F62" t="inlineStr">
        <is>
          <t>Sep 19, 2025</t>
        </is>
      </c>
      <c r="G62" t="n">
        <v>-1</v>
      </c>
      <c r="H62" t="inlineStr">
        <is>
          <t>Jul 31, 2025</t>
        </is>
      </c>
      <c r="I62" t="n">
        <v/>
      </c>
      <c r="J62" t="n">
        <v>579.87</v>
      </c>
      <c r="K62" t="inlineStr">
        <is>
          <t>NTNX250919C00075000</t>
        </is>
      </c>
    </row>
    <row r="63">
      <c r="A63" t="n">
        <v>882</v>
      </c>
      <c r="B63" t="inlineStr">
        <is>
          <t>NTNX</t>
        </is>
      </c>
      <c r="C63" t="inlineStr">
        <is>
          <t>Jul 31, 2025</t>
        </is>
      </c>
      <c r="D63" t="inlineStr">
        <is>
          <t>$75.00</t>
        </is>
      </c>
      <c r="E63" t="inlineStr">
        <is>
          <t>C</t>
        </is>
      </c>
      <c r="F63" t="inlineStr">
        <is>
          <t>Sep 19, 2025</t>
        </is>
      </c>
      <c r="G63" t="n">
        <v>-1</v>
      </c>
      <c r="H63" t="inlineStr">
        <is>
          <t>Jul 31, 2025</t>
        </is>
      </c>
      <c r="I63" t="n">
        <v/>
      </c>
      <c r="J63" t="n">
        <v>579.87</v>
      </c>
      <c r="K63" t="inlineStr">
        <is>
          <t>NTNX250919C00075000</t>
        </is>
      </c>
    </row>
    <row r="64">
      <c r="A64" t="n">
        <v>877</v>
      </c>
      <c r="B64" t="inlineStr">
        <is>
          <t>NTNX</t>
        </is>
      </c>
      <c r="C64" t="inlineStr">
        <is>
          <t>Jul 31, 2025</t>
        </is>
      </c>
      <c r="D64" t="inlineStr">
        <is>
          <t>$75.00</t>
        </is>
      </c>
      <c r="E64" t="inlineStr">
        <is>
          <t>C</t>
        </is>
      </c>
      <c r="F64" t="inlineStr">
        <is>
          <t>Sep 19, 2025</t>
        </is>
      </c>
      <c r="G64" t="n">
        <v>-1</v>
      </c>
      <c r="H64" t="inlineStr">
        <is>
          <t>Jul 31, 2025</t>
        </is>
      </c>
      <c r="I64" t="n">
        <v/>
      </c>
      <c r="J64" t="n">
        <v>579.87</v>
      </c>
      <c r="K64" t="inlineStr">
        <is>
          <t>NTNX250919C00075000</t>
        </is>
      </c>
    </row>
    <row r="65">
      <c r="A65" t="n">
        <v>788</v>
      </c>
      <c r="B65" t="inlineStr">
        <is>
          <t>NTNX</t>
        </is>
      </c>
      <c r="C65" t="inlineStr">
        <is>
          <t>Aug 01, 2025</t>
        </is>
      </c>
      <c r="D65" t="inlineStr">
        <is>
          <t>$75.00</t>
        </is>
      </c>
      <c r="E65" t="inlineStr">
        <is>
          <t>C</t>
        </is>
      </c>
      <c r="F65" t="inlineStr">
        <is>
          <t>Sep 19, 2025</t>
        </is>
      </c>
      <c r="G65" t="n">
        <v>-1</v>
      </c>
      <c r="H65" t="inlineStr">
        <is>
          <t>Aug 01, 2025</t>
        </is>
      </c>
      <c r="I65" t="n">
        <v/>
      </c>
      <c r="J65" t="n">
        <v>419.88</v>
      </c>
      <c r="K65" t="inlineStr">
        <is>
          <t>NTNX250919C00075000</t>
        </is>
      </c>
    </row>
    <row r="66">
      <c r="A66" t="n">
        <v>800</v>
      </c>
      <c r="B66" t="inlineStr">
        <is>
          <t>NTNX</t>
        </is>
      </c>
      <c r="C66" t="inlineStr">
        <is>
          <t>Aug 01, 2025</t>
        </is>
      </c>
      <c r="D66" t="inlineStr">
        <is>
          <t>$75.00</t>
        </is>
      </c>
      <c r="E66" t="inlineStr">
        <is>
          <t>C</t>
        </is>
      </c>
      <c r="F66" t="inlineStr">
        <is>
          <t>Sep 19, 2025</t>
        </is>
      </c>
      <c r="G66" t="n">
        <v>-1</v>
      </c>
      <c r="H66" t="inlineStr">
        <is>
          <t>Aug 01, 2025</t>
        </is>
      </c>
      <c r="I66" t="n">
        <v/>
      </c>
      <c r="J66" t="n">
        <v>419.88</v>
      </c>
      <c r="K66" t="inlineStr">
        <is>
          <t>NTNX250919C00075000</t>
        </is>
      </c>
    </row>
    <row r="67">
      <c r="A67" t="n">
        <v>858</v>
      </c>
      <c r="B67" t="inlineStr">
        <is>
          <t>NTNX</t>
        </is>
      </c>
      <c r="C67" t="inlineStr">
        <is>
          <t>Aug 01, 2025</t>
        </is>
      </c>
      <c r="D67" t="inlineStr">
        <is>
          <t>$75.00</t>
        </is>
      </c>
      <c r="E67" t="inlineStr">
        <is>
          <t>C</t>
        </is>
      </c>
      <c r="F67" t="inlineStr">
        <is>
          <t>Sep 19, 2025</t>
        </is>
      </c>
      <c r="G67" t="n">
        <v>-1</v>
      </c>
      <c r="H67" t="inlineStr">
        <is>
          <t>Aug 01, 2025</t>
        </is>
      </c>
      <c r="I67" t="n">
        <v/>
      </c>
      <c r="J67" t="n">
        <v>421.88</v>
      </c>
      <c r="K67" t="inlineStr">
        <is>
          <t>NTNX250919C00075000</t>
        </is>
      </c>
    </row>
    <row r="68">
      <c r="A68" t="n">
        <v>864</v>
      </c>
      <c r="B68" t="inlineStr">
        <is>
          <t>NTNX</t>
        </is>
      </c>
      <c r="C68" t="inlineStr">
        <is>
          <t>Aug 01, 2025</t>
        </is>
      </c>
      <c r="D68" t="inlineStr">
        <is>
          <t>$75.00</t>
        </is>
      </c>
      <c r="E68" t="inlineStr">
        <is>
          <t>C</t>
        </is>
      </c>
      <c r="F68" t="inlineStr">
        <is>
          <t>Sep 19, 2025</t>
        </is>
      </c>
      <c r="G68" t="n">
        <v>-4</v>
      </c>
      <c r="H68" t="inlineStr">
        <is>
          <t>Aug 01, 2025</t>
        </is>
      </c>
      <c r="I68" t="n">
        <v/>
      </c>
      <c r="J68" t="n">
        <v>1659.54</v>
      </c>
      <c r="K68" t="inlineStr">
        <is>
          <t>NTNX250919C00075000</t>
        </is>
      </c>
    </row>
    <row r="69">
      <c r="A69" t="n">
        <v>836</v>
      </c>
      <c r="B69" t="inlineStr">
        <is>
          <t>NTNX</t>
        </is>
      </c>
      <c r="C69" t="inlineStr">
        <is>
          <t>Aug 01, 2025</t>
        </is>
      </c>
      <c r="D69" t="inlineStr">
        <is>
          <t>$75.00</t>
        </is>
      </c>
      <c r="E69" t="inlineStr">
        <is>
          <t>C</t>
        </is>
      </c>
      <c r="F69" t="inlineStr">
        <is>
          <t>Sep 19, 2025</t>
        </is>
      </c>
      <c r="G69" t="n">
        <v>-4</v>
      </c>
      <c r="H69" t="inlineStr">
        <is>
          <t>Aug 01, 2025</t>
        </is>
      </c>
      <c r="I69" t="n">
        <v/>
      </c>
      <c r="J69" t="n">
        <v>1639.55</v>
      </c>
      <c r="K69" t="inlineStr">
        <is>
          <t>NTNX250919C00075000</t>
        </is>
      </c>
    </row>
    <row r="70">
      <c r="A70" t="n">
        <v>859</v>
      </c>
      <c r="B70" t="inlineStr">
        <is>
          <t>NTNX</t>
        </is>
      </c>
      <c r="C70" t="inlineStr">
        <is>
          <t>Aug 01, 2025</t>
        </is>
      </c>
      <c r="D70" t="inlineStr">
        <is>
          <t>$75.00</t>
        </is>
      </c>
      <c r="E70" t="inlineStr">
        <is>
          <t>C</t>
        </is>
      </c>
      <c r="F70" t="inlineStr">
        <is>
          <t>Sep 19, 2025</t>
        </is>
      </c>
      <c r="G70" t="n">
        <v>-1</v>
      </c>
      <c r="H70" t="inlineStr">
        <is>
          <t>Aug 01, 2025</t>
        </is>
      </c>
      <c r="I70" t="n">
        <v/>
      </c>
      <c r="J70" t="n">
        <v>409.88</v>
      </c>
      <c r="K70" t="inlineStr">
        <is>
          <t>NTNX250919C00075000</t>
        </is>
      </c>
    </row>
    <row r="71">
      <c r="A71" t="inlineStr"/>
      <c r="B71" t="inlineStr"/>
      <c r="C71" t="inlineStr"/>
      <c r="D71" t="inlineStr"/>
      <c r="E71" t="inlineStr"/>
      <c r="F71" t="inlineStr"/>
      <c r="G71" s="2">
        <f>SUM(G58:G70)</f>
        <v/>
      </c>
      <c r="H71" t="inlineStr"/>
      <c r="I71" t="inlineStr"/>
      <c r="J71" s="2">
        <f>SUM(J58:J70)</f>
        <v/>
      </c>
      <c r="K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</row>
    <row r="75">
      <c r="A75" t="inlineStr">
        <is>
          <t>Index</t>
        </is>
      </c>
      <c r="B75" t="inlineStr">
        <is>
          <t>Ticker</t>
        </is>
      </c>
      <c r="C75" t="inlineStr">
        <is>
          <t>Trade Enter</t>
        </is>
      </c>
      <c r="D75" t="inlineStr">
        <is>
          <t>Strike</t>
        </is>
      </c>
      <c r="E75" t="inlineStr">
        <is>
          <t>C/P</t>
        </is>
      </c>
      <c r="F75" t="inlineStr">
        <is>
          <t>Exp Date</t>
        </is>
      </c>
      <c r="G75" t="inlineStr">
        <is>
          <t>Initial Contracts</t>
        </is>
      </c>
      <c r="H75" t="inlineStr">
        <is>
          <t>Trade Exit</t>
        </is>
      </c>
      <c r="I75" t="inlineStr">
        <is>
          <t>$ Gain</t>
        </is>
      </c>
    </row>
    <row r="76">
      <c r="A76" t="n">
        <v>213</v>
      </c>
      <c r="B76" t="inlineStr">
        <is>
          <t>NTNX</t>
        </is>
      </c>
      <c r="C76" t="inlineStr">
        <is>
          <t>Jul 31, 2025</t>
        </is>
      </c>
      <c r="D76" t="inlineStr">
        <is>
          <t>$77.50</t>
        </is>
      </c>
      <c r="E76" t="inlineStr">
        <is>
          <t>P</t>
        </is>
      </c>
      <c r="F76" t="inlineStr">
        <is>
          <t>Sep 19, 2025</t>
        </is>
      </c>
      <c r="G76" t="inlineStr">
        <is>
          <t>1</t>
        </is>
      </c>
      <c r="H76" t="inlineStr">
        <is>
          <t>Aug 01, 2025</t>
        </is>
      </c>
      <c r="I76" t="inlineStr">
        <is>
          <t xml:space="preserve">$170.00 </t>
        </is>
      </c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s="1">
        <f>IF(G86=0, ROUND(SUM(J79:J85)/3, 2), )</f>
        <v/>
      </c>
    </row>
    <row r="79">
      <c r="A79" t="inlineStr">
        <is>
          <t>Index</t>
        </is>
      </c>
      <c r="B79" t="inlineStr">
        <is>
          <t>Ticker</t>
        </is>
      </c>
      <c r="C79" t="inlineStr">
        <is>
          <t>Trade Enter</t>
        </is>
      </c>
      <c r="D79" t="inlineStr">
        <is>
          <t>Strike</t>
        </is>
      </c>
      <c r="E79" t="inlineStr">
        <is>
          <t>C/P</t>
        </is>
      </c>
      <c r="F79" t="inlineStr">
        <is>
          <t>Exp Date</t>
        </is>
      </c>
      <c r="G79" t="inlineStr">
        <is>
          <t>Initial Contracts</t>
        </is>
      </c>
      <c r="H79" t="inlineStr">
        <is>
          <t>Trade Exit</t>
        </is>
      </c>
      <c r="I79" t="inlineStr">
        <is>
          <t>$ Gain</t>
        </is>
      </c>
      <c r="J79" t="inlineStr">
        <is>
          <t>Amount</t>
        </is>
      </c>
      <c r="K79" t="inlineStr">
        <is>
          <t>Symbol</t>
        </is>
      </c>
    </row>
    <row r="80">
      <c r="A80" t="n">
        <v>951</v>
      </c>
      <c r="B80" t="inlineStr">
        <is>
          <t>NTNX</t>
        </is>
      </c>
      <c r="C80" t="inlineStr">
        <is>
          <t>Jul 31, 2025</t>
        </is>
      </c>
      <c r="D80" t="inlineStr">
        <is>
          <t>$77.50</t>
        </is>
      </c>
      <c r="E80" t="inlineStr">
        <is>
          <t>P</t>
        </is>
      </c>
      <c r="F80" t="inlineStr">
        <is>
          <t>Sep 19, 2025</t>
        </is>
      </c>
      <c r="G80" t="n">
        <v>1</v>
      </c>
      <c r="H80" t="inlineStr">
        <is>
          <t>NaN</t>
        </is>
      </c>
      <c r="I80" t="n">
        <v/>
      </c>
      <c r="J80" t="n">
        <v>-635.12</v>
      </c>
      <c r="K80" t="inlineStr">
        <is>
          <t>NTNX250919P00077500</t>
        </is>
      </c>
    </row>
    <row r="81">
      <c r="A81" t="n">
        <v>921</v>
      </c>
      <c r="B81" t="inlineStr">
        <is>
          <t>NTNX</t>
        </is>
      </c>
      <c r="C81" t="inlineStr">
        <is>
          <t>Jul 31, 2025</t>
        </is>
      </c>
      <c r="D81" t="inlineStr">
        <is>
          <t>$77.50</t>
        </is>
      </c>
      <c r="E81" t="inlineStr">
        <is>
          <t>P</t>
        </is>
      </c>
      <c r="F81" t="inlineStr">
        <is>
          <t>Sep 19, 2025</t>
        </is>
      </c>
      <c r="G81" t="n">
        <v>1</v>
      </c>
      <c r="H81" t="inlineStr">
        <is>
          <t>NaN</t>
        </is>
      </c>
      <c r="I81" t="n">
        <v/>
      </c>
      <c r="J81" t="n">
        <v>-640.12</v>
      </c>
      <c r="K81" t="inlineStr">
        <is>
          <t>NTNX250919P00077500</t>
        </is>
      </c>
    </row>
    <row r="82">
      <c r="A82" t="n">
        <v>891</v>
      </c>
      <c r="B82" t="inlineStr">
        <is>
          <t>NTNX</t>
        </is>
      </c>
      <c r="C82" t="inlineStr">
        <is>
          <t>Jul 31, 2025</t>
        </is>
      </c>
      <c r="D82" t="inlineStr">
        <is>
          <t>$77.50</t>
        </is>
      </c>
      <c r="E82" t="inlineStr">
        <is>
          <t>P</t>
        </is>
      </c>
      <c r="F82" t="inlineStr">
        <is>
          <t>Sep 19, 2025</t>
        </is>
      </c>
      <c r="G82" t="n">
        <v>1</v>
      </c>
      <c r="H82" t="inlineStr">
        <is>
          <t>NaN</t>
        </is>
      </c>
      <c r="I82" t="n">
        <v/>
      </c>
      <c r="J82" t="n">
        <v>-635.12</v>
      </c>
      <c r="K82" t="inlineStr">
        <is>
          <t>NTNX250919P00077500</t>
        </is>
      </c>
    </row>
    <row r="83">
      <c r="A83" t="n">
        <v>782</v>
      </c>
      <c r="B83" t="inlineStr">
        <is>
          <t>NTNX</t>
        </is>
      </c>
      <c r="C83" t="inlineStr">
        <is>
          <t>Aug 01, 2025</t>
        </is>
      </c>
      <c r="D83" t="inlineStr">
        <is>
          <t>$77.50</t>
        </is>
      </c>
      <c r="E83" t="inlineStr">
        <is>
          <t>P</t>
        </is>
      </c>
      <c r="F83" t="inlineStr">
        <is>
          <t>Sep 19, 2025</t>
        </is>
      </c>
      <c r="G83" t="n">
        <v>-1</v>
      </c>
      <c r="H83" t="inlineStr">
        <is>
          <t>Aug 01, 2025</t>
        </is>
      </c>
      <c r="I83" t="n">
        <v/>
      </c>
      <c r="J83" t="n">
        <v>789.88</v>
      </c>
      <c r="K83" t="inlineStr">
        <is>
          <t>NTNX250919P00077500</t>
        </is>
      </c>
    </row>
    <row r="84">
      <c r="A84" t="n">
        <v>831</v>
      </c>
      <c r="B84" t="inlineStr">
        <is>
          <t>NTNX</t>
        </is>
      </c>
      <c r="C84" t="inlineStr">
        <is>
          <t>Aug 01, 2025</t>
        </is>
      </c>
      <c r="D84" t="inlineStr">
        <is>
          <t>$77.50</t>
        </is>
      </c>
      <c r="E84" t="inlineStr">
        <is>
          <t>P</t>
        </is>
      </c>
      <c r="F84" t="inlineStr">
        <is>
          <t>Sep 19, 2025</t>
        </is>
      </c>
      <c r="G84" t="n">
        <v>-1</v>
      </c>
      <c r="H84" t="inlineStr">
        <is>
          <t>Aug 01, 2025</t>
        </is>
      </c>
      <c r="I84" t="n">
        <v/>
      </c>
      <c r="J84" t="n">
        <v>792.88</v>
      </c>
      <c r="K84" t="inlineStr">
        <is>
          <t>NTNX250919P00077500</t>
        </is>
      </c>
    </row>
    <row r="85">
      <c r="A85" t="n">
        <v>842</v>
      </c>
      <c r="B85" t="inlineStr">
        <is>
          <t>NTNX</t>
        </is>
      </c>
      <c r="C85" t="inlineStr">
        <is>
          <t>Aug 01, 2025</t>
        </is>
      </c>
      <c r="D85" t="inlineStr">
        <is>
          <t>$77.50</t>
        </is>
      </c>
      <c r="E85" t="inlineStr">
        <is>
          <t>P</t>
        </is>
      </c>
      <c r="F85" t="inlineStr">
        <is>
          <t>Sep 19, 2025</t>
        </is>
      </c>
      <c r="G85" t="n">
        <v>-1</v>
      </c>
      <c r="H85" t="inlineStr">
        <is>
          <t>Aug 01, 2025</t>
        </is>
      </c>
      <c r="I85" t="n">
        <v/>
      </c>
      <c r="J85" t="n">
        <v>797.88</v>
      </c>
      <c r="K85" t="inlineStr">
        <is>
          <t>NTNX250919P00077500</t>
        </is>
      </c>
    </row>
    <row r="86">
      <c r="A86" t="inlineStr"/>
      <c r="B86" t="inlineStr"/>
      <c r="C86" t="inlineStr"/>
      <c r="D86" t="inlineStr"/>
      <c r="E86" t="inlineStr"/>
      <c r="F86" t="inlineStr"/>
      <c r="G86" s="2">
        <f>SUM(G79:G85)</f>
        <v/>
      </c>
      <c r="H86" t="inlineStr"/>
      <c r="I86" t="inlineStr"/>
      <c r="J86" s="2">
        <f>SUM(J79:J85)</f>
        <v/>
      </c>
      <c r="K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</row>
    <row r="90">
      <c r="A90" t="inlineStr">
        <is>
          <t>Index</t>
        </is>
      </c>
      <c r="B90" t="inlineStr">
        <is>
          <t>Ticker</t>
        </is>
      </c>
      <c r="C90" t="inlineStr">
        <is>
          <t>Trade Enter</t>
        </is>
      </c>
      <c r="D90" t="inlineStr">
        <is>
          <t>Strike</t>
        </is>
      </c>
      <c r="E90" t="inlineStr">
        <is>
          <t>C/P</t>
        </is>
      </c>
      <c r="F90" t="inlineStr">
        <is>
          <t>Exp Date</t>
        </is>
      </c>
      <c r="G90" t="inlineStr">
        <is>
          <t>Initial Contracts</t>
        </is>
      </c>
      <c r="H90" t="inlineStr">
        <is>
          <t>Trade Exit</t>
        </is>
      </c>
      <c r="I90" t="inlineStr">
        <is>
          <t>$ Gain</t>
        </is>
      </c>
    </row>
    <row r="91">
      <c r="A91" t="n">
        <v>284</v>
      </c>
      <c r="B91" t="inlineStr">
        <is>
          <t>NTNX</t>
        </is>
      </c>
      <c r="C91" t="inlineStr">
        <is>
          <t>Aug 12, 2025</t>
        </is>
      </c>
      <c r="D91" t="inlineStr">
        <is>
          <t>$65.00</t>
        </is>
      </c>
      <c r="E91" t="inlineStr">
        <is>
          <t>C</t>
        </is>
      </c>
      <c r="F91" t="inlineStr">
        <is>
          <t>Sep 19, 2025</t>
        </is>
      </c>
      <c r="G91" t="inlineStr">
        <is>
          <t>3</t>
        </is>
      </c>
      <c r="H91" t="inlineStr">
        <is>
          <t>Aug 14, 2025</t>
        </is>
      </c>
      <c r="I91" t="inlineStr">
        <is>
          <t>($210.00)</t>
        </is>
      </c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s="1">
        <f>IF(G103=0, ROUND(SUM(J94:J102)/11, 2), )</f>
        <v/>
      </c>
    </row>
    <row r="94">
      <c r="A94" t="inlineStr">
        <is>
          <t>Index</t>
        </is>
      </c>
      <c r="B94" t="inlineStr">
        <is>
          <t>Ticker</t>
        </is>
      </c>
      <c r="C94" t="inlineStr">
        <is>
          <t>Trade Enter</t>
        </is>
      </c>
      <c r="D94" t="inlineStr">
        <is>
          <t>Strike</t>
        </is>
      </c>
      <c r="E94" t="inlineStr">
        <is>
          <t>C/P</t>
        </is>
      </c>
      <c r="F94" t="inlineStr">
        <is>
          <t>Exp Date</t>
        </is>
      </c>
      <c r="G94" t="inlineStr">
        <is>
          <t>Initial Contracts</t>
        </is>
      </c>
      <c r="H94" t="inlineStr">
        <is>
          <t>Trade Exit</t>
        </is>
      </c>
      <c r="I94" t="inlineStr">
        <is>
          <t>$ Gain</t>
        </is>
      </c>
      <c r="J94" t="inlineStr">
        <is>
          <t>Amount</t>
        </is>
      </c>
      <c r="K94" t="inlineStr">
        <is>
          <t>Symbol</t>
        </is>
      </c>
    </row>
    <row r="95">
      <c r="A95" t="n">
        <v>457</v>
      </c>
      <c r="B95" t="inlineStr">
        <is>
          <t>NTNX</t>
        </is>
      </c>
      <c r="C95" t="inlineStr">
        <is>
          <t>Aug 12, 2025</t>
        </is>
      </c>
      <c r="D95" t="inlineStr">
        <is>
          <t>$65.00</t>
        </is>
      </c>
      <c r="E95" t="inlineStr">
        <is>
          <t>C</t>
        </is>
      </c>
      <c r="F95" t="inlineStr">
        <is>
          <t>Sep 19, 2025</t>
        </is>
      </c>
      <c r="G95" t="n">
        <v>2</v>
      </c>
      <c r="H95" t="inlineStr">
        <is>
          <t>NaN</t>
        </is>
      </c>
      <c r="I95" t="n">
        <v/>
      </c>
      <c r="J95" t="n">
        <v>-1512.23</v>
      </c>
      <c r="K95" t="inlineStr">
        <is>
          <t>NTNX250919C00065000</t>
        </is>
      </c>
    </row>
    <row r="96">
      <c r="A96" t="n">
        <v>493</v>
      </c>
      <c r="B96" t="inlineStr">
        <is>
          <t>NTNX</t>
        </is>
      </c>
      <c r="C96" t="inlineStr">
        <is>
          <t>Aug 12, 2025</t>
        </is>
      </c>
      <c r="D96" t="inlineStr">
        <is>
          <t>$65.00</t>
        </is>
      </c>
      <c r="E96" t="inlineStr">
        <is>
          <t>C</t>
        </is>
      </c>
      <c r="F96" t="inlineStr">
        <is>
          <t>Sep 19, 2025</t>
        </is>
      </c>
      <c r="G96" t="n">
        <v>3</v>
      </c>
      <c r="H96" t="inlineStr">
        <is>
          <t>NaN</t>
        </is>
      </c>
      <c r="I96" t="n">
        <v/>
      </c>
      <c r="J96" t="n">
        <v>-2265.34</v>
      </c>
      <c r="K96" t="inlineStr">
        <is>
          <t>NTNX250919C00065000</t>
        </is>
      </c>
    </row>
    <row r="97">
      <c r="A97" t="n">
        <v>450</v>
      </c>
      <c r="B97" t="inlineStr">
        <is>
          <t>NTNX</t>
        </is>
      </c>
      <c r="C97" t="inlineStr">
        <is>
          <t>Aug 12, 2025</t>
        </is>
      </c>
      <c r="D97" t="inlineStr">
        <is>
          <t>$65.00</t>
        </is>
      </c>
      <c r="E97" t="inlineStr">
        <is>
          <t>C</t>
        </is>
      </c>
      <c r="F97" t="inlineStr">
        <is>
          <t>Sep 19, 2025</t>
        </is>
      </c>
      <c r="G97" t="n">
        <v>3</v>
      </c>
      <c r="H97" t="inlineStr">
        <is>
          <t>NaN</t>
        </is>
      </c>
      <c r="I97" t="n">
        <v/>
      </c>
      <c r="J97" t="n">
        <v>-2280.34</v>
      </c>
      <c r="K97" t="inlineStr">
        <is>
          <t>NTNX250919C00065000</t>
        </is>
      </c>
    </row>
    <row r="98">
      <c r="A98" t="n">
        <v>446</v>
      </c>
      <c r="B98" t="inlineStr">
        <is>
          <t>NTNX</t>
        </is>
      </c>
      <c r="C98" t="inlineStr">
        <is>
          <t>Aug 12, 2025</t>
        </is>
      </c>
      <c r="D98" t="inlineStr">
        <is>
          <t>$65.00</t>
        </is>
      </c>
      <c r="E98" t="inlineStr">
        <is>
          <t>C</t>
        </is>
      </c>
      <c r="F98" t="inlineStr">
        <is>
          <t>Sep 19, 2025</t>
        </is>
      </c>
      <c r="G98" t="n">
        <v>3</v>
      </c>
      <c r="H98" t="inlineStr">
        <is>
          <t>NaN</t>
        </is>
      </c>
      <c r="I98" t="n">
        <v/>
      </c>
      <c r="J98" t="n">
        <v>-2280.33</v>
      </c>
      <c r="K98" t="inlineStr">
        <is>
          <t>NTNX250919C00065000</t>
        </is>
      </c>
    </row>
    <row r="99">
      <c r="A99" t="n">
        <v>351</v>
      </c>
      <c r="B99" t="inlineStr">
        <is>
          <t>NTNX</t>
        </is>
      </c>
      <c r="C99" t="inlineStr">
        <is>
          <t>Aug 14, 2025</t>
        </is>
      </c>
      <c r="D99" t="inlineStr">
        <is>
          <t>$65.00</t>
        </is>
      </c>
      <c r="E99" t="inlineStr">
        <is>
          <t>C</t>
        </is>
      </c>
      <c r="F99" t="inlineStr">
        <is>
          <t>Sep 19, 2025</t>
        </is>
      </c>
      <c r="G99" t="n">
        <v>-3</v>
      </c>
      <c r="H99" t="inlineStr">
        <is>
          <t>Aug 14, 2025</t>
        </is>
      </c>
      <c r="I99" t="n">
        <v/>
      </c>
      <c r="J99" t="n">
        <v>2048.65</v>
      </c>
      <c r="K99" t="inlineStr">
        <is>
          <t>NTNX250919C00065000</t>
        </is>
      </c>
    </row>
    <row r="100">
      <c r="A100" t="n">
        <v>311</v>
      </c>
      <c r="B100" t="inlineStr">
        <is>
          <t>NTNX</t>
        </is>
      </c>
      <c r="C100" t="inlineStr">
        <is>
          <t>Aug 14, 2025</t>
        </is>
      </c>
      <c r="D100" t="inlineStr">
        <is>
          <t>$65.00</t>
        </is>
      </c>
      <c r="E100" t="inlineStr">
        <is>
          <t>C</t>
        </is>
      </c>
      <c r="F100" t="inlineStr">
        <is>
          <t>Sep 19, 2025</t>
        </is>
      </c>
      <c r="G100" t="n">
        <v>-2</v>
      </c>
      <c r="H100" t="inlineStr">
        <is>
          <t>Aug 14, 2025</t>
        </is>
      </c>
      <c r="I100" t="n">
        <v/>
      </c>
      <c r="J100" t="n">
        <v>1359.76</v>
      </c>
      <c r="K100" t="inlineStr">
        <is>
          <t>NTNX250919C00065000</t>
        </is>
      </c>
    </row>
    <row r="101">
      <c r="A101" t="n">
        <v>310</v>
      </c>
      <c r="B101" t="inlineStr">
        <is>
          <t>NTNX</t>
        </is>
      </c>
      <c r="C101" t="inlineStr">
        <is>
          <t>Aug 14, 2025</t>
        </is>
      </c>
      <c r="D101" t="inlineStr">
        <is>
          <t>$65.00</t>
        </is>
      </c>
      <c r="E101" t="inlineStr">
        <is>
          <t>C</t>
        </is>
      </c>
      <c r="F101" t="inlineStr">
        <is>
          <t>Sep 19, 2025</t>
        </is>
      </c>
      <c r="G101" t="n">
        <v>-3</v>
      </c>
      <c r="H101" t="inlineStr">
        <is>
          <t>Aug 14, 2025</t>
        </is>
      </c>
      <c r="I101" t="n">
        <v/>
      </c>
      <c r="J101" t="n">
        <v>2063.64</v>
      </c>
      <c r="K101" t="inlineStr">
        <is>
          <t>NTNX250919C00065000</t>
        </is>
      </c>
    </row>
    <row r="102">
      <c r="A102" t="n">
        <v>309</v>
      </c>
      <c r="B102" t="inlineStr">
        <is>
          <t>NTNX</t>
        </is>
      </c>
      <c r="C102" t="inlineStr">
        <is>
          <t>Aug 14, 2025</t>
        </is>
      </c>
      <c r="D102" t="inlineStr">
        <is>
          <t>$65.00</t>
        </is>
      </c>
      <c r="E102" t="inlineStr">
        <is>
          <t>C</t>
        </is>
      </c>
      <c r="F102" t="inlineStr">
        <is>
          <t>Sep 19, 2025</t>
        </is>
      </c>
      <c r="G102" t="n">
        <v>-3</v>
      </c>
      <c r="H102" t="inlineStr">
        <is>
          <t>Aug 14, 2025</t>
        </is>
      </c>
      <c r="I102" t="n">
        <v/>
      </c>
      <c r="J102" t="n">
        <v>2063.65</v>
      </c>
      <c r="K102" t="inlineStr">
        <is>
          <t>NTNX250919C00065000</t>
        </is>
      </c>
    </row>
    <row r="103">
      <c r="A103" t="inlineStr"/>
      <c r="B103" t="inlineStr"/>
      <c r="C103" t="inlineStr"/>
      <c r="D103" t="inlineStr"/>
      <c r="E103" t="inlineStr"/>
      <c r="F103" t="inlineStr"/>
      <c r="G103" s="2">
        <f>SUM(G94:G102)</f>
        <v/>
      </c>
      <c r="H103" t="inlineStr"/>
      <c r="I103" t="inlineStr"/>
      <c r="J103" s="2">
        <f>SUM(J94:J102)</f>
        <v/>
      </c>
      <c r="K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</row>
    <row r="107">
      <c r="A107" t="inlineStr">
        <is>
          <t>Index</t>
        </is>
      </c>
      <c r="B107" t="inlineStr">
        <is>
          <t>Ticker</t>
        </is>
      </c>
      <c r="C107" t="inlineStr">
        <is>
          <t>Trade Enter</t>
        </is>
      </c>
      <c r="D107" t="inlineStr">
        <is>
          <t>Strike</t>
        </is>
      </c>
      <c r="E107" t="inlineStr">
        <is>
          <t>C/P</t>
        </is>
      </c>
      <c r="F107" t="inlineStr">
        <is>
          <t>Exp Date</t>
        </is>
      </c>
      <c r="G107" t="inlineStr">
        <is>
          <t>Initial Contracts</t>
        </is>
      </c>
      <c r="H107" t="inlineStr">
        <is>
          <t>Trade Exit</t>
        </is>
      </c>
      <c r="I107" t="inlineStr">
        <is>
          <t>$ Gain</t>
        </is>
      </c>
    </row>
    <row r="108">
      <c r="A108" t="n">
        <v>11</v>
      </c>
      <c r="B108" t="inlineStr">
        <is>
          <t>NTNX</t>
        </is>
      </c>
      <c r="C108" t="inlineStr">
        <is>
          <t>Aug 15, 2025</t>
        </is>
      </c>
      <c r="D108" t="inlineStr">
        <is>
          <t>$65.00</t>
        </is>
      </c>
      <c r="E108" t="inlineStr">
        <is>
          <t>C</t>
        </is>
      </c>
      <c r="F108" t="inlineStr">
        <is>
          <t>Oct 17, 2025</t>
        </is>
      </c>
      <c r="G108" t="n">
        <v>4</v>
      </c>
      <c r="H108" t="inlineStr">
        <is>
          <t>Aug 22, 2025</t>
        </is>
      </c>
      <c r="I108" t="inlineStr">
        <is>
          <t>($390.00)</t>
        </is>
      </c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s="1">
        <f>IF(G121=0, ROUND(SUM(J111:J120)/12, 2), )</f>
        <v/>
      </c>
    </row>
    <row r="111">
      <c r="A111" t="inlineStr">
        <is>
          <t>Index</t>
        </is>
      </c>
      <c r="B111" t="inlineStr">
        <is>
          <t>Ticker</t>
        </is>
      </c>
      <c r="C111" t="inlineStr">
        <is>
          <t>Trade Enter</t>
        </is>
      </c>
      <c r="D111" t="inlineStr">
        <is>
          <t>Strike</t>
        </is>
      </c>
      <c r="E111" t="inlineStr">
        <is>
          <t>C/P</t>
        </is>
      </c>
      <c r="F111" t="inlineStr">
        <is>
          <t>Exp Date</t>
        </is>
      </c>
      <c r="G111" t="inlineStr">
        <is>
          <t>Initial Contracts</t>
        </is>
      </c>
      <c r="H111" t="inlineStr">
        <is>
          <t>Trade Exit</t>
        </is>
      </c>
      <c r="I111" t="inlineStr">
        <is>
          <t>$ Gain</t>
        </is>
      </c>
      <c r="J111" t="inlineStr">
        <is>
          <t>Amount</t>
        </is>
      </c>
      <c r="K111" t="inlineStr">
        <is>
          <t>Symbol</t>
        </is>
      </c>
    </row>
    <row r="112">
      <c r="A112" t="n">
        <v>236</v>
      </c>
      <c r="B112" t="inlineStr">
        <is>
          <t>NTNX</t>
        </is>
      </c>
      <c r="C112" t="inlineStr">
        <is>
          <t>Aug 15, 2025</t>
        </is>
      </c>
      <c r="D112" t="inlineStr">
        <is>
          <t>$65.00</t>
        </is>
      </c>
      <c r="E112" t="inlineStr">
        <is>
          <t>C</t>
        </is>
      </c>
      <c r="F112" t="inlineStr">
        <is>
          <t>Oct 17, 2025</t>
        </is>
      </c>
      <c r="G112" t="n">
        <v>4</v>
      </c>
      <c r="H112" t="inlineStr">
        <is>
          <t>NaN</t>
        </is>
      </c>
      <c r="I112" t="n">
        <v/>
      </c>
      <c r="J112" t="n">
        <v>-3280.44</v>
      </c>
      <c r="K112" t="inlineStr">
        <is>
          <t>NTNX251017C00065000</t>
        </is>
      </c>
    </row>
    <row r="113">
      <c r="A113" t="n">
        <v>222</v>
      </c>
      <c r="B113" t="inlineStr">
        <is>
          <t>NTNX</t>
        </is>
      </c>
      <c r="C113" t="inlineStr">
        <is>
          <t>Aug 15, 2025</t>
        </is>
      </c>
      <c r="D113" t="inlineStr">
        <is>
          <t>$65.00</t>
        </is>
      </c>
      <c r="E113" t="inlineStr">
        <is>
          <t>C</t>
        </is>
      </c>
      <c r="F113" t="inlineStr">
        <is>
          <t>Oct 17, 2025</t>
        </is>
      </c>
      <c r="G113" t="n">
        <v>4</v>
      </c>
      <c r="H113" t="inlineStr">
        <is>
          <t>NaN</t>
        </is>
      </c>
      <c r="I113" t="n">
        <v/>
      </c>
      <c r="J113" t="n">
        <v>-3260.44</v>
      </c>
      <c r="K113" t="inlineStr">
        <is>
          <t>NTNX251017C00065000</t>
        </is>
      </c>
    </row>
    <row r="114">
      <c r="A114" t="n">
        <v>245</v>
      </c>
      <c r="B114" t="inlineStr">
        <is>
          <t>NTNX</t>
        </is>
      </c>
      <c r="C114" t="inlineStr">
        <is>
          <t>Aug 15, 2025</t>
        </is>
      </c>
      <c r="D114" t="inlineStr">
        <is>
          <t>$65.00</t>
        </is>
      </c>
      <c r="E114" t="inlineStr">
        <is>
          <t>C</t>
        </is>
      </c>
      <c r="F114" t="inlineStr">
        <is>
          <t>Oct 17, 2025</t>
        </is>
      </c>
      <c r="G114" t="n">
        <v>4</v>
      </c>
      <c r="H114" t="inlineStr">
        <is>
          <t>NaN</t>
        </is>
      </c>
      <c r="I114" t="n">
        <v/>
      </c>
      <c r="J114" t="n">
        <v>-3280.44</v>
      </c>
      <c r="K114" t="inlineStr">
        <is>
          <t>NTNX251017C00065000</t>
        </is>
      </c>
    </row>
    <row r="115">
      <c r="A115" t="n">
        <v>68</v>
      </c>
      <c r="B115" t="inlineStr">
        <is>
          <t>NTNX</t>
        </is>
      </c>
      <c r="C115" t="inlineStr">
        <is>
          <t>Aug 21, 2025</t>
        </is>
      </c>
      <c r="D115" t="inlineStr">
        <is>
          <t>$65.00</t>
        </is>
      </c>
      <c r="E115" t="inlineStr">
        <is>
          <t>C</t>
        </is>
      </c>
      <c r="F115" t="inlineStr">
        <is>
          <t>Oct 17, 2025</t>
        </is>
      </c>
      <c r="G115" t="n">
        <v>-1</v>
      </c>
      <c r="H115" t="inlineStr">
        <is>
          <t>Aug 21, 2025</t>
        </is>
      </c>
      <c r="I115" t="n">
        <v/>
      </c>
      <c r="J115" t="n">
        <v>689.88</v>
      </c>
      <c r="K115" t="inlineStr">
        <is>
          <t>NTNX251017C00065000</t>
        </is>
      </c>
    </row>
    <row r="116">
      <c r="A116" t="n">
        <v>65</v>
      </c>
      <c r="B116" t="inlineStr">
        <is>
          <t>NTNX</t>
        </is>
      </c>
      <c r="C116" t="inlineStr">
        <is>
          <t>Aug 21, 2025</t>
        </is>
      </c>
      <c r="D116" t="inlineStr">
        <is>
          <t>$65.00</t>
        </is>
      </c>
      <c r="E116" t="inlineStr">
        <is>
          <t>C</t>
        </is>
      </c>
      <c r="F116" t="inlineStr">
        <is>
          <t>Oct 17, 2025</t>
        </is>
      </c>
      <c r="G116" t="n">
        <v>-1</v>
      </c>
      <c r="H116" t="inlineStr">
        <is>
          <t>Aug 21, 2025</t>
        </is>
      </c>
      <c r="I116" t="n">
        <v/>
      </c>
      <c r="J116" t="n">
        <v>689.88</v>
      </c>
      <c r="K116" t="inlineStr">
        <is>
          <t>NTNX251017C00065000</t>
        </is>
      </c>
    </row>
    <row r="117">
      <c r="A117" t="n">
        <v>62</v>
      </c>
      <c r="B117" t="inlineStr">
        <is>
          <t>NTNX</t>
        </is>
      </c>
      <c r="C117" t="inlineStr">
        <is>
          <t>Aug 21, 2025</t>
        </is>
      </c>
      <c r="D117" t="inlineStr">
        <is>
          <t>$65.00</t>
        </is>
      </c>
      <c r="E117" t="inlineStr">
        <is>
          <t>C</t>
        </is>
      </c>
      <c r="F117" t="inlineStr">
        <is>
          <t>Oct 17, 2025</t>
        </is>
      </c>
      <c r="G117" t="n">
        <v>-1</v>
      </c>
      <c r="H117" t="inlineStr">
        <is>
          <t>Aug 21, 2025</t>
        </is>
      </c>
      <c r="I117" t="n">
        <v/>
      </c>
      <c r="J117" t="n">
        <v>692.88</v>
      </c>
      <c r="K117" t="inlineStr">
        <is>
          <t>NTNX251017C00065000</t>
        </is>
      </c>
    </row>
    <row r="118">
      <c r="A118" t="n">
        <v>47</v>
      </c>
      <c r="B118" t="inlineStr">
        <is>
          <t>NTNX</t>
        </is>
      </c>
      <c r="C118" t="inlineStr">
        <is>
          <t>Aug 22, 2025</t>
        </is>
      </c>
      <c r="D118" t="inlineStr">
        <is>
          <t>$65.00</t>
        </is>
      </c>
      <c r="E118" t="inlineStr">
        <is>
          <t>C</t>
        </is>
      </c>
      <c r="F118" t="inlineStr">
        <is>
          <t>Oct 17, 2025</t>
        </is>
      </c>
      <c r="G118" t="n">
        <v>-3</v>
      </c>
      <c r="H118" t="inlineStr">
        <is>
          <t>Aug 22, 2025</t>
        </is>
      </c>
      <c r="I118" t="n">
        <v/>
      </c>
      <c r="J118" t="n">
        <v>2099.65</v>
      </c>
      <c r="K118" t="inlineStr">
        <is>
          <t>NTNX251017C00065000</t>
        </is>
      </c>
    </row>
    <row r="119">
      <c r="A119" t="n">
        <v>43</v>
      </c>
      <c r="B119" t="inlineStr">
        <is>
          <t>NTNX</t>
        </is>
      </c>
      <c r="C119" t="inlineStr">
        <is>
          <t>Aug 22, 2025</t>
        </is>
      </c>
      <c r="D119" t="inlineStr">
        <is>
          <t>$65.00</t>
        </is>
      </c>
      <c r="E119" t="inlineStr">
        <is>
          <t>C</t>
        </is>
      </c>
      <c r="F119" t="inlineStr">
        <is>
          <t>Oct 17, 2025</t>
        </is>
      </c>
      <c r="G119" t="n">
        <v>-3</v>
      </c>
      <c r="H119" t="inlineStr">
        <is>
          <t>Aug 22, 2025</t>
        </is>
      </c>
      <c r="I119" t="n">
        <v/>
      </c>
      <c r="J119" t="n">
        <v>2099.64</v>
      </c>
      <c r="K119" t="inlineStr">
        <is>
          <t>NTNX251017C00065000</t>
        </is>
      </c>
    </row>
    <row r="120">
      <c r="A120" t="n">
        <v>42</v>
      </c>
      <c r="B120" t="inlineStr">
        <is>
          <t>NTNX</t>
        </is>
      </c>
      <c r="C120" t="inlineStr">
        <is>
          <t>Aug 22, 2025</t>
        </is>
      </c>
      <c r="D120" t="inlineStr">
        <is>
          <t>$65.00</t>
        </is>
      </c>
      <c r="E120" t="inlineStr">
        <is>
          <t>C</t>
        </is>
      </c>
      <c r="F120" t="inlineStr">
        <is>
          <t>Oct 17, 2025</t>
        </is>
      </c>
      <c r="G120" t="n">
        <v>-3</v>
      </c>
      <c r="H120" t="inlineStr">
        <is>
          <t>Aug 22, 2025</t>
        </is>
      </c>
      <c r="I120" t="n">
        <v/>
      </c>
      <c r="J120" t="n">
        <v>1997.64</v>
      </c>
      <c r="K120" t="inlineStr">
        <is>
          <t>NTNX251017C00065000</t>
        </is>
      </c>
    </row>
    <row r="121">
      <c r="A121" t="inlineStr"/>
      <c r="B121" t="inlineStr"/>
      <c r="C121" t="inlineStr"/>
      <c r="D121" t="inlineStr"/>
      <c r="E121" t="inlineStr"/>
      <c r="F121" t="inlineStr"/>
      <c r="G121" s="2">
        <f>SUM(G111:G120)</f>
        <v/>
      </c>
      <c r="H121" t="inlineStr"/>
      <c r="I121" t="inlineStr"/>
      <c r="J121" s="2">
        <f>SUM(J111:J120)</f>
        <v/>
      </c>
      <c r="K121" t="inlineStr"/>
    </row>
    <row r="122">
      <c r="A122" t="inlineStr"/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</row>
    <row r="125">
      <c r="A125" t="inlineStr">
        <is>
          <t>Index</t>
        </is>
      </c>
      <c r="B125" t="inlineStr">
        <is>
          <t>Ticker</t>
        </is>
      </c>
      <c r="C125" t="inlineStr">
        <is>
          <t>Trade Enter</t>
        </is>
      </c>
      <c r="D125" t="inlineStr">
        <is>
          <t>Strike</t>
        </is>
      </c>
      <c r="E125" t="inlineStr">
        <is>
          <t>C/P</t>
        </is>
      </c>
      <c r="F125" t="inlineStr">
        <is>
          <t>Exp Date</t>
        </is>
      </c>
      <c r="G125" t="inlineStr">
        <is>
          <t>Initial Contracts</t>
        </is>
      </c>
      <c r="H125" t="inlineStr">
        <is>
          <t>Trade Exit</t>
        </is>
      </c>
      <c r="I125" t="inlineStr">
        <is>
          <t>$ Gain</t>
        </is>
      </c>
    </row>
    <row r="126">
      <c r="A126" t="n">
        <v>13</v>
      </c>
      <c r="B126" t="inlineStr">
        <is>
          <t>NTNX</t>
        </is>
      </c>
      <c r="C126" t="inlineStr">
        <is>
          <t>Aug 15, 2025</t>
        </is>
      </c>
      <c r="D126" t="inlineStr">
        <is>
          <t>$75.00</t>
        </is>
      </c>
      <c r="E126" t="inlineStr">
        <is>
          <t>P</t>
        </is>
      </c>
      <c r="F126" t="inlineStr">
        <is>
          <t>Sep 19, 2025</t>
        </is>
      </c>
      <c r="G126" t="n">
        <v>1</v>
      </c>
      <c r="H126" t="inlineStr">
        <is>
          <t>Aug 20, 2025</t>
        </is>
      </c>
      <c r="I126" t="inlineStr">
        <is>
          <t>$60.00</t>
        </is>
      </c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s="1">
        <f>IF(G136=0, ROUND(SUM(J129:J135)/3, 2), )</f>
        <v/>
      </c>
    </row>
    <row r="129">
      <c r="A129" t="inlineStr">
        <is>
          <t>Index</t>
        </is>
      </c>
      <c r="B129" t="inlineStr">
        <is>
          <t>Ticker</t>
        </is>
      </c>
      <c r="C129" t="inlineStr">
        <is>
          <t>Trade Enter</t>
        </is>
      </c>
      <c r="D129" t="inlineStr">
        <is>
          <t>Strike</t>
        </is>
      </c>
      <c r="E129" t="inlineStr">
        <is>
          <t>C/P</t>
        </is>
      </c>
      <c r="F129" t="inlineStr">
        <is>
          <t>Exp Date</t>
        </is>
      </c>
      <c r="G129" t="inlineStr">
        <is>
          <t>Initial Contracts</t>
        </is>
      </c>
      <c r="H129" t="inlineStr">
        <is>
          <t>Trade Exit</t>
        </is>
      </c>
      <c r="I129" t="inlineStr">
        <is>
          <t>$ Gain</t>
        </is>
      </c>
      <c r="J129" t="inlineStr">
        <is>
          <t>Amount</t>
        </is>
      </c>
      <c r="K129" t="inlineStr">
        <is>
          <t>Symbol</t>
        </is>
      </c>
    </row>
    <row r="130">
      <c r="A130" t="n">
        <v>234</v>
      </c>
      <c r="B130" t="inlineStr">
        <is>
          <t>NTNX</t>
        </is>
      </c>
      <c r="C130" t="inlineStr">
        <is>
          <t>Aug 15, 2025</t>
        </is>
      </c>
      <c r="D130" t="inlineStr">
        <is>
          <t>$75.00</t>
        </is>
      </c>
      <c r="E130" t="inlineStr">
        <is>
          <t>P</t>
        </is>
      </c>
      <c r="F130" t="inlineStr">
        <is>
          <t>Sep 19, 2025</t>
        </is>
      </c>
      <c r="G130" t="n">
        <v>1</v>
      </c>
      <c r="H130" t="inlineStr">
        <is>
          <t>NaN</t>
        </is>
      </c>
      <c r="I130" t="n">
        <v/>
      </c>
      <c r="J130" t="n">
        <v>-810.11</v>
      </c>
      <c r="K130" t="inlineStr">
        <is>
          <t>NTNX250919P00075000</t>
        </is>
      </c>
    </row>
    <row r="131">
      <c r="A131" t="n">
        <v>251</v>
      </c>
      <c r="B131" t="inlineStr">
        <is>
          <t>NTNX</t>
        </is>
      </c>
      <c r="C131" t="inlineStr">
        <is>
          <t>Aug 15, 2025</t>
        </is>
      </c>
      <c r="D131" t="inlineStr">
        <is>
          <t>$75.00</t>
        </is>
      </c>
      <c r="E131" t="inlineStr">
        <is>
          <t>P</t>
        </is>
      </c>
      <c r="F131" t="inlineStr">
        <is>
          <t>Sep 19, 2025</t>
        </is>
      </c>
      <c r="G131" t="n">
        <v>1</v>
      </c>
      <c r="H131" t="inlineStr">
        <is>
          <t>NaN</t>
        </is>
      </c>
      <c r="I131" t="n">
        <v/>
      </c>
      <c r="J131" t="n">
        <v>-810.11</v>
      </c>
      <c r="K131" t="inlineStr">
        <is>
          <t>NTNX250919P00075000</t>
        </is>
      </c>
    </row>
    <row r="132">
      <c r="A132" t="n">
        <v>267</v>
      </c>
      <c r="B132" t="inlineStr">
        <is>
          <t>NTNX</t>
        </is>
      </c>
      <c r="C132" t="inlineStr">
        <is>
          <t>Aug 15, 2025</t>
        </is>
      </c>
      <c r="D132" t="inlineStr">
        <is>
          <t>$75.00</t>
        </is>
      </c>
      <c r="E132" t="inlineStr">
        <is>
          <t>P</t>
        </is>
      </c>
      <c r="F132" t="inlineStr">
        <is>
          <t>Sep 19, 2025</t>
        </is>
      </c>
      <c r="G132" t="n">
        <v>1</v>
      </c>
      <c r="H132" t="inlineStr">
        <is>
          <t>NaN</t>
        </is>
      </c>
      <c r="I132" t="n">
        <v/>
      </c>
      <c r="J132" t="n">
        <v>-810.11</v>
      </c>
      <c r="K132" t="inlineStr">
        <is>
          <t>NTNX250919P00075000</t>
        </is>
      </c>
    </row>
    <row r="133">
      <c r="A133" t="n">
        <v>135</v>
      </c>
      <c r="B133" t="inlineStr">
        <is>
          <t>NTNX</t>
        </is>
      </c>
      <c r="C133" t="inlineStr">
        <is>
          <t>Aug 20, 2025</t>
        </is>
      </c>
      <c r="D133" t="inlineStr">
        <is>
          <t>$75.00</t>
        </is>
      </c>
      <c r="E133" t="inlineStr">
        <is>
          <t>P</t>
        </is>
      </c>
      <c r="F133" t="inlineStr">
        <is>
          <t>Sep 19, 2025</t>
        </is>
      </c>
      <c r="G133" t="n">
        <v>-1</v>
      </c>
      <c r="H133" t="inlineStr">
        <is>
          <t>Aug 20, 2025</t>
        </is>
      </c>
      <c r="I133" t="n">
        <v/>
      </c>
      <c r="J133" t="n">
        <v>865.88</v>
      </c>
      <c r="K133" t="inlineStr">
        <is>
          <t>NTNX250919P00075000</t>
        </is>
      </c>
    </row>
    <row r="134">
      <c r="A134" t="n">
        <v>110</v>
      </c>
      <c r="B134" t="inlineStr">
        <is>
          <t>NTNX</t>
        </is>
      </c>
      <c r="C134" t="inlineStr">
        <is>
          <t>Aug 20, 2025</t>
        </is>
      </c>
      <c r="D134" t="inlineStr">
        <is>
          <t>$75.00</t>
        </is>
      </c>
      <c r="E134" t="inlineStr">
        <is>
          <t>P</t>
        </is>
      </c>
      <c r="F134" t="inlineStr">
        <is>
          <t>Sep 19, 2025</t>
        </is>
      </c>
      <c r="G134" t="n">
        <v>-1</v>
      </c>
      <c r="H134" t="inlineStr">
        <is>
          <t>Aug 20, 2025</t>
        </is>
      </c>
      <c r="I134" t="n">
        <v/>
      </c>
      <c r="J134" t="n">
        <v>859.88</v>
      </c>
      <c r="K134" t="inlineStr">
        <is>
          <t>NTNX250919P00075000</t>
        </is>
      </c>
    </row>
    <row r="135">
      <c r="A135" t="n">
        <v>98</v>
      </c>
      <c r="B135" t="inlineStr">
        <is>
          <t>NTNX</t>
        </is>
      </c>
      <c r="C135" t="inlineStr">
        <is>
          <t>Aug 20, 2025</t>
        </is>
      </c>
      <c r="D135" t="inlineStr">
        <is>
          <t>$75.00</t>
        </is>
      </c>
      <c r="E135" t="inlineStr">
        <is>
          <t>P</t>
        </is>
      </c>
      <c r="F135" t="inlineStr">
        <is>
          <t>Sep 19, 2025</t>
        </is>
      </c>
      <c r="G135" t="n">
        <v>-1</v>
      </c>
      <c r="H135" t="inlineStr">
        <is>
          <t>Aug 20, 2025</t>
        </is>
      </c>
      <c r="I135" t="n">
        <v/>
      </c>
      <c r="J135" t="n">
        <v>859.88</v>
      </c>
      <c r="K135" t="inlineStr">
        <is>
          <t>NTNX250919P00075000</t>
        </is>
      </c>
    </row>
    <row r="136">
      <c r="A136" t="inlineStr"/>
      <c r="B136" t="inlineStr"/>
      <c r="C136" t="inlineStr"/>
      <c r="D136" t="inlineStr"/>
      <c r="E136" t="inlineStr"/>
      <c r="F136" t="inlineStr"/>
      <c r="G136" s="2">
        <f>SUM(G129:G135)</f>
        <v/>
      </c>
      <c r="H136" t="inlineStr"/>
      <c r="I136" t="inlineStr"/>
      <c r="J136" s="2">
        <f>SUM(J129:J135)</f>
        <v/>
      </c>
      <c r="K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>
        <is>
          <t>Total:</t>
        </is>
      </c>
      <c r="L139" s="1">
        <f>SUM(L1:L138)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903</v>
      </c>
      <c r="B2" t="inlineStr">
        <is>
          <t>SNOW</t>
        </is>
      </c>
      <c r="C2" t="inlineStr">
        <is>
          <t>Jul 31, 2025</t>
        </is>
      </c>
      <c r="D2" t="inlineStr">
        <is>
          <t>$230.00</t>
        </is>
      </c>
      <c r="E2" t="inlineStr">
        <is>
          <t>C</t>
        </is>
      </c>
      <c r="F2" t="inlineStr">
        <is>
          <t>Sep 19, 2025</t>
        </is>
      </c>
      <c r="G2" t="n">
        <v>1</v>
      </c>
      <c r="H2" t="inlineStr">
        <is>
          <t>NaN</t>
        </is>
      </c>
      <c r="I2" t="n">
        <v/>
      </c>
      <c r="J2" t="n">
        <v>-1441.12</v>
      </c>
      <c r="K2" t="inlineStr">
        <is>
          <t>SNOW250919C00230000</t>
        </is>
      </c>
    </row>
    <row r="3">
      <c r="A3" t="n">
        <v>934</v>
      </c>
      <c r="B3" t="inlineStr">
        <is>
          <t>SNOW</t>
        </is>
      </c>
      <c r="C3" t="inlineStr">
        <is>
          <t>Jul 31, 2025</t>
        </is>
      </c>
      <c r="D3" t="inlineStr">
        <is>
          <t>$230.00</t>
        </is>
      </c>
      <c r="E3" t="inlineStr">
        <is>
          <t>C</t>
        </is>
      </c>
      <c r="F3" t="inlineStr">
        <is>
          <t>Sep 19, 2025</t>
        </is>
      </c>
      <c r="G3" t="n">
        <v>1</v>
      </c>
      <c r="H3" t="inlineStr">
        <is>
          <t>NaN</t>
        </is>
      </c>
      <c r="I3" t="n">
        <v/>
      </c>
      <c r="J3" t="n">
        <v>-1440.12</v>
      </c>
      <c r="K3" t="inlineStr">
        <is>
          <t>SNOW250919C00230000</t>
        </is>
      </c>
    </row>
    <row r="4">
      <c r="A4" t="n">
        <v>787</v>
      </c>
      <c r="B4" t="inlineStr">
        <is>
          <t>SNOW</t>
        </is>
      </c>
      <c r="C4" t="inlineStr">
        <is>
          <t>Aug 01, 2025</t>
        </is>
      </c>
      <c r="D4" t="inlineStr">
        <is>
          <t>$230.00</t>
        </is>
      </c>
      <c r="E4" t="inlineStr">
        <is>
          <t>C</t>
        </is>
      </c>
      <c r="F4" t="inlineStr">
        <is>
          <t>Sep 19, 2025</t>
        </is>
      </c>
      <c r="G4" t="n">
        <v>-1</v>
      </c>
      <c r="H4" t="inlineStr">
        <is>
          <t>Aug 01, 2025</t>
        </is>
      </c>
      <c r="I4" t="n">
        <v/>
      </c>
      <c r="J4" t="n">
        <v>774.88</v>
      </c>
      <c r="K4" t="inlineStr">
        <is>
          <t>SNOW250919C00230000</t>
        </is>
      </c>
    </row>
    <row r="5">
      <c r="A5" t="n">
        <v>870</v>
      </c>
      <c r="B5" t="inlineStr">
        <is>
          <t>SNOW</t>
        </is>
      </c>
      <c r="C5" t="inlineStr">
        <is>
          <t>Aug 01, 2025</t>
        </is>
      </c>
      <c r="D5" t="inlineStr">
        <is>
          <t>$230.00</t>
        </is>
      </c>
      <c r="E5" t="inlineStr">
        <is>
          <t>C</t>
        </is>
      </c>
      <c r="F5" t="inlineStr">
        <is>
          <t>Sep 19, 2025</t>
        </is>
      </c>
      <c r="G5" t="n">
        <v>-1</v>
      </c>
      <c r="H5" t="inlineStr">
        <is>
          <t>Aug 01, 2025</t>
        </is>
      </c>
      <c r="I5" t="n">
        <v/>
      </c>
      <c r="J5" t="n">
        <v>779.88</v>
      </c>
      <c r="K5" t="inlineStr">
        <is>
          <t>SNOW250919C00230000</t>
        </is>
      </c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t="inlineStr">
        <is>
          <t>Index</t>
        </is>
      </c>
      <c r="B8" t="inlineStr">
        <is>
          <t>Ticker</t>
        </is>
      </c>
      <c r="C8" t="inlineStr">
        <is>
          <t>Trade Enter</t>
        </is>
      </c>
      <c r="D8" t="inlineStr">
        <is>
          <t>Strike</t>
        </is>
      </c>
      <c r="E8" t="inlineStr">
        <is>
          <t>C/P</t>
        </is>
      </c>
      <c r="F8" t="inlineStr">
        <is>
          <t>Exp Date</t>
        </is>
      </c>
      <c r="G8" t="inlineStr">
        <is>
          <t>Initial Contracts</t>
        </is>
      </c>
      <c r="H8" t="inlineStr">
        <is>
          <t>Trade Exit</t>
        </is>
      </c>
      <c r="I8" t="inlineStr">
        <is>
          <t>$ Gain</t>
        </is>
      </c>
      <c r="J8" t="inlineStr">
        <is>
          <t>Total Gain</t>
        </is>
      </c>
      <c r="K8" t="inlineStr">
        <is>
          <t>Calculated $ Gain/25k share</t>
        </is>
      </c>
    </row>
    <row r="9">
      <c r="A9" t="n">
        <v>218</v>
      </c>
      <c r="B9" t="inlineStr">
        <is>
          <t>SNOW</t>
        </is>
      </c>
      <c r="C9" t="inlineStr">
        <is>
          <t>Jul 31, 2025</t>
        </is>
      </c>
      <c r="D9" t="inlineStr">
        <is>
          <t>$230.00</t>
        </is>
      </c>
      <c r="E9" t="inlineStr">
        <is>
          <t>C</t>
        </is>
      </c>
      <c r="F9" t="inlineStr">
        <is>
          <t>Sep 19, 2025</t>
        </is>
      </c>
      <c r="G9" t="inlineStr">
        <is>
          <t>1</t>
        </is>
      </c>
      <c r="H9" t="inlineStr">
        <is>
          <t>Aug 01, 2025</t>
        </is>
      </c>
      <c r="I9" t="inlineStr">
        <is>
          <t>($660.00)</t>
        </is>
      </c>
      <c r="J9">
        <f>SUM(J17:J21)</f>
        <v/>
      </c>
      <c r="K9">
        <f>L16*1</f>
        <v/>
      </c>
    </row>
    <row r="10">
      <c r="I10" s="2" t="n">
        <v>-660</v>
      </c>
      <c r="J10" s="2">
        <f>ROUND(SUM(J9:J9),2)</f>
        <v/>
      </c>
      <c r="K10" s="2">
        <f>ROUND(SUM(K9:K9),2)</f>
        <v/>
      </c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t="inlineStr">
        <is>
          <t>Index</t>
        </is>
      </c>
      <c r="B13" t="inlineStr">
        <is>
          <t>Ticker</t>
        </is>
      </c>
      <c r="C13" t="inlineStr">
        <is>
          <t>Trade Enter</t>
        </is>
      </c>
      <c r="D13" t="inlineStr">
        <is>
          <t>Strike</t>
        </is>
      </c>
      <c r="E13" t="inlineStr">
        <is>
          <t>C/P</t>
        </is>
      </c>
      <c r="F13" t="inlineStr">
        <is>
          <t>Exp Date</t>
        </is>
      </c>
      <c r="G13" t="inlineStr">
        <is>
          <t>Initial Contracts</t>
        </is>
      </c>
      <c r="H13" t="inlineStr">
        <is>
          <t>Trade Exit</t>
        </is>
      </c>
      <c r="I13" t="inlineStr">
        <is>
          <t>$ Gain</t>
        </is>
      </c>
    </row>
    <row r="14">
      <c r="A14" t="n">
        <v>218</v>
      </c>
      <c r="B14" t="inlineStr">
        <is>
          <t>SNOW</t>
        </is>
      </c>
      <c r="C14" t="inlineStr">
        <is>
          <t>Jul 31, 2025</t>
        </is>
      </c>
      <c r="D14" t="inlineStr">
        <is>
          <t>$230.00</t>
        </is>
      </c>
      <c r="E14" t="inlineStr">
        <is>
          <t>C</t>
        </is>
      </c>
      <c r="F14" t="inlineStr">
        <is>
          <t>Sep 19, 2025</t>
        </is>
      </c>
      <c r="G14" t="inlineStr">
        <is>
          <t>1</t>
        </is>
      </c>
      <c r="H14" t="inlineStr">
        <is>
          <t>Aug 01, 2025</t>
        </is>
      </c>
      <c r="I14" t="inlineStr">
        <is>
          <t>($660.00)</t>
        </is>
      </c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1">
        <f>IF(G22=0, ROUND(SUM(J17:J21)/2, 2), )</f>
        <v/>
      </c>
    </row>
    <row r="17">
      <c r="A17" t="inlineStr">
        <is>
          <t>Index</t>
        </is>
      </c>
      <c r="B17" t="inlineStr">
        <is>
          <t>Ticker</t>
        </is>
      </c>
      <c r="C17" t="inlineStr">
        <is>
          <t>Trade Enter</t>
        </is>
      </c>
      <c r="D17" t="inlineStr">
        <is>
          <t>Strike</t>
        </is>
      </c>
      <c r="E17" t="inlineStr">
        <is>
          <t>C/P</t>
        </is>
      </c>
      <c r="F17" t="inlineStr">
        <is>
          <t>Exp Date</t>
        </is>
      </c>
      <c r="G17" t="inlineStr">
        <is>
          <t>Initial Contracts</t>
        </is>
      </c>
      <c r="H17" t="inlineStr">
        <is>
          <t>Trade Exit</t>
        </is>
      </c>
      <c r="I17" t="inlineStr">
        <is>
          <t>$ Gain</t>
        </is>
      </c>
      <c r="J17" t="inlineStr">
        <is>
          <t>Amount</t>
        </is>
      </c>
      <c r="K17" t="inlineStr">
        <is>
          <t>Symbol</t>
        </is>
      </c>
    </row>
    <row r="18">
      <c r="A18" t="n">
        <v>903</v>
      </c>
      <c r="B18" t="inlineStr">
        <is>
          <t>SNOW</t>
        </is>
      </c>
      <c r="C18" t="inlineStr">
        <is>
          <t>Jul 31, 2025</t>
        </is>
      </c>
      <c r="D18" t="inlineStr">
        <is>
          <t>$230.00</t>
        </is>
      </c>
      <c r="E18" t="inlineStr">
        <is>
          <t>C</t>
        </is>
      </c>
      <c r="F18" t="inlineStr">
        <is>
          <t>Sep 19, 2025</t>
        </is>
      </c>
      <c r="G18" t="n">
        <v>1</v>
      </c>
      <c r="H18" t="inlineStr">
        <is>
          <t>NaN</t>
        </is>
      </c>
      <c r="I18" t="n">
        <v/>
      </c>
      <c r="J18" t="n">
        <v>-1441.12</v>
      </c>
      <c r="K18" t="inlineStr">
        <is>
          <t>SNOW250919C00230000</t>
        </is>
      </c>
    </row>
    <row r="19">
      <c r="A19" t="n">
        <v>934</v>
      </c>
      <c r="B19" t="inlineStr">
        <is>
          <t>SNOW</t>
        </is>
      </c>
      <c r="C19" t="inlineStr">
        <is>
          <t>Jul 31, 2025</t>
        </is>
      </c>
      <c r="D19" t="inlineStr">
        <is>
          <t>$230.00</t>
        </is>
      </c>
      <c r="E19" t="inlineStr">
        <is>
          <t>C</t>
        </is>
      </c>
      <c r="F19" t="inlineStr">
        <is>
          <t>Sep 19, 2025</t>
        </is>
      </c>
      <c r="G19" t="n">
        <v>1</v>
      </c>
      <c r="H19" t="inlineStr">
        <is>
          <t>NaN</t>
        </is>
      </c>
      <c r="I19" t="n">
        <v/>
      </c>
      <c r="J19" t="n">
        <v>-1440.12</v>
      </c>
      <c r="K19" t="inlineStr">
        <is>
          <t>SNOW250919C00230000</t>
        </is>
      </c>
    </row>
    <row r="20">
      <c r="A20" t="n">
        <v>787</v>
      </c>
      <c r="B20" t="inlineStr">
        <is>
          <t>SNOW</t>
        </is>
      </c>
      <c r="C20" t="inlineStr">
        <is>
          <t>Aug 01, 2025</t>
        </is>
      </c>
      <c r="D20" t="inlineStr">
        <is>
          <t>$230.00</t>
        </is>
      </c>
      <c r="E20" t="inlineStr">
        <is>
          <t>C</t>
        </is>
      </c>
      <c r="F20" t="inlineStr">
        <is>
          <t>Sep 19, 2025</t>
        </is>
      </c>
      <c r="G20" t="n">
        <v>-1</v>
      </c>
      <c r="H20" t="inlineStr">
        <is>
          <t>Aug 01, 2025</t>
        </is>
      </c>
      <c r="I20" t="n">
        <v/>
      </c>
      <c r="J20" t="n">
        <v>774.88</v>
      </c>
      <c r="K20" t="inlineStr">
        <is>
          <t>SNOW250919C00230000</t>
        </is>
      </c>
    </row>
    <row r="21">
      <c r="A21" t="n">
        <v>870</v>
      </c>
      <c r="B21" t="inlineStr">
        <is>
          <t>SNOW</t>
        </is>
      </c>
      <c r="C21" t="inlineStr">
        <is>
          <t>Aug 01, 2025</t>
        </is>
      </c>
      <c r="D21" t="inlineStr">
        <is>
          <t>$230.00</t>
        </is>
      </c>
      <c r="E21" t="inlineStr">
        <is>
          <t>C</t>
        </is>
      </c>
      <c r="F21" t="inlineStr">
        <is>
          <t>Sep 19, 2025</t>
        </is>
      </c>
      <c r="G21" t="n">
        <v>-1</v>
      </c>
      <c r="H21" t="inlineStr">
        <is>
          <t>Aug 01, 2025</t>
        </is>
      </c>
      <c r="I21" t="n">
        <v/>
      </c>
      <c r="J21" t="n">
        <v>779.88</v>
      </c>
      <c r="K21" t="inlineStr">
        <is>
          <t>SNOW250919C00230000</t>
        </is>
      </c>
    </row>
    <row r="22">
      <c r="A22" t="inlineStr"/>
      <c r="B22" t="inlineStr"/>
      <c r="C22" t="inlineStr"/>
      <c r="D22" t="inlineStr"/>
      <c r="E22" t="inlineStr"/>
      <c r="F22" t="inlineStr"/>
      <c r="G22" s="2">
        <f>SUM(G17:G21)</f>
        <v/>
      </c>
      <c r="H22" t="inlineStr"/>
      <c r="I22" t="inlineStr"/>
      <c r="J22" s="2">
        <f>SUM(J17:J21)</f>
        <v/>
      </c>
      <c r="K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>
        <is>
          <t>Total:</t>
        </is>
      </c>
      <c r="L25" s="1">
        <f>SUM(L1:L24)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743</v>
      </c>
      <c r="B2" t="inlineStr">
        <is>
          <t>HIMS</t>
        </is>
      </c>
      <c r="C2" t="inlineStr">
        <is>
          <t>Aug 04, 2025</t>
        </is>
      </c>
      <c r="D2" t="inlineStr">
        <is>
          <t>$60.00</t>
        </is>
      </c>
      <c r="E2" t="inlineStr">
        <is>
          <t>C</t>
        </is>
      </c>
      <c r="F2" t="inlineStr">
        <is>
          <t>Oct 17, 2025</t>
        </is>
      </c>
      <c r="G2" t="n">
        <v>1</v>
      </c>
      <c r="H2" t="inlineStr">
        <is>
          <t>NaN</t>
        </is>
      </c>
      <c r="I2" t="n">
        <v/>
      </c>
      <c r="J2" t="n">
        <v>-1254.11</v>
      </c>
      <c r="K2" t="inlineStr">
        <is>
          <t>HIMS251017C00060000</t>
        </is>
      </c>
    </row>
    <row r="3">
      <c r="A3" t="n">
        <v>763</v>
      </c>
      <c r="B3" t="inlineStr">
        <is>
          <t>HIMS</t>
        </is>
      </c>
      <c r="C3" t="inlineStr">
        <is>
          <t>Aug 04, 2025</t>
        </is>
      </c>
      <c r="D3" t="inlineStr">
        <is>
          <t>$60.00</t>
        </is>
      </c>
      <c r="E3" t="inlineStr">
        <is>
          <t>C</t>
        </is>
      </c>
      <c r="F3" t="inlineStr">
        <is>
          <t>Oct 17, 2025</t>
        </is>
      </c>
      <c r="G3" t="n">
        <v>1</v>
      </c>
      <c r="H3" t="inlineStr">
        <is>
          <t>NaN</t>
        </is>
      </c>
      <c r="I3" t="n">
        <v/>
      </c>
      <c r="J3" t="n">
        <v>-1270.11</v>
      </c>
      <c r="K3" t="inlineStr">
        <is>
          <t>HIMS251017C00060000</t>
        </is>
      </c>
    </row>
    <row r="4">
      <c r="A4" t="n">
        <v>768</v>
      </c>
      <c r="B4" t="inlineStr">
        <is>
          <t>HIMS</t>
        </is>
      </c>
      <c r="C4" t="inlineStr">
        <is>
          <t>Aug 04, 2025</t>
        </is>
      </c>
      <c r="D4" t="inlineStr">
        <is>
          <t>$60.00</t>
        </is>
      </c>
      <c r="E4" t="inlineStr">
        <is>
          <t>C</t>
        </is>
      </c>
      <c r="F4" t="inlineStr">
        <is>
          <t>Oct 17, 2025</t>
        </is>
      </c>
      <c r="G4" t="n">
        <v>1</v>
      </c>
      <c r="H4" t="inlineStr">
        <is>
          <t>NaN</t>
        </is>
      </c>
      <c r="I4" t="n">
        <v/>
      </c>
      <c r="J4" t="n">
        <v>-1255.11</v>
      </c>
      <c r="K4" t="inlineStr">
        <is>
          <t>HIMS251017C00060000</t>
        </is>
      </c>
    </row>
    <row r="5">
      <c r="A5" t="n">
        <v>720</v>
      </c>
      <c r="B5" t="inlineStr">
        <is>
          <t>HIMS</t>
        </is>
      </c>
      <c r="C5" t="inlineStr">
        <is>
          <t>Aug 05, 2025</t>
        </is>
      </c>
      <c r="D5" t="inlineStr">
        <is>
          <t>$60.00</t>
        </is>
      </c>
      <c r="E5" t="inlineStr">
        <is>
          <t>C</t>
        </is>
      </c>
      <c r="F5" t="inlineStr">
        <is>
          <t>Oct 17, 2025</t>
        </is>
      </c>
      <c r="G5" t="n">
        <v>-1</v>
      </c>
      <c r="H5" t="inlineStr">
        <is>
          <t>Aug 05, 2025</t>
        </is>
      </c>
      <c r="I5" t="n">
        <v/>
      </c>
      <c r="J5" t="n">
        <v>821.88</v>
      </c>
      <c r="K5" t="inlineStr">
        <is>
          <t>HIMS251017C00060000</t>
        </is>
      </c>
    </row>
    <row r="6">
      <c r="A6" t="n">
        <v>722</v>
      </c>
      <c r="B6" t="inlineStr">
        <is>
          <t>HIMS</t>
        </is>
      </c>
      <c r="C6" t="inlineStr">
        <is>
          <t>Aug 05, 2025</t>
        </is>
      </c>
      <c r="D6" t="inlineStr">
        <is>
          <t>$60.00</t>
        </is>
      </c>
      <c r="E6" t="inlineStr">
        <is>
          <t>C</t>
        </is>
      </c>
      <c r="F6" t="inlineStr">
        <is>
          <t>Oct 17, 2025</t>
        </is>
      </c>
      <c r="G6" t="n">
        <v>-1</v>
      </c>
      <c r="H6" t="inlineStr">
        <is>
          <t>Aug 05, 2025</t>
        </is>
      </c>
      <c r="I6" t="n">
        <v/>
      </c>
      <c r="J6" t="n">
        <v>814.88</v>
      </c>
      <c r="K6" t="inlineStr">
        <is>
          <t>HIMS251017C00060000</t>
        </is>
      </c>
    </row>
    <row r="7">
      <c r="A7" t="n">
        <v>739</v>
      </c>
      <c r="B7" t="inlineStr">
        <is>
          <t>HIMS</t>
        </is>
      </c>
      <c r="C7" t="inlineStr">
        <is>
          <t>Aug 05, 2025</t>
        </is>
      </c>
      <c r="D7" t="inlineStr">
        <is>
          <t>$60.00</t>
        </is>
      </c>
      <c r="E7" t="inlineStr">
        <is>
          <t>C</t>
        </is>
      </c>
      <c r="F7" t="inlineStr">
        <is>
          <t>Oct 17, 2025</t>
        </is>
      </c>
      <c r="G7" t="n">
        <v>-1</v>
      </c>
      <c r="H7" t="inlineStr">
        <is>
          <t>Aug 05, 2025</t>
        </is>
      </c>
      <c r="I7" t="n">
        <v/>
      </c>
      <c r="J7" t="n">
        <v>822.88</v>
      </c>
      <c r="K7" t="inlineStr">
        <is>
          <t>HIMS251017C00060000</t>
        </is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Index</t>
        </is>
      </c>
      <c r="B10" t="inlineStr">
        <is>
          <t>Ticker</t>
        </is>
      </c>
      <c r="C10" t="inlineStr">
        <is>
          <t>Trade Enter</t>
        </is>
      </c>
      <c r="D10" t="inlineStr">
        <is>
          <t>Strike</t>
        </is>
      </c>
      <c r="E10" t="inlineStr">
        <is>
          <t>C/P</t>
        </is>
      </c>
      <c r="F10" t="inlineStr">
        <is>
          <t>Exp Date</t>
        </is>
      </c>
      <c r="G10" t="inlineStr">
        <is>
          <t>Initial Contracts</t>
        </is>
      </c>
      <c r="H10" t="inlineStr">
        <is>
          <t>Trade Exit</t>
        </is>
      </c>
      <c r="I10" t="inlineStr">
        <is>
          <t>$ Gain</t>
        </is>
      </c>
      <c r="J10" t="inlineStr">
        <is>
          <t>Total Gain</t>
        </is>
      </c>
      <c r="K10" t="inlineStr">
        <is>
          <t>Calculated $ Gain/25k share</t>
        </is>
      </c>
    </row>
    <row r="11">
      <c r="A11" t="n">
        <v>236</v>
      </c>
      <c r="B11" t="inlineStr">
        <is>
          <t>HIMS</t>
        </is>
      </c>
      <c r="C11" t="inlineStr">
        <is>
          <t>Aug 04, 2025</t>
        </is>
      </c>
      <c r="D11" t="inlineStr">
        <is>
          <t>$60.00</t>
        </is>
      </c>
      <c r="E11" t="inlineStr">
        <is>
          <t>C</t>
        </is>
      </c>
      <c r="F11" t="inlineStr">
        <is>
          <t>Oct 17, 2025</t>
        </is>
      </c>
      <c r="G11" t="inlineStr">
        <is>
          <t>1</t>
        </is>
      </c>
      <c r="H11" t="inlineStr">
        <is>
          <t>Aug 05, 2025</t>
        </is>
      </c>
      <c r="I11" t="inlineStr">
        <is>
          <t>($475.00)</t>
        </is>
      </c>
      <c r="J11">
        <f>SUM(J19:J25)</f>
        <v/>
      </c>
      <c r="K11">
        <f>L18*1</f>
        <v/>
      </c>
    </row>
    <row r="12">
      <c r="I12" s="2" t="n">
        <v>-475</v>
      </c>
      <c r="J12" s="2">
        <f>ROUND(SUM(J11:J11),2)</f>
        <v/>
      </c>
      <c r="K12" s="2">
        <f>ROUND(SUM(K11:K11),2)</f>
        <v/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Index</t>
        </is>
      </c>
      <c r="B15" t="inlineStr">
        <is>
          <t>Ticker</t>
        </is>
      </c>
      <c r="C15" t="inlineStr">
        <is>
          <t>Trade Enter</t>
        </is>
      </c>
      <c r="D15" t="inlineStr">
        <is>
          <t>Strike</t>
        </is>
      </c>
      <c r="E15" t="inlineStr">
        <is>
          <t>C/P</t>
        </is>
      </c>
      <c r="F15" t="inlineStr">
        <is>
          <t>Exp Date</t>
        </is>
      </c>
      <c r="G15" t="inlineStr">
        <is>
          <t>Initial Contracts</t>
        </is>
      </c>
      <c r="H15" t="inlineStr">
        <is>
          <t>Trade Exit</t>
        </is>
      </c>
      <c r="I15" t="inlineStr">
        <is>
          <t>$ Gain</t>
        </is>
      </c>
    </row>
    <row r="16">
      <c r="A16" t="n">
        <v>236</v>
      </c>
      <c r="B16" t="inlineStr">
        <is>
          <t>HIMS</t>
        </is>
      </c>
      <c r="C16" t="inlineStr">
        <is>
          <t>Aug 04, 2025</t>
        </is>
      </c>
      <c r="D16" t="inlineStr">
        <is>
          <t>$60.00</t>
        </is>
      </c>
      <c r="E16" t="inlineStr">
        <is>
          <t>C</t>
        </is>
      </c>
      <c r="F16" t="inlineStr">
        <is>
          <t>Oct 17, 2025</t>
        </is>
      </c>
      <c r="G16" t="inlineStr">
        <is>
          <t>1</t>
        </is>
      </c>
      <c r="H16" t="inlineStr">
        <is>
          <t>Aug 05, 2025</t>
        </is>
      </c>
      <c r="I16" t="inlineStr">
        <is>
          <t>($475.00)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1">
        <f>IF(G26=0, ROUND(SUM(J19:J25)/3, 2), )</f>
        <v/>
      </c>
    </row>
    <row r="19">
      <c r="A19" t="inlineStr">
        <is>
          <t>Index</t>
        </is>
      </c>
      <c r="B19" t="inlineStr">
        <is>
          <t>Ticker</t>
        </is>
      </c>
      <c r="C19" t="inlineStr">
        <is>
          <t>Trade Enter</t>
        </is>
      </c>
      <c r="D19" t="inlineStr">
        <is>
          <t>Strike</t>
        </is>
      </c>
      <c r="E19" t="inlineStr">
        <is>
          <t>C/P</t>
        </is>
      </c>
      <c r="F19" t="inlineStr">
        <is>
          <t>Exp Date</t>
        </is>
      </c>
      <c r="G19" t="inlineStr">
        <is>
          <t>Initial Contracts</t>
        </is>
      </c>
      <c r="H19" t="inlineStr">
        <is>
          <t>Trade Exit</t>
        </is>
      </c>
      <c r="I19" t="inlineStr">
        <is>
          <t>$ Gain</t>
        </is>
      </c>
      <c r="J19" t="inlineStr">
        <is>
          <t>Amount</t>
        </is>
      </c>
      <c r="K19" t="inlineStr">
        <is>
          <t>Symbol</t>
        </is>
      </c>
    </row>
    <row r="20">
      <c r="A20" t="n">
        <v>743</v>
      </c>
      <c r="B20" t="inlineStr">
        <is>
          <t>HIMS</t>
        </is>
      </c>
      <c r="C20" t="inlineStr">
        <is>
          <t>Aug 04, 2025</t>
        </is>
      </c>
      <c r="D20" t="inlineStr">
        <is>
          <t>$60.00</t>
        </is>
      </c>
      <c r="E20" t="inlineStr">
        <is>
          <t>C</t>
        </is>
      </c>
      <c r="F20" t="inlineStr">
        <is>
          <t>Oct 17, 2025</t>
        </is>
      </c>
      <c r="G20" t="n">
        <v>1</v>
      </c>
      <c r="H20" t="inlineStr">
        <is>
          <t>NaN</t>
        </is>
      </c>
      <c r="I20" t="n">
        <v/>
      </c>
      <c r="J20" t="n">
        <v>-1254.11</v>
      </c>
      <c r="K20" t="inlineStr">
        <is>
          <t>HIMS251017C00060000</t>
        </is>
      </c>
    </row>
    <row r="21">
      <c r="A21" t="n">
        <v>763</v>
      </c>
      <c r="B21" t="inlineStr">
        <is>
          <t>HIMS</t>
        </is>
      </c>
      <c r="C21" t="inlineStr">
        <is>
          <t>Aug 04, 2025</t>
        </is>
      </c>
      <c r="D21" t="inlineStr">
        <is>
          <t>$60.00</t>
        </is>
      </c>
      <c r="E21" t="inlineStr">
        <is>
          <t>C</t>
        </is>
      </c>
      <c r="F21" t="inlineStr">
        <is>
          <t>Oct 17, 2025</t>
        </is>
      </c>
      <c r="G21" t="n">
        <v>1</v>
      </c>
      <c r="H21" t="inlineStr">
        <is>
          <t>NaN</t>
        </is>
      </c>
      <c r="I21" t="n">
        <v/>
      </c>
      <c r="J21" t="n">
        <v>-1270.11</v>
      </c>
      <c r="K21" t="inlineStr">
        <is>
          <t>HIMS251017C00060000</t>
        </is>
      </c>
    </row>
    <row r="22">
      <c r="A22" t="n">
        <v>768</v>
      </c>
      <c r="B22" t="inlineStr">
        <is>
          <t>HIMS</t>
        </is>
      </c>
      <c r="C22" t="inlineStr">
        <is>
          <t>Aug 04, 2025</t>
        </is>
      </c>
      <c r="D22" t="inlineStr">
        <is>
          <t>$60.00</t>
        </is>
      </c>
      <c r="E22" t="inlineStr">
        <is>
          <t>C</t>
        </is>
      </c>
      <c r="F22" t="inlineStr">
        <is>
          <t>Oct 17, 2025</t>
        </is>
      </c>
      <c r="G22" t="n">
        <v>1</v>
      </c>
      <c r="H22" t="inlineStr">
        <is>
          <t>NaN</t>
        </is>
      </c>
      <c r="I22" t="n">
        <v/>
      </c>
      <c r="J22" t="n">
        <v>-1255.11</v>
      </c>
      <c r="K22" t="inlineStr">
        <is>
          <t>HIMS251017C00060000</t>
        </is>
      </c>
    </row>
    <row r="23">
      <c r="A23" t="n">
        <v>720</v>
      </c>
      <c r="B23" t="inlineStr">
        <is>
          <t>HIMS</t>
        </is>
      </c>
      <c r="C23" t="inlineStr">
        <is>
          <t>Aug 05, 2025</t>
        </is>
      </c>
      <c r="D23" t="inlineStr">
        <is>
          <t>$60.00</t>
        </is>
      </c>
      <c r="E23" t="inlineStr">
        <is>
          <t>C</t>
        </is>
      </c>
      <c r="F23" t="inlineStr">
        <is>
          <t>Oct 17, 2025</t>
        </is>
      </c>
      <c r="G23" t="n">
        <v>-1</v>
      </c>
      <c r="H23" t="inlineStr">
        <is>
          <t>Aug 05, 2025</t>
        </is>
      </c>
      <c r="I23" t="n">
        <v/>
      </c>
      <c r="J23" t="n">
        <v>821.88</v>
      </c>
      <c r="K23" t="inlineStr">
        <is>
          <t>HIMS251017C00060000</t>
        </is>
      </c>
    </row>
    <row r="24">
      <c r="A24" t="n">
        <v>722</v>
      </c>
      <c r="B24" t="inlineStr">
        <is>
          <t>HIMS</t>
        </is>
      </c>
      <c r="C24" t="inlineStr">
        <is>
          <t>Aug 05, 2025</t>
        </is>
      </c>
      <c r="D24" t="inlineStr">
        <is>
          <t>$60.00</t>
        </is>
      </c>
      <c r="E24" t="inlineStr">
        <is>
          <t>C</t>
        </is>
      </c>
      <c r="F24" t="inlineStr">
        <is>
          <t>Oct 17, 2025</t>
        </is>
      </c>
      <c r="G24" t="n">
        <v>-1</v>
      </c>
      <c r="H24" t="inlineStr">
        <is>
          <t>Aug 05, 2025</t>
        </is>
      </c>
      <c r="I24" t="n">
        <v/>
      </c>
      <c r="J24" t="n">
        <v>814.88</v>
      </c>
      <c r="K24" t="inlineStr">
        <is>
          <t>HIMS251017C00060000</t>
        </is>
      </c>
    </row>
    <row r="25">
      <c r="A25" t="n">
        <v>739</v>
      </c>
      <c r="B25" t="inlineStr">
        <is>
          <t>HIMS</t>
        </is>
      </c>
      <c r="C25" t="inlineStr">
        <is>
          <t>Aug 05, 2025</t>
        </is>
      </c>
      <c r="D25" t="inlineStr">
        <is>
          <t>$60.00</t>
        </is>
      </c>
      <c r="E25" t="inlineStr">
        <is>
          <t>C</t>
        </is>
      </c>
      <c r="F25" t="inlineStr">
        <is>
          <t>Oct 17, 2025</t>
        </is>
      </c>
      <c r="G25" t="n">
        <v>-1</v>
      </c>
      <c r="H25" t="inlineStr">
        <is>
          <t>Aug 05, 2025</t>
        </is>
      </c>
      <c r="I25" t="n">
        <v/>
      </c>
      <c r="J25" t="n">
        <v>822.88</v>
      </c>
      <c r="K25" t="inlineStr">
        <is>
          <t>HIMS251017C00060000</t>
        </is>
      </c>
    </row>
    <row r="26">
      <c r="A26" t="inlineStr"/>
      <c r="B26" t="inlineStr"/>
      <c r="C26" t="inlineStr"/>
      <c r="D26" t="inlineStr"/>
      <c r="E26" t="inlineStr"/>
      <c r="F26" t="inlineStr"/>
      <c r="G26" s="2">
        <f>SUM(G19:G25)</f>
        <v/>
      </c>
      <c r="H26" t="inlineStr"/>
      <c r="I26" t="inlineStr"/>
      <c r="J26" s="2">
        <f>SUM(J19:J25)</f>
        <v/>
      </c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>
        <is>
          <t>Total:</t>
        </is>
      </c>
      <c r="L29" s="1">
        <f>SUM(L1:L28)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2278</v>
      </c>
      <c r="B2" t="inlineStr">
        <is>
          <t>AVGO</t>
        </is>
      </c>
      <c r="C2" t="inlineStr">
        <is>
          <t>Jun 09, 2025</t>
        </is>
      </c>
      <c r="D2" t="inlineStr">
        <is>
          <t>$230.00</t>
        </is>
      </c>
      <c r="E2" t="inlineStr">
        <is>
          <t>P</t>
        </is>
      </c>
      <c r="F2" t="inlineStr">
        <is>
          <t>Jun 13, 2025</t>
        </is>
      </c>
      <c r="G2" t="n">
        <v>2</v>
      </c>
      <c r="H2" t="inlineStr">
        <is>
          <t>NaN</t>
        </is>
      </c>
      <c r="I2" t="n">
        <v/>
      </c>
      <c r="J2" t="n">
        <v>-92.23999999999999</v>
      </c>
      <c r="K2" t="inlineStr">
        <is>
          <t>AVGO250613P00230000</t>
        </is>
      </c>
    </row>
    <row r="3">
      <c r="A3" t="n">
        <v>2277</v>
      </c>
      <c r="B3" t="inlineStr">
        <is>
          <t>AVGO</t>
        </is>
      </c>
      <c r="C3" t="inlineStr">
        <is>
          <t>Jun 09, 2025</t>
        </is>
      </c>
      <c r="D3" t="inlineStr">
        <is>
          <t>$235.00</t>
        </is>
      </c>
      <c r="E3" t="inlineStr">
        <is>
          <t>P</t>
        </is>
      </c>
      <c r="F3" t="inlineStr">
        <is>
          <t>Jun 13, 2025</t>
        </is>
      </c>
      <c r="G3" t="n">
        <v>-2</v>
      </c>
      <c r="H3" t="inlineStr">
        <is>
          <t>Jun 09, 2025</t>
        </is>
      </c>
      <c r="I3" t="n">
        <v/>
      </c>
      <c r="J3" t="n">
        <v>191.74</v>
      </c>
      <c r="K3" t="inlineStr">
        <is>
          <t>AVGO250613P00235000</t>
        </is>
      </c>
    </row>
    <row r="4">
      <c r="A4" t="n">
        <v>2190</v>
      </c>
      <c r="B4" t="inlineStr">
        <is>
          <t>AVGO</t>
        </is>
      </c>
      <c r="C4" t="inlineStr">
        <is>
          <t>Jun 17, 2025</t>
        </is>
      </c>
      <c r="D4" t="inlineStr">
        <is>
          <t>$240.00</t>
        </is>
      </c>
      <c r="E4" t="inlineStr">
        <is>
          <t>P</t>
        </is>
      </c>
      <c r="F4" t="inlineStr">
        <is>
          <t>Jun 20, 2025</t>
        </is>
      </c>
      <c r="G4" t="n">
        <v>-2</v>
      </c>
      <c r="H4" t="inlineStr">
        <is>
          <t>Jun 17, 2025</t>
        </is>
      </c>
      <c r="I4" t="n">
        <v/>
      </c>
      <c r="J4" t="n">
        <v>139.75</v>
      </c>
      <c r="K4" t="inlineStr">
        <is>
          <t>AVGO250620P00240000</t>
        </is>
      </c>
    </row>
    <row r="5">
      <c r="A5" t="n">
        <v>2188</v>
      </c>
      <c r="B5" t="inlineStr">
        <is>
          <t>AVGO</t>
        </is>
      </c>
      <c r="C5" t="inlineStr">
        <is>
          <t>Jun 17, 2025</t>
        </is>
      </c>
      <c r="D5" t="inlineStr">
        <is>
          <t>$235.00</t>
        </is>
      </c>
      <c r="E5" t="inlineStr">
        <is>
          <t>P</t>
        </is>
      </c>
      <c r="F5" t="inlineStr">
        <is>
          <t>Jun 20, 2025</t>
        </is>
      </c>
      <c r="G5" t="n">
        <v>2</v>
      </c>
      <c r="H5" t="inlineStr">
        <is>
          <t>NaN</t>
        </is>
      </c>
      <c r="I5" t="n">
        <v/>
      </c>
      <c r="J5" t="n">
        <v>-60.24</v>
      </c>
      <c r="K5" t="inlineStr">
        <is>
          <t>AVGO250620P00235000</t>
        </is>
      </c>
    </row>
    <row r="6">
      <c r="A6" t="n">
        <v>709</v>
      </c>
      <c r="B6" t="inlineStr">
        <is>
          <t>AVGO</t>
        </is>
      </c>
      <c r="C6" t="inlineStr">
        <is>
          <t>Aug 06, 2025</t>
        </is>
      </c>
      <c r="D6" t="inlineStr">
        <is>
          <t>$290.00</t>
        </is>
      </c>
      <c r="E6" t="inlineStr">
        <is>
          <t>P</t>
        </is>
      </c>
      <c r="F6" t="inlineStr">
        <is>
          <t>Aug 29, 2025</t>
        </is>
      </c>
      <c r="G6" t="n">
        <v>1</v>
      </c>
      <c r="H6" t="inlineStr">
        <is>
          <t>NaN</t>
        </is>
      </c>
      <c r="I6" t="n">
        <v/>
      </c>
      <c r="J6" t="n">
        <v>-865.11</v>
      </c>
      <c r="K6" t="inlineStr">
        <is>
          <t>AVGO250829P00290000</t>
        </is>
      </c>
    </row>
    <row r="7">
      <c r="A7" t="n">
        <v>700</v>
      </c>
      <c r="B7" t="inlineStr">
        <is>
          <t>AVGO</t>
        </is>
      </c>
      <c r="C7" t="inlineStr">
        <is>
          <t>Aug 06, 2025</t>
        </is>
      </c>
      <c r="D7" t="inlineStr">
        <is>
          <t>$290.00</t>
        </is>
      </c>
      <c r="E7" t="inlineStr">
        <is>
          <t>P</t>
        </is>
      </c>
      <c r="F7" t="inlineStr">
        <is>
          <t>Aug 29, 2025</t>
        </is>
      </c>
      <c r="G7" t="n">
        <v>1</v>
      </c>
      <c r="H7" t="inlineStr">
        <is>
          <t>NaN</t>
        </is>
      </c>
      <c r="I7" t="n">
        <v/>
      </c>
      <c r="J7" t="n">
        <v>-870.11</v>
      </c>
      <c r="K7" t="inlineStr">
        <is>
          <t>AVGO250829P00290000</t>
        </is>
      </c>
    </row>
    <row r="8">
      <c r="A8" t="n">
        <v>697</v>
      </c>
      <c r="B8" t="inlineStr">
        <is>
          <t>AVGO</t>
        </is>
      </c>
      <c r="C8" t="inlineStr">
        <is>
          <t>Aug 06, 2025</t>
        </is>
      </c>
      <c r="D8" t="inlineStr">
        <is>
          <t>$300.00</t>
        </is>
      </c>
      <c r="E8" t="inlineStr">
        <is>
          <t>C</t>
        </is>
      </c>
      <c r="F8" t="inlineStr">
        <is>
          <t>Oct 17, 2025</t>
        </is>
      </c>
      <c r="G8" t="n">
        <v>2</v>
      </c>
      <c r="H8" t="inlineStr">
        <is>
          <t>NaN</t>
        </is>
      </c>
      <c r="I8" t="n">
        <v/>
      </c>
      <c r="J8" t="n">
        <v>-4430.23</v>
      </c>
      <c r="K8" t="inlineStr">
        <is>
          <t>AVGO251017C00300000</t>
        </is>
      </c>
    </row>
    <row r="9">
      <c r="A9" t="n">
        <v>675</v>
      </c>
      <c r="B9" t="inlineStr">
        <is>
          <t>AVGO</t>
        </is>
      </c>
      <c r="C9" t="inlineStr">
        <is>
          <t>Aug 06, 2025</t>
        </is>
      </c>
      <c r="D9" t="inlineStr">
        <is>
          <t>$300.00</t>
        </is>
      </c>
      <c r="E9" t="inlineStr">
        <is>
          <t>C</t>
        </is>
      </c>
      <c r="F9" t="inlineStr">
        <is>
          <t>Oct 17, 2025</t>
        </is>
      </c>
      <c r="G9" t="n">
        <v>2</v>
      </c>
      <c r="H9" t="inlineStr">
        <is>
          <t>NaN</t>
        </is>
      </c>
      <c r="I9" t="n">
        <v/>
      </c>
      <c r="J9" t="n">
        <v>-4420.23</v>
      </c>
      <c r="K9" t="inlineStr">
        <is>
          <t>AVGO251017C00300000</t>
        </is>
      </c>
    </row>
    <row r="10">
      <c r="A10" t="n">
        <v>673</v>
      </c>
      <c r="B10" t="inlineStr">
        <is>
          <t>AVGO</t>
        </is>
      </c>
      <c r="C10" t="inlineStr">
        <is>
          <t>Aug 06, 2025</t>
        </is>
      </c>
      <c r="D10" t="inlineStr">
        <is>
          <t>$300.00</t>
        </is>
      </c>
      <c r="E10" t="inlineStr">
        <is>
          <t>C</t>
        </is>
      </c>
      <c r="F10" t="inlineStr">
        <is>
          <t>Oct 17, 2025</t>
        </is>
      </c>
      <c r="G10" t="n">
        <v>2</v>
      </c>
      <c r="H10" t="inlineStr">
        <is>
          <t>NaN</t>
        </is>
      </c>
      <c r="I10" t="n">
        <v/>
      </c>
      <c r="J10" t="n">
        <v>-4430.23</v>
      </c>
      <c r="K10" t="inlineStr">
        <is>
          <t>AVGO251017C00300000</t>
        </is>
      </c>
    </row>
    <row r="11">
      <c r="A11" t="n">
        <v>670</v>
      </c>
      <c r="B11" t="inlineStr">
        <is>
          <t>AVGO</t>
        </is>
      </c>
      <c r="C11" t="inlineStr">
        <is>
          <t>Aug 06, 2025</t>
        </is>
      </c>
      <c r="D11" t="inlineStr">
        <is>
          <t>$290.00</t>
        </is>
      </c>
      <c r="E11" t="inlineStr">
        <is>
          <t>P</t>
        </is>
      </c>
      <c r="F11" t="inlineStr">
        <is>
          <t>Aug 29, 2025</t>
        </is>
      </c>
      <c r="G11" t="n">
        <v>1</v>
      </c>
      <c r="H11" t="inlineStr">
        <is>
          <t>NaN</t>
        </is>
      </c>
      <c r="I11" t="n">
        <v/>
      </c>
      <c r="J11" t="n">
        <v>-870.11</v>
      </c>
      <c r="K11" t="inlineStr">
        <is>
          <t>AVGO250829P00290000</t>
        </is>
      </c>
    </row>
    <row r="12">
      <c r="A12" t="n">
        <v>637</v>
      </c>
      <c r="B12" t="inlineStr">
        <is>
          <t>AVGO</t>
        </is>
      </c>
      <c r="C12" t="inlineStr">
        <is>
          <t>Aug 07, 2025</t>
        </is>
      </c>
      <c r="D12" t="inlineStr">
        <is>
          <t>$290.00</t>
        </is>
      </c>
      <c r="E12" t="inlineStr">
        <is>
          <t>P</t>
        </is>
      </c>
      <c r="F12" t="inlineStr">
        <is>
          <t>Aug 29, 2025</t>
        </is>
      </c>
      <c r="G12" t="n">
        <v>-1</v>
      </c>
      <c r="H12" t="inlineStr">
        <is>
          <t>Aug 07, 2025</t>
        </is>
      </c>
      <c r="I12" t="n">
        <v/>
      </c>
      <c r="J12" t="n">
        <v>684.88</v>
      </c>
      <c r="K12" t="inlineStr">
        <is>
          <t>AVGO250829P00290000</t>
        </is>
      </c>
    </row>
    <row r="13">
      <c r="A13" t="n">
        <v>633</v>
      </c>
      <c r="B13" t="inlineStr">
        <is>
          <t>AVGO</t>
        </is>
      </c>
      <c r="C13" t="inlineStr">
        <is>
          <t>Aug 07, 2025</t>
        </is>
      </c>
      <c r="D13" t="inlineStr">
        <is>
          <t>$300.00</t>
        </is>
      </c>
      <c r="E13" t="inlineStr">
        <is>
          <t>C</t>
        </is>
      </c>
      <c r="F13" t="inlineStr">
        <is>
          <t>Oct 17, 2025</t>
        </is>
      </c>
      <c r="G13" t="n">
        <v>-1</v>
      </c>
      <c r="H13" t="inlineStr">
        <is>
          <t>Aug 07, 2025</t>
        </is>
      </c>
      <c r="I13" t="n">
        <v/>
      </c>
      <c r="J13" t="n">
        <v>2464.88</v>
      </c>
      <c r="K13" t="inlineStr">
        <is>
          <t>AVGO251017C00300000</t>
        </is>
      </c>
    </row>
    <row r="14">
      <c r="A14" t="n">
        <v>627</v>
      </c>
      <c r="B14" t="inlineStr">
        <is>
          <t>AVGO</t>
        </is>
      </c>
      <c r="C14" t="inlineStr">
        <is>
          <t>Aug 07, 2025</t>
        </is>
      </c>
      <c r="D14" t="inlineStr">
        <is>
          <t>$300.00</t>
        </is>
      </c>
      <c r="E14" t="inlineStr">
        <is>
          <t>C</t>
        </is>
      </c>
      <c r="F14" t="inlineStr">
        <is>
          <t>Oct 17, 2025</t>
        </is>
      </c>
      <c r="G14" t="n">
        <v>-1</v>
      </c>
      <c r="H14" t="inlineStr">
        <is>
          <t>Aug 07, 2025</t>
        </is>
      </c>
      <c r="I14" t="n">
        <v/>
      </c>
      <c r="J14" t="n">
        <v>2474.88</v>
      </c>
      <c r="K14" t="inlineStr">
        <is>
          <t>AVGO251017C00300000</t>
        </is>
      </c>
    </row>
    <row r="15">
      <c r="A15" t="n">
        <v>614</v>
      </c>
      <c r="B15" t="inlineStr">
        <is>
          <t>AVGO</t>
        </is>
      </c>
      <c r="C15" t="inlineStr">
        <is>
          <t>Aug 07, 2025</t>
        </is>
      </c>
      <c r="D15" t="inlineStr">
        <is>
          <t>$300.00</t>
        </is>
      </c>
      <c r="E15" t="inlineStr">
        <is>
          <t>C</t>
        </is>
      </c>
      <c r="F15" t="inlineStr">
        <is>
          <t>Oct 17, 2025</t>
        </is>
      </c>
      <c r="G15" t="n">
        <v>-1</v>
      </c>
      <c r="H15" t="inlineStr">
        <is>
          <t>Aug 07, 2025</t>
        </is>
      </c>
      <c r="I15" t="n">
        <v/>
      </c>
      <c r="J15" t="n">
        <v>2481.88</v>
      </c>
      <c r="K15" t="inlineStr">
        <is>
          <t>AVGO251017C00300000</t>
        </is>
      </c>
    </row>
    <row r="16">
      <c r="A16" t="n">
        <v>601</v>
      </c>
      <c r="B16" t="inlineStr">
        <is>
          <t>AVGO</t>
        </is>
      </c>
      <c r="C16" t="inlineStr">
        <is>
          <t>Aug 07, 2025</t>
        </is>
      </c>
      <c r="D16" t="inlineStr">
        <is>
          <t>$300.00</t>
        </is>
      </c>
      <c r="E16" t="inlineStr">
        <is>
          <t>C</t>
        </is>
      </c>
      <c r="F16" t="inlineStr">
        <is>
          <t>Oct 17, 2025</t>
        </is>
      </c>
      <c r="G16" t="n">
        <v>-1</v>
      </c>
      <c r="H16" t="inlineStr">
        <is>
          <t>Aug 07, 2025</t>
        </is>
      </c>
      <c r="I16" t="n">
        <v/>
      </c>
      <c r="J16" t="n">
        <v>2964.88</v>
      </c>
      <c r="K16" t="inlineStr">
        <is>
          <t>AVGO251017C00300000</t>
        </is>
      </c>
    </row>
    <row r="17">
      <c r="A17" t="n">
        <v>600</v>
      </c>
      <c r="B17" t="inlineStr">
        <is>
          <t>AVGO</t>
        </is>
      </c>
      <c r="C17" t="inlineStr">
        <is>
          <t>Aug 07, 2025</t>
        </is>
      </c>
      <c r="D17" t="inlineStr">
        <is>
          <t>$300.00</t>
        </is>
      </c>
      <c r="E17" t="inlineStr">
        <is>
          <t>C</t>
        </is>
      </c>
      <c r="F17" t="inlineStr">
        <is>
          <t>Oct 17, 2025</t>
        </is>
      </c>
      <c r="G17" t="n">
        <v>-1</v>
      </c>
      <c r="H17" t="inlineStr">
        <is>
          <t>Aug 07, 2025</t>
        </is>
      </c>
      <c r="I17" t="n">
        <v/>
      </c>
      <c r="J17" t="n">
        <v>2969.88</v>
      </c>
      <c r="K17" t="inlineStr">
        <is>
          <t>AVGO251017C00300000</t>
        </is>
      </c>
    </row>
    <row r="18">
      <c r="A18" t="n">
        <v>592</v>
      </c>
      <c r="B18" t="inlineStr">
        <is>
          <t>AVGO</t>
        </is>
      </c>
      <c r="C18" t="inlineStr">
        <is>
          <t>Aug 07, 2025</t>
        </is>
      </c>
      <c r="D18" t="inlineStr">
        <is>
          <t>$290.00</t>
        </is>
      </c>
      <c r="E18" t="inlineStr">
        <is>
          <t>P</t>
        </is>
      </c>
      <c r="F18" t="inlineStr">
        <is>
          <t>Aug 29, 2025</t>
        </is>
      </c>
      <c r="G18" t="n">
        <v>-1</v>
      </c>
      <c r="H18" t="inlineStr">
        <is>
          <t>Aug 07, 2025</t>
        </is>
      </c>
      <c r="I18" t="n">
        <v/>
      </c>
      <c r="J18" t="n">
        <v>709.88</v>
      </c>
      <c r="K18" t="inlineStr">
        <is>
          <t>AVGO250829P00290000</t>
        </is>
      </c>
    </row>
    <row r="19">
      <c r="A19" t="n">
        <v>641</v>
      </c>
      <c r="B19" t="inlineStr">
        <is>
          <t>AVGO</t>
        </is>
      </c>
      <c r="C19" t="inlineStr">
        <is>
          <t>Aug 07, 2025</t>
        </is>
      </c>
      <c r="D19" t="inlineStr">
        <is>
          <t>$300.00</t>
        </is>
      </c>
      <c r="E19" t="inlineStr">
        <is>
          <t>C</t>
        </is>
      </c>
      <c r="F19" t="inlineStr">
        <is>
          <t>Oct 17, 2025</t>
        </is>
      </c>
      <c r="G19" t="n">
        <v>-1</v>
      </c>
      <c r="H19" t="inlineStr">
        <is>
          <t>Aug 07, 2025</t>
        </is>
      </c>
      <c r="I19" t="n">
        <v/>
      </c>
      <c r="J19" t="n">
        <v>2969.88</v>
      </c>
      <c r="K19" t="inlineStr">
        <is>
          <t>AVGO251017C00300000</t>
        </is>
      </c>
    </row>
    <row r="20">
      <c r="A20" t="n">
        <v>591</v>
      </c>
      <c r="B20" t="inlineStr">
        <is>
          <t>AVGO</t>
        </is>
      </c>
      <c r="C20" t="inlineStr">
        <is>
          <t>Aug 07, 2025</t>
        </is>
      </c>
      <c r="D20" t="inlineStr">
        <is>
          <t>$290.00</t>
        </is>
      </c>
      <c r="E20" t="inlineStr">
        <is>
          <t>P</t>
        </is>
      </c>
      <c r="F20" t="inlineStr">
        <is>
          <t>Aug 29, 2025</t>
        </is>
      </c>
      <c r="G20" t="n">
        <v>-1</v>
      </c>
      <c r="H20" t="inlineStr">
        <is>
          <t>Aug 07, 2025</t>
        </is>
      </c>
      <c r="I20" t="n">
        <v/>
      </c>
      <c r="J20" t="n">
        <v>704.88</v>
      </c>
      <c r="K20" t="inlineStr">
        <is>
          <t>AVGO250829P00290000</t>
        </is>
      </c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  <row r="23">
      <c r="A23" t="inlineStr">
        <is>
          <t>Index</t>
        </is>
      </c>
      <c r="B23" t="inlineStr">
        <is>
          <t>Ticker</t>
        </is>
      </c>
      <c r="C23" t="inlineStr">
        <is>
          <t>Trade Enter</t>
        </is>
      </c>
      <c r="D23" t="inlineStr">
        <is>
          <t>Strike</t>
        </is>
      </c>
      <c r="E23" t="inlineStr">
        <is>
          <t>C/P</t>
        </is>
      </c>
      <c r="F23" t="inlineStr">
        <is>
          <t>Exp Date</t>
        </is>
      </c>
      <c r="G23" t="inlineStr">
        <is>
          <t>Initial Contracts</t>
        </is>
      </c>
      <c r="H23" t="inlineStr">
        <is>
          <t>Trade Exit</t>
        </is>
      </c>
      <c r="I23" t="inlineStr">
        <is>
          <t>$ Gain</t>
        </is>
      </c>
      <c r="J23" t="inlineStr">
        <is>
          <t>Total Gain</t>
        </is>
      </c>
      <c r="K23" t="inlineStr">
        <is>
          <t>Calculated $ Gain/25k share</t>
        </is>
      </c>
    </row>
    <row r="24">
      <c r="A24" t="n">
        <v>240</v>
      </c>
      <c r="B24" t="inlineStr">
        <is>
          <t>AVGO</t>
        </is>
      </c>
      <c r="C24" t="inlineStr">
        <is>
          <t>Aug 06, 2025</t>
        </is>
      </c>
      <c r="D24" t="inlineStr">
        <is>
          <t>$300.00</t>
        </is>
      </c>
      <c r="E24" t="inlineStr">
        <is>
          <t>C</t>
        </is>
      </c>
      <c r="F24" t="inlineStr">
        <is>
          <t>Oct 17, 2025</t>
        </is>
      </c>
      <c r="G24" t="inlineStr">
        <is>
          <t>2</t>
        </is>
      </c>
      <c r="H24" t="inlineStr">
        <is>
          <t>Aug 07, 2025</t>
        </is>
      </c>
      <c r="I24" t="inlineStr">
        <is>
          <t xml:space="preserve">$265.00 </t>
        </is>
      </c>
      <c r="J24">
        <f>SUM(J33:J42)</f>
        <v/>
      </c>
      <c r="K24">
        <f>L32*2</f>
        <v/>
      </c>
    </row>
    <row r="25">
      <c r="A25" t="n">
        <v>241</v>
      </c>
      <c r="B25" t="inlineStr">
        <is>
          <t>AVGO</t>
        </is>
      </c>
      <c r="C25" t="inlineStr">
        <is>
          <t>Aug 06, 2025</t>
        </is>
      </c>
      <c r="D25" t="inlineStr">
        <is>
          <t>$290.00</t>
        </is>
      </c>
      <c r="E25" t="inlineStr">
        <is>
          <t>P</t>
        </is>
      </c>
      <c r="F25" t="inlineStr">
        <is>
          <t>Aug 29, 2025</t>
        </is>
      </c>
      <c r="G25" t="inlineStr">
        <is>
          <t>1</t>
        </is>
      </c>
      <c r="H25" t="inlineStr">
        <is>
          <t>Aug 07, 2025</t>
        </is>
      </c>
      <c r="I25" t="inlineStr">
        <is>
          <t>($170.00)</t>
        </is>
      </c>
      <c r="J25">
        <f>SUM(J51:J57)</f>
        <v/>
      </c>
      <c r="K25">
        <f>L50*1</f>
        <v/>
      </c>
    </row>
    <row r="26">
      <c r="I26" s="2" t="n">
        <v>95</v>
      </c>
      <c r="J26" s="2">
        <f>ROUND(SUM(J24:J25),2)</f>
        <v/>
      </c>
      <c r="K26" s="2">
        <f>ROUND(SUM(K24:K25),2)</f>
        <v/>
      </c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>
        <is>
          <t>Index</t>
        </is>
      </c>
      <c r="B29" t="inlineStr">
        <is>
          <t>Ticker</t>
        </is>
      </c>
      <c r="C29" t="inlineStr">
        <is>
          <t>Trade Enter</t>
        </is>
      </c>
      <c r="D29" t="inlineStr">
        <is>
          <t>Strike</t>
        </is>
      </c>
      <c r="E29" t="inlineStr">
        <is>
          <t>C/P</t>
        </is>
      </c>
      <c r="F29" t="inlineStr">
        <is>
          <t>Exp Date</t>
        </is>
      </c>
      <c r="G29" t="inlineStr">
        <is>
          <t>Initial Contracts</t>
        </is>
      </c>
      <c r="H29" t="inlineStr">
        <is>
          <t>Trade Exit</t>
        </is>
      </c>
      <c r="I29" t="inlineStr">
        <is>
          <t>$ Gain</t>
        </is>
      </c>
    </row>
    <row r="30">
      <c r="A30" t="n">
        <v>240</v>
      </c>
      <c r="B30" t="inlineStr">
        <is>
          <t>AVGO</t>
        </is>
      </c>
      <c r="C30" t="inlineStr">
        <is>
          <t>Aug 06, 2025</t>
        </is>
      </c>
      <c r="D30" t="inlineStr">
        <is>
          <t>$300.00</t>
        </is>
      </c>
      <c r="E30" t="inlineStr">
        <is>
          <t>C</t>
        </is>
      </c>
      <c r="F30" t="inlineStr">
        <is>
          <t>Oct 17, 2025</t>
        </is>
      </c>
      <c r="G30" t="inlineStr">
        <is>
          <t>2</t>
        </is>
      </c>
      <c r="H30" t="inlineStr">
        <is>
          <t>Aug 07, 2025</t>
        </is>
      </c>
      <c r="I30" t="inlineStr">
        <is>
          <t xml:space="preserve">$265.00 </t>
        </is>
      </c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1">
        <f>IF(G43=0, ROUND(SUM(J33:J42)/6, 2), )</f>
        <v/>
      </c>
    </row>
    <row r="33">
      <c r="A33" t="inlineStr">
        <is>
          <t>Index</t>
        </is>
      </c>
      <c r="B33" t="inlineStr">
        <is>
          <t>Ticker</t>
        </is>
      </c>
      <c r="C33" t="inlineStr">
        <is>
          <t>Trade Enter</t>
        </is>
      </c>
      <c r="D33" t="inlineStr">
        <is>
          <t>Strike</t>
        </is>
      </c>
      <c r="E33" t="inlineStr">
        <is>
          <t>C/P</t>
        </is>
      </c>
      <c r="F33" t="inlineStr">
        <is>
          <t>Exp Date</t>
        </is>
      </c>
      <c r="G33" t="inlineStr">
        <is>
          <t>Initial Contracts</t>
        </is>
      </c>
      <c r="H33" t="inlineStr">
        <is>
          <t>Trade Exit</t>
        </is>
      </c>
      <c r="I33" t="inlineStr">
        <is>
          <t>$ Gain</t>
        </is>
      </c>
      <c r="J33" t="inlineStr">
        <is>
          <t>Amount</t>
        </is>
      </c>
      <c r="K33" t="inlineStr">
        <is>
          <t>Symbol</t>
        </is>
      </c>
    </row>
    <row r="34">
      <c r="A34" t="n">
        <v>697</v>
      </c>
      <c r="B34" t="inlineStr">
        <is>
          <t>AVGO</t>
        </is>
      </c>
      <c r="C34" t="inlineStr">
        <is>
          <t>Aug 06, 2025</t>
        </is>
      </c>
      <c r="D34" t="inlineStr">
        <is>
          <t>$300.00</t>
        </is>
      </c>
      <c r="E34" t="inlineStr">
        <is>
          <t>C</t>
        </is>
      </c>
      <c r="F34" t="inlineStr">
        <is>
          <t>Oct 17, 2025</t>
        </is>
      </c>
      <c r="G34" t="n">
        <v>2</v>
      </c>
      <c r="H34" t="inlineStr">
        <is>
          <t>NaN</t>
        </is>
      </c>
      <c r="I34" t="n">
        <v/>
      </c>
      <c r="J34" t="n">
        <v>-4430.23</v>
      </c>
      <c r="K34" t="inlineStr">
        <is>
          <t>AVGO251017C00300000</t>
        </is>
      </c>
    </row>
    <row r="35">
      <c r="A35" t="n">
        <v>675</v>
      </c>
      <c r="B35" t="inlineStr">
        <is>
          <t>AVGO</t>
        </is>
      </c>
      <c r="C35" t="inlineStr">
        <is>
          <t>Aug 06, 2025</t>
        </is>
      </c>
      <c r="D35" t="inlineStr">
        <is>
          <t>$300.00</t>
        </is>
      </c>
      <c r="E35" t="inlineStr">
        <is>
          <t>C</t>
        </is>
      </c>
      <c r="F35" t="inlineStr">
        <is>
          <t>Oct 17, 2025</t>
        </is>
      </c>
      <c r="G35" t="n">
        <v>2</v>
      </c>
      <c r="H35" t="inlineStr">
        <is>
          <t>NaN</t>
        </is>
      </c>
      <c r="I35" t="n">
        <v/>
      </c>
      <c r="J35" t="n">
        <v>-4420.23</v>
      </c>
      <c r="K35" t="inlineStr">
        <is>
          <t>AVGO251017C00300000</t>
        </is>
      </c>
    </row>
    <row r="36">
      <c r="A36" t="n">
        <v>673</v>
      </c>
      <c r="B36" t="inlineStr">
        <is>
          <t>AVGO</t>
        </is>
      </c>
      <c r="C36" t="inlineStr">
        <is>
          <t>Aug 06, 2025</t>
        </is>
      </c>
      <c r="D36" t="inlineStr">
        <is>
          <t>$300.00</t>
        </is>
      </c>
      <c r="E36" t="inlineStr">
        <is>
          <t>C</t>
        </is>
      </c>
      <c r="F36" t="inlineStr">
        <is>
          <t>Oct 17, 2025</t>
        </is>
      </c>
      <c r="G36" t="n">
        <v>2</v>
      </c>
      <c r="H36" t="inlineStr">
        <is>
          <t>NaN</t>
        </is>
      </c>
      <c r="I36" t="n">
        <v/>
      </c>
      <c r="J36" t="n">
        <v>-4430.23</v>
      </c>
      <c r="K36" t="inlineStr">
        <is>
          <t>AVGO251017C00300000</t>
        </is>
      </c>
    </row>
    <row r="37">
      <c r="A37" t="n">
        <v>633</v>
      </c>
      <c r="B37" t="inlineStr">
        <is>
          <t>AVGO</t>
        </is>
      </c>
      <c r="C37" t="inlineStr">
        <is>
          <t>Aug 07, 2025</t>
        </is>
      </c>
      <c r="D37" t="inlineStr">
        <is>
          <t>$300.00</t>
        </is>
      </c>
      <c r="E37" t="inlineStr">
        <is>
          <t>C</t>
        </is>
      </c>
      <c r="F37" t="inlineStr">
        <is>
          <t>Oct 17, 2025</t>
        </is>
      </c>
      <c r="G37" t="n">
        <v>-1</v>
      </c>
      <c r="H37" t="inlineStr">
        <is>
          <t>Aug 07, 2025</t>
        </is>
      </c>
      <c r="I37" t="n">
        <v/>
      </c>
      <c r="J37" t="n">
        <v>2464.88</v>
      </c>
      <c r="K37" t="inlineStr">
        <is>
          <t>AVGO251017C00300000</t>
        </is>
      </c>
    </row>
    <row r="38">
      <c r="A38" t="n">
        <v>627</v>
      </c>
      <c r="B38" t="inlineStr">
        <is>
          <t>AVGO</t>
        </is>
      </c>
      <c r="C38" t="inlineStr">
        <is>
          <t>Aug 07, 2025</t>
        </is>
      </c>
      <c r="D38" t="inlineStr">
        <is>
          <t>$300.00</t>
        </is>
      </c>
      <c r="E38" t="inlineStr">
        <is>
          <t>C</t>
        </is>
      </c>
      <c r="F38" t="inlineStr">
        <is>
          <t>Oct 17, 2025</t>
        </is>
      </c>
      <c r="G38" t="n">
        <v>-1</v>
      </c>
      <c r="H38" t="inlineStr">
        <is>
          <t>Aug 07, 2025</t>
        </is>
      </c>
      <c r="I38" t="n">
        <v/>
      </c>
      <c r="J38" t="n">
        <v>2474.88</v>
      </c>
      <c r="K38" t="inlineStr">
        <is>
          <t>AVGO251017C00300000</t>
        </is>
      </c>
    </row>
    <row r="39">
      <c r="A39" t="n">
        <v>614</v>
      </c>
      <c r="B39" t="inlineStr">
        <is>
          <t>AVGO</t>
        </is>
      </c>
      <c r="C39" t="inlineStr">
        <is>
          <t>Aug 07, 2025</t>
        </is>
      </c>
      <c r="D39" t="inlineStr">
        <is>
          <t>$300.00</t>
        </is>
      </c>
      <c r="E39" t="inlineStr">
        <is>
          <t>C</t>
        </is>
      </c>
      <c r="F39" t="inlineStr">
        <is>
          <t>Oct 17, 2025</t>
        </is>
      </c>
      <c r="G39" t="n">
        <v>-1</v>
      </c>
      <c r="H39" t="inlineStr">
        <is>
          <t>Aug 07, 2025</t>
        </is>
      </c>
      <c r="I39" t="n">
        <v/>
      </c>
      <c r="J39" t="n">
        <v>2481.88</v>
      </c>
      <c r="K39" t="inlineStr">
        <is>
          <t>AVGO251017C00300000</t>
        </is>
      </c>
    </row>
    <row r="40">
      <c r="A40" t="n">
        <v>601</v>
      </c>
      <c r="B40" t="inlineStr">
        <is>
          <t>AVGO</t>
        </is>
      </c>
      <c r="C40" t="inlineStr">
        <is>
          <t>Aug 07, 2025</t>
        </is>
      </c>
      <c r="D40" t="inlineStr">
        <is>
          <t>$300.00</t>
        </is>
      </c>
      <c r="E40" t="inlineStr">
        <is>
          <t>C</t>
        </is>
      </c>
      <c r="F40" t="inlineStr">
        <is>
          <t>Oct 17, 2025</t>
        </is>
      </c>
      <c r="G40" t="n">
        <v>-1</v>
      </c>
      <c r="H40" t="inlineStr">
        <is>
          <t>Aug 07, 2025</t>
        </is>
      </c>
      <c r="I40" t="n">
        <v/>
      </c>
      <c r="J40" t="n">
        <v>2964.88</v>
      </c>
      <c r="K40" t="inlineStr">
        <is>
          <t>AVGO251017C00300000</t>
        </is>
      </c>
    </row>
    <row r="41">
      <c r="A41" t="n">
        <v>600</v>
      </c>
      <c r="B41" t="inlineStr">
        <is>
          <t>AVGO</t>
        </is>
      </c>
      <c r="C41" t="inlineStr">
        <is>
          <t>Aug 07, 2025</t>
        </is>
      </c>
      <c r="D41" t="inlineStr">
        <is>
          <t>$300.00</t>
        </is>
      </c>
      <c r="E41" t="inlineStr">
        <is>
          <t>C</t>
        </is>
      </c>
      <c r="F41" t="inlineStr">
        <is>
          <t>Oct 17, 2025</t>
        </is>
      </c>
      <c r="G41" t="n">
        <v>-1</v>
      </c>
      <c r="H41" t="inlineStr">
        <is>
          <t>Aug 07, 2025</t>
        </is>
      </c>
      <c r="I41" t="n">
        <v/>
      </c>
      <c r="J41" t="n">
        <v>2969.88</v>
      </c>
      <c r="K41" t="inlineStr">
        <is>
          <t>AVGO251017C00300000</t>
        </is>
      </c>
    </row>
    <row r="42">
      <c r="A42" t="n">
        <v>641</v>
      </c>
      <c r="B42" t="inlineStr">
        <is>
          <t>AVGO</t>
        </is>
      </c>
      <c r="C42" t="inlineStr">
        <is>
          <t>Aug 07, 2025</t>
        </is>
      </c>
      <c r="D42" t="inlineStr">
        <is>
          <t>$300.00</t>
        </is>
      </c>
      <c r="E42" t="inlineStr">
        <is>
          <t>C</t>
        </is>
      </c>
      <c r="F42" t="inlineStr">
        <is>
          <t>Oct 17, 2025</t>
        </is>
      </c>
      <c r="G42" t="n">
        <v>-1</v>
      </c>
      <c r="H42" t="inlineStr">
        <is>
          <t>Aug 07, 2025</t>
        </is>
      </c>
      <c r="I42" t="n">
        <v/>
      </c>
      <c r="J42" t="n">
        <v>2969.88</v>
      </c>
      <c r="K42" t="inlineStr">
        <is>
          <t>AVGO251017C00300000</t>
        </is>
      </c>
    </row>
    <row r="43">
      <c r="A43" t="inlineStr"/>
      <c r="B43" t="inlineStr"/>
      <c r="C43" t="inlineStr"/>
      <c r="D43" t="inlineStr"/>
      <c r="E43" t="inlineStr"/>
      <c r="F43" t="inlineStr"/>
      <c r="G43" s="2">
        <f>SUM(G33:G42)</f>
        <v/>
      </c>
      <c r="H43" t="inlineStr"/>
      <c r="I43" t="inlineStr"/>
      <c r="J43" s="2">
        <f>SUM(J33:J42)</f>
        <v/>
      </c>
      <c r="K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</row>
    <row r="47">
      <c r="A47" t="inlineStr">
        <is>
          <t>Index</t>
        </is>
      </c>
      <c r="B47" t="inlineStr">
        <is>
          <t>Ticker</t>
        </is>
      </c>
      <c r="C47" t="inlineStr">
        <is>
          <t>Trade Enter</t>
        </is>
      </c>
      <c r="D47" t="inlineStr">
        <is>
          <t>Strike</t>
        </is>
      </c>
      <c r="E47" t="inlineStr">
        <is>
          <t>C/P</t>
        </is>
      </c>
      <c r="F47" t="inlineStr">
        <is>
          <t>Exp Date</t>
        </is>
      </c>
      <c r="G47" t="inlineStr">
        <is>
          <t>Initial Contracts</t>
        </is>
      </c>
      <c r="H47" t="inlineStr">
        <is>
          <t>Trade Exit</t>
        </is>
      </c>
      <c r="I47" t="inlineStr">
        <is>
          <t>$ Gain</t>
        </is>
      </c>
    </row>
    <row r="48">
      <c r="A48" t="n">
        <v>241</v>
      </c>
      <c r="B48" t="inlineStr">
        <is>
          <t>AVGO</t>
        </is>
      </c>
      <c r="C48" t="inlineStr">
        <is>
          <t>Aug 06, 2025</t>
        </is>
      </c>
      <c r="D48" t="inlineStr">
        <is>
          <t>$290.00</t>
        </is>
      </c>
      <c r="E48" t="inlineStr">
        <is>
          <t>P</t>
        </is>
      </c>
      <c r="F48" t="inlineStr">
        <is>
          <t>Aug 29, 2025</t>
        </is>
      </c>
      <c r="G48" t="inlineStr">
        <is>
          <t>1</t>
        </is>
      </c>
      <c r="H48" t="inlineStr">
        <is>
          <t>Aug 07, 2025</t>
        </is>
      </c>
      <c r="I48" t="inlineStr">
        <is>
          <t>($170.00)</t>
        </is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1">
        <f>IF(G58=0, ROUND(SUM(J51:J57)/3, 2), )</f>
        <v/>
      </c>
    </row>
    <row r="51">
      <c r="A51" t="inlineStr">
        <is>
          <t>Index</t>
        </is>
      </c>
      <c r="B51" t="inlineStr">
        <is>
          <t>Ticker</t>
        </is>
      </c>
      <c r="C51" t="inlineStr">
        <is>
          <t>Trade Enter</t>
        </is>
      </c>
      <c r="D51" t="inlineStr">
        <is>
          <t>Strike</t>
        </is>
      </c>
      <c r="E51" t="inlineStr">
        <is>
          <t>C/P</t>
        </is>
      </c>
      <c r="F51" t="inlineStr">
        <is>
          <t>Exp Date</t>
        </is>
      </c>
      <c r="G51" t="inlineStr">
        <is>
          <t>Initial Contracts</t>
        </is>
      </c>
      <c r="H51" t="inlineStr">
        <is>
          <t>Trade Exit</t>
        </is>
      </c>
      <c r="I51" t="inlineStr">
        <is>
          <t>$ Gain</t>
        </is>
      </c>
      <c r="J51" t="inlineStr">
        <is>
          <t>Amount</t>
        </is>
      </c>
      <c r="K51" t="inlineStr">
        <is>
          <t>Symbol</t>
        </is>
      </c>
    </row>
    <row r="52">
      <c r="A52" t="n">
        <v>709</v>
      </c>
      <c r="B52" t="inlineStr">
        <is>
          <t>AVGO</t>
        </is>
      </c>
      <c r="C52" t="inlineStr">
        <is>
          <t>Aug 06, 2025</t>
        </is>
      </c>
      <c r="D52" t="inlineStr">
        <is>
          <t>$290.00</t>
        </is>
      </c>
      <c r="E52" t="inlineStr">
        <is>
          <t>P</t>
        </is>
      </c>
      <c r="F52" t="inlineStr">
        <is>
          <t>Aug 29, 2025</t>
        </is>
      </c>
      <c r="G52" t="n">
        <v>1</v>
      </c>
      <c r="H52" t="inlineStr">
        <is>
          <t>NaN</t>
        </is>
      </c>
      <c r="I52" t="n">
        <v/>
      </c>
      <c r="J52" t="n">
        <v>-865.11</v>
      </c>
      <c r="K52" t="inlineStr">
        <is>
          <t>AVGO250829P00290000</t>
        </is>
      </c>
    </row>
    <row r="53">
      <c r="A53" t="n">
        <v>700</v>
      </c>
      <c r="B53" t="inlineStr">
        <is>
          <t>AVGO</t>
        </is>
      </c>
      <c r="C53" t="inlineStr">
        <is>
          <t>Aug 06, 2025</t>
        </is>
      </c>
      <c r="D53" t="inlineStr">
        <is>
          <t>$290.00</t>
        </is>
      </c>
      <c r="E53" t="inlineStr">
        <is>
          <t>P</t>
        </is>
      </c>
      <c r="F53" t="inlineStr">
        <is>
          <t>Aug 29, 2025</t>
        </is>
      </c>
      <c r="G53" t="n">
        <v>1</v>
      </c>
      <c r="H53" t="inlineStr">
        <is>
          <t>NaN</t>
        </is>
      </c>
      <c r="I53" t="n">
        <v/>
      </c>
      <c r="J53" t="n">
        <v>-870.11</v>
      </c>
      <c r="K53" t="inlineStr">
        <is>
          <t>AVGO250829P00290000</t>
        </is>
      </c>
    </row>
    <row r="54">
      <c r="A54" t="n">
        <v>670</v>
      </c>
      <c r="B54" t="inlineStr">
        <is>
          <t>AVGO</t>
        </is>
      </c>
      <c r="C54" t="inlineStr">
        <is>
          <t>Aug 06, 2025</t>
        </is>
      </c>
      <c r="D54" t="inlineStr">
        <is>
          <t>$290.00</t>
        </is>
      </c>
      <c r="E54" t="inlineStr">
        <is>
          <t>P</t>
        </is>
      </c>
      <c r="F54" t="inlineStr">
        <is>
          <t>Aug 29, 2025</t>
        </is>
      </c>
      <c r="G54" t="n">
        <v>1</v>
      </c>
      <c r="H54" t="inlineStr">
        <is>
          <t>NaN</t>
        </is>
      </c>
      <c r="I54" t="n">
        <v/>
      </c>
      <c r="J54" t="n">
        <v>-870.11</v>
      </c>
      <c r="K54" t="inlineStr">
        <is>
          <t>AVGO250829P00290000</t>
        </is>
      </c>
    </row>
    <row r="55">
      <c r="A55" t="n">
        <v>637</v>
      </c>
      <c r="B55" t="inlineStr">
        <is>
          <t>AVGO</t>
        </is>
      </c>
      <c r="C55" t="inlineStr">
        <is>
          <t>Aug 07, 2025</t>
        </is>
      </c>
      <c r="D55" t="inlineStr">
        <is>
          <t>$290.00</t>
        </is>
      </c>
      <c r="E55" t="inlineStr">
        <is>
          <t>P</t>
        </is>
      </c>
      <c r="F55" t="inlineStr">
        <is>
          <t>Aug 29, 2025</t>
        </is>
      </c>
      <c r="G55" t="n">
        <v>-1</v>
      </c>
      <c r="H55" t="inlineStr">
        <is>
          <t>Aug 07, 2025</t>
        </is>
      </c>
      <c r="I55" t="n">
        <v/>
      </c>
      <c r="J55" t="n">
        <v>684.88</v>
      </c>
      <c r="K55" t="inlineStr">
        <is>
          <t>AVGO250829P00290000</t>
        </is>
      </c>
    </row>
    <row r="56">
      <c r="A56" t="n">
        <v>592</v>
      </c>
      <c r="B56" t="inlineStr">
        <is>
          <t>AVGO</t>
        </is>
      </c>
      <c r="C56" t="inlineStr">
        <is>
          <t>Aug 07, 2025</t>
        </is>
      </c>
      <c r="D56" t="inlineStr">
        <is>
          <t>$290.00</t>
        </is>
      </c>
      <c r="E56" t="inlineStr">
        <is>
          <t>P</t>
        </is>
      </c>
      <c r="F56" t="inlineStr">
        <is>
          <t>Aug 29, 2025</t>
        </is>
      </c>
      <c r="G56" t="n">
        <v>-1</v>
      </c>
      <c r="H56" t="inlineStr">
        <is>
          <t>Aug 07, 2025</t>
        </is>
      </c>
      <c r="I56" t="n">
        <v/>
      </c>
      <c r="J56" t="n">
        <v>709.88</v>
      </c>
      <c r="K56" t="inlineStr">
        <is>
          <t>AVGO250829P00290000</t>
        </is>
      </c>
    </row>
    <row r="57">
      <c r="A57" t="n">
        <v>591</v>
      </c>
      <c r="B57" t="inlineStr">
        <is>
          <t>AVGO</t>
        </is>
      </c>
      <c r="C57" t="inlineStr">
        <is>
          <t>Aug 07, 2025</t>
        </is>
      </c>
      <c r="D57" t="inlineStr">
        <is>
          <t>$290.00</t>
        </is>
      </c>
      <c r="E57" t="inlineStr">
        <is>
          <t>P</t>
        </is>
      </c>
      <c r="F57" t="inlineStr">
        <is>
          <t>Aug 29, 2025</t>
        </is>
      </c>
      <c r="G57" t="n">
        <v>-1</v>
      </c>
      <c r="H57" t="inlineStr">
        <is>
          <t>Aug 07, 2025</t>
        </is>
      </c>
      <c r="I57" t="n">
        <v/>
      </c>
      <c r="J57" t="n">
        <v>704.88</v>
      </c>
      <c r="K57" t="inlineStr">
        <is>
          <t>AVGO250829P00290000</t>
        </is>
      </c>
    </row>
    <row r="58">
      <c r="A58" t="inlineStr"/>
      <c r="B58" t="inlineStr"/>
      <c r="C58" t="inlineStr"/>
      <c r="D58" t="inlineStr"/>
      <c r="E58" t="inlineStr"/>
      <c r="F58" t="inlineStr"/>
      <c r="G58" s="2">
        <f>SUM(G51:G57)</f>
        <v/>
      </c>
      <c r="H58" t="inlineStr"/>
      <c r="I58" t="inlineStr"/>
      <c r="J58" s="2">
        <f>SUM(J51:J57)</f>
        <v/>
      </c>
      <c r="K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>
        <is>
          <t>Total:</t>
        </is>
      </c>
      <c r="L61" s="1">
        <f>SUM(L1:L60)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L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506</v>
      </c>
      <c r="B2" t="inlineStr">
        <is>
          <t>FSLR</t>
        </is>
      </c>
      <c r="C2" t="inlineStr">
        <is>
          <t>Aug 12, 2025</t>
        </is>
      </c>
      <c r="D2" t="inlineStr">
        <is>
          <t>$185.00</t>
        </is>
      </c>
      <c r="E2" t="inlineStr">
        <is>
          <t>C</t>
        </is>
      </c>
      <c r="F2" t="inlineStr">
        <is>
          <t>Sep 19, 2025</t>
        </is>
      </c>
      <c r="G2" t="n">
        <v>2</v>
      </c>
      <c r="H2" t="inlineStr">
        <is>
          <t>NaN</t>
        </is>
      </c>
      <c r="I2" t="n">
        <v/>
      </c>
      <c r="J2" t="n">
        <v>-2900.22</v>
      </c>
      <c r="K2" t="inlineStr">
        <is>
          <t>FSLR250919C00185000</t>
        </is>
      </c>
    </row>
    <row r="3">
      <c r="A3" t="n">
        <v>438</v>
      </c>
      <c r="B3" t="inlineStr">
        <is>
          <t>FSLR</t>
        </is>
      </c>
      <c r="C3" t="inlineStr">
        <is>
          <t>Aug 12, 2025</t>
        </is>
      </c>
      <c r="D3" t="inlineStr">
        <is>
          <t>$187.50</t>
        </is>
      </c>
      <c r="E3" t="inlineStr">
        <is>
          <t>P</t>
        </is>
      </c>
      <c r="F3" t="inlineStr">
        <is>
          <t>Aug 15, 2025</t>
        </is>
      </c>
      <c r="G3" t="n">
        <v>1</v>
      </c>
      <c r="H3" t="inlineStr">
        <is>
          <t>NaN</t>
        </is>
      </c>
      <c r="I3" t="n">
        <v/>
      </c>
      <c r="J3" t="n">
        <v>-390.11</v>
      </c>
      <c r="K3" t="inlineStr">
        <is>
          <t>FSLR250815P00187500</t>
        </is>
      </c>
    </row>
    <row r="4">
      <c r="A4" t="n">
        <v>451</v>
      </c>
      <c r="B4" t="inlineStr">
        <is>
          <t>FSLR</t>
        </is>
      </c>
      <c r="C4" t="inlineStr">
        <is>
          <t>Aug 12, 2025</t>
        </is>
      </c>
      <c r="D4" t="inlineStr">
        <is>
          <t>$187.50</t>
        </is>
      </c>
      <c r="E4" t="inlineStr">
        <is>
          <t>P</t>
        </is>
      </c>
      <c r="F4" t="inlineStr">
        <is>
          <t>Aug 15, 2025</t>
        </is>
      </c>
      <c r="G4" t="n">
        <v>1</v>
      </c>
      <c r="H4" t="inlineStr">
        <is>
          <t>NaN</t>
        </is>
      </c>
      <c r="I4" t="n">
        <v/>
      </c>
      <c r="J4" t="n">
        <v>-390.11</v>
      </c>
      <c r="K4" t="inlineStr">
        <is>
          <t>FSLR250815P00187500</t>
        </is>
      </c>
    </row>
    <row r="5">
      <c r="A5" t="n">
        <v>505</v>
      </c>
      <c r="B5" t="inlineStr">
        <is>
          <t>FSLR</t>
        </is>
      </c>
      <c r="C5" t="inlineStr">
        <is>
          <t>Aug 12, 2025</t>
        </is>
      </c>
      <c r="D5" t="inlineStr">
        <is>
          <t>$185.00</t>
        </is>
      </c>
      <c r="E5" t="inlineStr">
        <is>
          <t>C</t>
        </is>
      </c>
      <c r="F5" t="inlineStr">
        <is>
          <t>Sep 19, 2025</t>
        </is>
      </c>
      <c r="G5" t="n">
        <v>2</v>
      </c>
      <c r="H5" t="inlineStr">
        <is>
          <t>NaN</t>
        </is>
      </c>
      <c r="I5" t="n">
        <v/>
      </c>
      <c r="J5" t="n">
        <v>-2870.22</v>
      </c>
      <c r="K5" t="inlineStr">
        <is>
          <t>FSLR250919C00185000</t>
        </is>
      </c>
    </row>
    <row r="6">
      <c r="A6" t="n">
        <v>504</v>
      </c>
      <c r="B6" t="inlineStr">
        <is>
          <t>FSLR</t>
        </is>
      </c>
      <c r="C6" t="inlineStr">
        <is>
          <t>Aug 12, 2025</t>
        </is>
      </c>
      <c r="D6" t="inlineStr">
        <is>
          <t>$185.00</t>
        </is>
      </c>
      <c r="E6" t="inlineStr">
        <is>
          <t>C</t>
        </is>
      </c>
      <c r="F6" t="inlineStr">
        <is>
          <t>Sep 19, 2025</t>
        </is>
      </c>
      <c r="G6" t="n">
        <v>2</v>
      </c>
      <c r="H6" t="inlineStr">
        <is>
          <t>NaN</t>
        </is>
      </c>
      <c r="I6" t="n">
        <v/>
      </c>
      <c r="J6" t="n">
        <v>-2885.22</v>
      </c>
      <c r="K6" t="inlineStr">
        <is>
          <t>FSLR250919C00185000</t>
        </is>
      </c>
    </row>
    <row r="7">
      <c r="A7" t="n">
        <v>492</v>
      </c>
      <c r="B7" t="inlineStr">
        <is>
          <t>FSLR</t>
        </is>
      </c>
      <c r="C7" t="inlineStr">
        <is>
          <t>Aug 12, 2025</t>
        </is>
      </c>
      <c r="D7" t="inlineStr">
        <is>
          <t>$187.50</t>
        </is>
      </c>
      <c r="E7" t="inlineStr">
        <is>
          <t>P</t>
        </is>
      </c>
      <c r="F7" t="inlineStr">
        <is>
          <t>Aug 15, 2025</t>
        </is>
      </c>
      <c r="G7" t="n">
        <v>1</v>
      </c>
      <c r="H7" t="inlineStr">
        <is>
          <t>NaN</t>
        </is>
      </c>
      <c r="I7" t="n">
        <v/>
      </c>
      <c r="J7" t="n">
        <v>-390.11</v>
      </c>
      <c r="K7" t="inlineStr">
        <is>
          <t>FSLR250815P00187500</t>
        </is>
      </c>
    </row>
    <row r="8">
      <c r="A8" t="n">
        <v>372</v>
      </c>
      <c r="B8" t="inlineStr">
        <is>
          <t>FSLR</t>
        </is>
      </c>
      <c r="C8" t="inlineStr">
        <is>
          <t>Aug 14, 2025</t>
        </is>
      </c>
      <c r="D8" t="inlineStr">
        <is>
          <t>$180.00</t>
        </is>
      </c>
      <c r="E8" t="inlineStr">
        <is>
          <t>C</t>
        </is>
      </c>
      <c r="F8" t="inlineStr">
        <is>
          <t>Oct 17, 2025</t>
        </is>
      </c>
      <c r="G8" t="n">
        <v>5</v>
      </c>
      <c r="H8" t="inlineStr">
        <is>
          <t>NaN</t>
        </is>
      </c>
      <c r="I8" t="n">
        <v/>
      </c>
      <c r="J8" t="n">
        <v>-8625.549999999999</v>
      </c>
      <c r="K8" t="inlineStr">
        <is>
          <t>FSLR251017C00180000</t>
        </is>
      </c>
    </row>
    <row r="9">
      <c r="A9" t="n">
        <v>364</v>
      </c>
      <c r="B9" t="inlineStr">
        <is>
          <t>FSLR</t>
        </is>
      </c>
      <c r="C9" t="inlineStr">
        <is>
          <t>Aug 14, 2025</t>
        </is>
      </c>
      <c r="D9" t="inlineStr">
        <is>
          <t>$187.50</t>
        </is>
      </c>
      <c r="E9" t="inlineStr">
        <is>
          <t>P</t>
        </is>
      </c>
      <c r="F9" t="inlineStr">
        <is>
          <t>Aug 15, 2025</t>
        </is>
      </c>
      <c r="G9" t="n">
        <v>-1</v>
      </c>
      <c r="H9" t="inlineStr">
        <is>
          <t>Aug 14, 2025</t>
        </is>
      </c>
      <c r="I9" t="n">
        <v/>
      </c>
      <c r="J9" t="n">
        <v>744.88</v>
      </c>
      <c r="K9" t="inlineStr">
        <is>
          <t>FSLR250815P00187500</t>
        </is>
      </c>
    </row>
    <row r="10">
      <c r="A10" t="n">
        <v>362</v>
      </c>
      <c r="B10" t="inlineStr">
        <is>
          <t>FSLR</t>
        </is>
      </c>
      <c r="C10" t="inlineStr">
        <is>
          <t>Aug 14, 2025</t>
        </is>
      </c>
      <c r="D10" t="inlineStr">
        <is>
          <t>$175.00</t>
        </is>
      </c>
      <c r="E10" t="inlineStr">
        <is>
          <t>C</t>
        </is>
      </c>
      <c r="F10" t="inlineStr">
        <is>
          <t>Oct 17, 2025</t>
        </is>
      </c>
      <c r="G10" t="n">
        <v>3</v>
      </c>
      <c r="H10" t="inlineStr">
        <is>
          <t>NaN</t>
        </is>
      </c>
      <c r="I10" t="n">
        <v/>
      </c>
      <c r="J10" t="n">
        <v>-5985.34</v>
      </c>
      <c r="K10" t="inlineStr">
        <is>
          <t>FSLR251017C00175000</t>
        </is>
      </c>
    </row>
    <row r="11">
      <c r="A11" t="n">
        <v>338</v>
      </c>
      <c r="B11" t="inlineStr">
        <is>
          <t>FSLR</t>
        </is>
      </c>
      <c r="C11" t="inlineStr">
        <is>
          <t>Aug 14, 2025</t>
        </is>
      </c>
      <c r="D11" t="inlineStr">
        <is>
          <t>$180.00</t>
        </is>
      </c>
      <c r="E11" t="inlineStr">
        <is>
          <t>P</t>
        </is>
      </c>
      <c r="F11" t="inlineStr">
        <is>
          <t>Aug 29, 2025</t>
        </is>
      </c>
      <c r="G11" t="n">
        <v>1</v>
      </c>
      <c r="H11" t="inlineStr">
        <is>
          <t>NaN</t>
        </is>
      </c>
      <c r="I11" t="n">
        <v/>
      </c>
      <c r="J11" t="n">
        <v>-940.11</v>
      </c>
      <c r="K11" t="inlineStr">
        <is>
          <t>FSLR250829P00180000</t>
        </is>
      </c>
    </row>
    <row r="12">
      <c r="A12" t="n">
        <v>352</v>
      </c>
      <c r="B12" t="inlineStr">
        <is>
          <t>FSLR</t>
        </is>
      </c>
      <c r="C12" t="inlineStr">
        <is>
          <t>Aug 14, 2025</t>
        </is>
      </c>
      <c r="D12" t="inlineStr">
        <is>
          <t>$187.50</t>
        </is>
      </c>
      <c r="E12" t="inlineStr">
        <is>
          <t>P</t>
        </is>
      </c>
      <c r="F12" t="inlineStr">
        <is>
          <t>Aug 15, 2025</t>
        </is>
      </c>
      <c r="G12" t="n">
        <v>-1</v>
      </c>
      <c r="H12" t="inlineStr">
        <is>
          <t>Aug 14, 2025</t>
        </is>
      </c>
      <c r="I12" t="n">
        <v/>
      </c>
      <c r="J12" t="n">
        <v>729.88</v>
      </c>
      <c r="K12" t="inlineStr">
        <is>
          <t>FSLR250815P00187500</t>
        </is>
      </c>
    </row>
    <row r="13">
      <c r="A13" t="n">
        <v>350</v>
      </c>
      <c r="B13" t="inlineStr">
        <is>
          <t>FSLR</t>
        </is>
      </c>
      <c r="C13" t="inlineStr">
        <is>
          <t>Aug 14, 2025</t>
        </is>
      </c>
      <c r="D13" t="inlineStr">
        <is>
          <t>$180.00</t>
        </is>
      </c>
      <c r="E13" t="inlineStr">
        <is>
          <t>C</t>
        </is>
      </c>
      <c r="F13" t="inlineStr">
        <is>
          <t>Oct 17, 2025</t>
        </is>
      </c>
      <c r="G13" t="n">
        <v>5</v>
      </c>
      <c r="H13" t="inlineStr">
        <is>
          <t>NaN</t>
        </is>
      </c>
      <c r="I13" t="n">
        <v/>
      </c>
      <c r="J13" t="n">
        <v>-8550.549999999999</v>
      </c>
      <c r="K13" t="inlineStr">
        <is>
          <t>FSLR251017C00180000</t>
        </is>
      </c>
    </row>
    <row r="14">
      <c r="A14" t="n">
        <v>349</v>
      </c>
      <c r="B14" t="inlineStr">
        <is>
          <t>FSLR</t>
        </is>
      </c>
      <c r="C14" t="inlineStr">
        <is>
          <t>Aug 14, 2025</t>
        </is>
      </c>
      <c r="D14" t="inlineStr">
        <is>
          <t>$180.00</t>
        </is>
      </c>
      <c r="E14" t="inlineStr">
        <is>
          <t>C</t>
        </is>
      </c>
      <c r="F14" t="inlineStr">
        <is>
          <t>Oct 17, 2025</t>
        </is>
      </c>
      <c r="G14" t="n">
        <v>5</v>
      </c>
      <c r="H14" t="inlineStr">
        <is>
          <t>NaN</t>
        </is>
      </c>
      <c r="I14" t="n">
        <v/>
      </c>
      <c r="J14" t="n">
        <v>-8448.540000000001</v>
      </c>
      <c r="K14" t="inlineStr">
        <is>
          <t>FSLR251017C00180000</t>
        </is>
      </c>
    </row>
    <row r="15">
      <c r="A15" t="n">
        <v>348</v>
      </c>
      <c r="B15" t="inlineStr">
        <is>
          <t>FSLR</t>
        </is>
      </c>
      <c r="C15" t="inlineStr">
        <is>
          <t>Aug 14, 2025</t>
        </is>
      </c>
      <c r="D15" t="inlineStr">
        <is>
          <t>$180.00</t>
        </is>
      </c>
      <c r="E15" t="inlineStr">
        <is>
          <t>C</t>
        </is>
      </c>
      <c r="F15" t="inlineStr">
        <is>
          <t>Oct 17, 2025</t>
        </is>
      </c>
      <c r="G15" t="n">
        <v>-4</v>
      </c>
      <c r="H15" t="inlineStr">
        <is>
          <t>Aug 14, 2025</t>
        </is>
      </c>
      <c r="I15" t="n">
        <v/>
      </c>
      <c r="J15" t="n">
        <v>6743.55</v>
      </c>
      <c r="K15" t="inlineStr">
        <is>
          <t>FSLR251017C00180000</t>
        </is>
      </c>
    </row>
    <row r="16">
      <c r="A16" t="n">
        <v>344</v>
      </c>
      <c r="B16" t="inlineStr">
        <is>
          <t>FSLR</t>
        </is>
      </c>
      <c r="C16" t="inlineStr">
        <is>
          <t>Aug 14, 2025</t>
        </is>
      </c>
      <c r="D16" t="inlineStr">
        <is>
          <t>$180.00</t>
        </is>
      </c>
      <c r="E16" t="inlineStr">
        <is>
          <t>C</t>
        </is>
      </c>
      <c r="F16" t="inlineStr">
        <is>
          <t>Oct 17, 2025</t>
        </is>
      </c>
      <c r="G16" t="n">
        <v>-3</v>
      </c>
      <c r="H16" t="inlineStr">
        <is>
          <t>Aug 14, 2025</t>
        </is>
      </c>
      <c r="I16" t="n">
        <v/>
      </c>
      <c r="J16" t="n">
        <v>5057.65</v>
      </c>
      <c r="K16" t="inlineStr">
        <is>
          <t>FSLR251017C00180000</t>
        </is>
      </c>
    </row>
    <row r="17">
      <c r="A17" t="n">
        <v>342</v>
      </c>
      <c r="B17" t="inlineStr">
        <is>
          <t>FSLR</t>
        </is>
      </c>
      <c r="C17" t="inlineStr">
        <is>
          <t>Aug 14, 2025</t>
        </is>
      </c>
      <c r="D17" t="inlineStr">
        <is>
          <t>$185.00</t>
        </is>
      </c>
      <c r="E17" t="inlineStr">
        <is>
          <t>C</t>
        </is>
      </c>
      <c r="F17" t="inlineStr">
        <is>
          <t>Sep 19, 2025</t>
        </is>
      </c>
      <c r="G17" t="n">
        <v>-2</v>
      </c>
      <c r="H17" t="inlineStr">
        <is>
          <t>Aug 14, 2025</t>
        </is>
      </c>
      <c r="I17" t="n">
        <v/>
      </c>
      <c r="J17" t="n">
        <v>1929.76</v>
      </c>
      <c r="K17" t="inlineStr">
        <is>
          <t>FSLR250919C00185000</t>
        </is>
      </c>
    </row>
    <row r="18">
      <c r="A18" t="n">
        <v>339</v>
      </c>
      <c r="B18" t="inlineStr">
        <is>
          <t>FSLR</t>
        </is>
      </c>
      <c r="C18" t="inlineStr">
        <is>
          <t>Aug 14, 2025</t>
        </is>
      </c>
      <c r="D18" t="inlineStr">
        <is>
          <t>$185.00</t>
        </is>
      </c>
      <c r="E18" t="inlineStr">
        <is>
          <t>C</t>
        </is>
      </c>
      <c r="F18" t="inlineStr">
        <is>
          <t>Sep 19, 2025</t>
        </is>
      </c>
      <c r="G18" t="n">
        <v>-2</v>
      </c>
      <c r="H18" t="inlineStr">
        <is>
          <t>Aug 14, 2025</t>
        </is>
      </c>
      <c r="I18" t="n">
        <v/>
      </c>
      <c r="J18" t="n">
        <v>1929.76</v>
      </c>
      <c r="K18" t="inlineStr">
        <is>
          <t>FSLR250919C00185000</t>
        </is>
      </c>
    </row>
    <row r="19">
      <c r="A19" t="n">
        <v>359</v>
      </c>
      <c r="B19" t="inlineStr">
        <is>
          <t>FSLR</t>
        </is>
      </c>
      <c r="C19" t="inlineStr">
        <is>
          <t>Aug 14, 2025</t>
        </is>
      </c>
      <c r="D19" t="inlineStr">
        <is>
          <t>$180.00</t>
        </is>
      </c>
      <c r="E19" t="inlineStr">
        <is>
          <t>C</t>
        </is>
      </c>
      <c r="F19" t="inlineStr">
        <is>
          <t>Oct 17, 2025</t>
        </is>
      </c>
      <c r="G19" t="n">
        <v>-6</v>
      </c>
      <c r="H19" t="inlineStr">
        <is>
          <t>Aug 14, 2025</t>
        </is>
      </c>
      <c r="I19" t="n">
        <v/>
      </c>
      <c r="J19" t="n">
        <v>10121.32</v>
      </c>
      <c r="K19" t="inlineStr">
        <is>
          <t>FSLR251017C00180000</t>
        </is>
      </c>
    </row>
    <row r="20">
      <c r="A20" t="n">
        <v>335</v>
      </c>
      <c r="B20" t="inlineStr">
        <is>
          <t>FSLR</t>
        </is>
      </c>
      <c r="C20" t="inlineStr">
        <is>
          <t>Aug 14, 2025</t>
        </is>
      </c>
      <c r="D20" t="inlineStr">
        <is>
          <t>$180.00</t>
        </is>
      </c>
      <c r="E20" t="inlineStr">
        <is>
          <t>P</t>
        </is>
      </c>
      <c r="F20" t="inlineStr">
        <is>
          <t>Aug 29, 2025</t>
        </is>
      </c>
      <c r="G20" t="n">
        <v>1</v>
      </c>
      <c r="H20" t="inlineStr">
        <is>
          <t>NaN</t>
        </is>
      </c>
      <c r="I20" t="n">
        <v/>
      </c>
      <c r="J20" t="n">
        <v>-940.11</v>
      </c>
      <c r="K20" t="inlineStr">
        <is>
          <t>FSLR250829P00180000</t>
        </is>
      </c>
    </row>
    <row r="21">
      <c r="A21" t="n">
        <v>321</v>
      </c>
      <c r="B21" t="inlineStr">
        <is>
          <t>FSLR</t>
        </is>
      </c>
      <c r="C21" t="inlineStr">
        <is>
          <t>Aug 14, 2025</t>
        </is>
      </c>
      <c r="D21" t="inlineStr">
        <is>
          <t>$180.00</t>
        </is>
      </c>
      <c r="E21" t="inlineStr">
        <is>
          <t>C</t>
        </is>
      </c>
      <c r="F21" t="inlineStr">
        <is>
          <t>Oct 17, 2025</t>
        </is>
      </c>
      <c r="G21" t="n">
        <v>5</v>
      </c>
      <c r="H21" t="inlineStr">
        <is>
          <t>NaN</t>
        </is>
      </c>
      <c r="I21" t="n">
        <v/>
      </c>
      <c r="J21" t="n">
        <v>-8395.549999999999</v>
      </c>
      <c r="K21" t="inlineStr">
        <is>
          <t>FSLR251017C00180000</t>
        </is>
      </c>
    </row>
    <row r="22">
      <c r="A22" t="n">
        <v>316</v>
      </c>
      <c r="B22" t="inlineStr">
        <is>
          <t>FSLR</t>
        </is>
      </c>
      <c r="C22" t="inlineStr">
        <is>
          <t>Aug 14, 2025</t>
        </is>
      </c>
      <c r="D22" t="inlineStr">
        <is>
          <t>$185.00</t>
        </is>
      </c>
      <c r="E22" t="inlineStr">
        <is>
          <t>C</t>
        </is>
      </c>
      <c r="F22" t="inlineStr">
        <is>
          <t>Sep 19, 2025</t>
        </is>
      </c>
      <c r="G22" t="n">
        <v>-2</v>
      </c>
      <c r="H22" t="inlineStr">
        <is>
          <t>Aug 14, 2025</t>
        </is>
      </c>
      <c r="I22" t="n">
        <v/>
      </c>
      <c r="J22" t="n">
        <v>1965.76</v>
      </c>
      <c r="K22" t="inlineStr">
        <is>
          <t>FSLR250919C00185000</t>
        </is>
      </c>
    </row>
    <row r="23">
      <c r="A23" t="n">
        <v>308</v>
      </c>
      <c r="B23" t="inlineStr">
        <is>
          <t>FSLR</t>
        </is>
      </c>
      <c r="C23" t="inlineStr">
        <is>
          <t>Aug 14, 2025</t>
        </is>
      </c>
      <c r="D23" t="inlineStr">
        <is>
          <t>$180.00</t>
        </is>
      </c>
      <c r="E23" t="inlineStr">
        <is>
          <t>C</t>
        </is>
      </c>
      <c r="F23" t="inlineStr">
        <is>
          <t>Oct 17, 2025</t>
        </is>
      </c>
      <c r="G23" t="n">
        <v>5</v>
      </c>
      <c r="H23" t="inlineStr">
        <is>
          <t>NaN</t>
        </is>
      </c>
      <c r="I23" t="n">
        <v/>
      </c>
      <c r="J23" t="n">
        <v>-8525.540000000001</v>
      </c>
      <c r="K23" t="inlineStr">
        <is>
          <t>FSLR251017C00180000</t>
        </is>
      </c>
    </row>
    <row r="24">
      <c r="A24" t="n">
        <v>307</v>
      </c>
      <c r="B24" t="inlineStr">
        <is>
          <t>FSLR</t>
        </is>
      </c>
      <c r="C24" t="inlineStr">
        <is>
          <t>Aug 14, 2025</t>
        </is>
      </c>
      <c r="D24" t="inlineStr">
        <is>
          <t>$180.00</t>
        </is>
      </c>
      <c r="E24" t="inlineStr">
        <is>
          <t>C</t>
        </is>
      </c>
      <c r="F24" t="inlineStr">
        <is>
          <t>Oct 17, 2025</t>
        </is>
      </c>
      <c r="G24" t="n">
        <v>-6</v>
      </c>
      <c r="H24" t="inlineStr">
        <is>
          <t>Aug 14, 2025</t>
        </is>
      </c>
      <c r="I24" t="n">
        <v/>
      </c>
      <c r="J24" t="n">
        <v>9989.32</v>
      </c>
      <c r="K24" t="inlineStr">
        <is>
          <t>FSLR251017C00180000</t>
        </is>
      </c>
    </row>
    <row r="25">
      <c r="A25" t="n">
        <v>301</v>
      </c>
      <c r="B25" t="inlineStr">
        <is>
          <t>FSLR</t>
        </is>
      </c>
      <c r="C25" t="inlineStr">
        <is>
          <t>Aug 14, 2025</t>
        </is>
      </c>
      <c r="D25" t="inlineStr">
        <is>
          <t>$180.00</t>
        </is>
      </c>
      <c r="E25" t="inlineStr">
        <is>
          <t>P</t>
        </is>
      </c>
      <c r="F25" t="inlineStr">
        <is>
          <t>Aug 29, 2025</t>
        </is>
      </c>
      <c r="G25" t="n">
        <v>1</v>
      </c>
      <c r="H25" t="inlineStr">
        <is>
          <t>NaN</t>
        </is>
      </c>
      <c r="I25" t="n">
        <v/>
      </c>
      <c r="J25" t="n">
        <v>-940.11</v>
      </c>
      <c r="K25" t="inlineStr">
        <is>
          <t>FSLR250829P00180000</t>
        </is>
      </c>
    </row>
    <row r="26">
      <c r="A26" t="n">
        <v>284</v>
      </c>
      <c r="B26" t="inlineStr">
        <is>
          <t>FSLR</t>
        </is>
      </c>
      <c r="C26" t="inlineStr">
        <is>
          <t>Aug 14, 2025</t>
        </is>
      </c>
      <c r="D26" t="inlineStr">
        <is>
          <t>$180.00</t>
        </is>
      </c>
      <c r="E26" t="inlineStr">
        <is>
          <t>C</t>
        </is>
      </c>
      <c r="F26" t="inlineStr">
        <is>
          <t>Oct 17, 2025</t>
        </is>
      </c>
      <c r="G26" t="n">
        <v>-6</v>
      </c>
      <c r="H26" t="inlineStr">
        <is>
          <t>Aug 14, 2025</t>
        </is>
      </c>
      <c r="I26" t="n">
        <v/>
      </c>
      <c r="J26" t="n">
        <v>10109.31</v>
      </c>
      <c r="K26" t="inlineStr">
        <is>
          <t>FSLR251017C00180000</t>
        </is>
      </c>
    </row>
    <row r="27">
      <c r="A27" t="n">
        <v>283</v>
      </c>
      <c r="B27" t="inlineStr">
        <is>
          <t>FSLR</t>
        </is>
      </c>
      <c r="C27" t="inlineStr">
        <is>
          <t>Aug 14, 2025</t>
        </is>
      </c>
      <c r="D27" t="inlineStr">
        <is>
          <t>$175.00</t>
        </is>
      </c>
      <c r="E27" t="inlineStr">
        <is>
          <t>C</t>
        </is>
      </c>
      <c r="F27" t="inlineStr">
        <is>
          <t>Oct 17, 2025</t>
        </is>
      </c>
      <c r="G27" t="n">
        <v>3</v>
      </c>
      <c r="H27" t="inlineStr">
        <is>
          <t>NaN</t>
        </is>
      </c>
      <c r="I27" t="n">
        <v/>
      </c>
      <c r="J27" t="n">
        <v>-6000.33</v>
      </c>
      <c r="K27" t="inlineStr">
        <is>
          <t>FSLR251017C00175000</t>
        </is>
      </c>
    </row>
    <row r="28">
      <c r="A28" t="n">
        <v>275</v>
      </c>
      <c r="B28" t="inlineStr">
        <is>
          <t>FSLR</t>
        </is>
      </c>
      <c r="C28" t="inlineStr">
        <is>
          <t>Aug 14, 2025</t>
        </is>
      </c>
      <c r="D28" t="inlineStr">
        <is>
          <t>$187.50</t>
        </is>
      </c>
      <c r="E28" t="inlineStr">
        <is>
          <t>P</t>
        </is>
      </c>
      <c r="F28" t="inlineStr">
        <is>
          <t>Aug 15, 2025</t>
        </is>
      </c>
      <c r="G28" t="n">
        <v>-1</v>
      </c>
      <c r="H28" t="inlineStr">
        <is>
          <t>Aug 14, 2025</t>
        </is>
      </c>
      <c r="I28" t="n">
        <v/>
      </c>
      <c r="J28" t="n">
        <v>734.88</v>
      </c>
      <c r="K28" t="inlineStr">
        <is>
          <t>FSLR250815P00187500</t>
        </is>
      </c>
    </row>
    <row r="29">
      <c r="A29" t="n">
        <v>328</v>
      </c>
      <c r="B29" t="inlineStr">
        <is>
          <t>FSLR</t>
        </is>
      </c>
      <c r="C29" t="inlineStr">
        <is>
          <t>Aug 14, 2025</t>
        </is>
      </c>
      <c r="D29" t="inlineStr">
        <is>
          <t>$175.00</t>
        </is>
      </c>
      <c r="E29" t="inlineStr">
        <is>
          <t>C</t>
        </is>
      </c>
      <c r="F29" t="inlineStr">
        <is>
          <t>Oct 17, 2025</t>
        </is>
      </c>
      <c r="G29" t="n">
        <v>3</v>
      </c>
      <c r="H29" t="inlineStr">
        <is>
          <t>NaN</t>
        </is>
      </c>
      <c r="I29" t="n">
        <v/>
      </c>
      <c r="J29" t="n">
        <v>-5823.34</v>
      </c>
      <c r="K29" t="inlineStr">
        <is>
          <t>FSLR251017C00175000</t>
        </is>
      </c>
    </row>
    <row r="30">
      <c r="A30" t="n">
        <v>238</v>
      </c>
      <c r="B30" t="inlineStr">
        <is>
          <t>FSLR</t>
        </is>
      </c>
      <c r="C30" t="inlineStr">
        <is>
          <t>Aug 15, 2025</t>
        </is>
      </c>
      <c r="D30" t="inlineStr">
        <is>
          <t>$175.00</t>
        </is>
      </c>
      <c r="E30" t="inlineStr">
        <is>
          <t>C</t>
        </is>
      </c>
      <c r="F30" t="inlineStr">
        <is>
          <t>Oct 17, 2025</t>
        </is>
      </c>
      <c r="G30" t="n">
        <v>-2</v>
      </c>
      <c r="H30" t="inlineStr">
        <is>
          <t>Aug 15, 2025</t>
        </is>
      </c>
      <c r="I30" t="n">
        <v/>
      </c>
      <c r="J30" t="n">
        <v>6699.76</v>
      </c>
      <c r="K30" t="inlineStr">
        <is>
          <t>FSLR251017C00175000</t>
        </is>
      </c>
    </row>
    <row r="31">
      <c r="A31" t="n">
        <v>243</v>
      </c>
      <c r="B31" t="inlineStr">
        <is>
          <t>FSLR</t>
        </is>
      </c>
      <c r="C31" t="inlineStr">
        <is>
          <t>Aug 15, 2025</t>
        </is>
      </c>
      <c r="D31" t="inlineStr">
        <is>
          <t>$175.00</t>
        </is>
      </c>
      <c r="E31" t="inlineStr">
        <is>
          <t>C</t>
        </is>
      </c>
      <c r="F31" t="inlineStr">
        <is>
          <t>Oct 17, 2025</t>
        </is>
      </c>
      <c r="G31" t="n">
        <v>-2</v>
      </c>
      <c r="H31" t="inlineStr">
        <is>
          <t>Aug 15, 2025</t>
        </is>
      </c>
      <c r="I31" t="n">
        <v/>
      </c>
      <c r="J31" t="n">
        <v>6699.76</v>
      </c>
      <c r="K31" t="inlineStr">
        <is>
          <t>FSLR251017C00175000</t>
        </is>
      </c>
    </row>
    <row r="32">
      <c r="A32" t="n">
        <v>272</v>
      </c>
      <c r="B32" t="inlineStr">
        <is>
          <t>FSLR</t>
        </is>
      </c>
      <c r="C32" t="inlineStr">
        <is>
          <t>Aug 15, 2025</t>
        </is>
      </c>
      <c r="D32" t="inlineStr">
        <is>
          <t>$175.00</t>
        </is>
      </c>
      <c r="E32" t="inlineStr">
        <is>
          <t>C</t>
        </is>
      </c>
      <c r="F32" t="inlineStr">
        <is>
          <t>Oct 17, 2025</t>
        </is>
      </c>
      <c r="G32" t="n">
        <v>-2</v>
      </c>
      <c r="H32" t="inlineStr">
        <is>
          <t>Aug 15, 2025</t>
        </is>
      </c>
      <c r="I32" t="n">
        <v/>
      </c>
      <c r="J32" t="n">
        <v>6799.76</v>
      </c>
      <c r="K32" t="inlineStr">
        <is>
          <t>FSLR251017C00175000</t>
        </is>
      </c>
    </row>
    <row r="33">
      <c r="A33" t="n">
        <v>246</v>
      </c>
      <c r="B33" t="inlineStr">
        <is>
          <t>FSLR</t>
        </is>
      </c>
      <c r="C33" t="inlineStr">
        <is>
          <t>Aug 15, 2025</t>
        </is>
      </c>
      <c r="D33" t="inlineStr">
        <is>
          <t>$175.00</t>
        </is>
      </c>
      <c r="E33" t="inlineStr">
        <is>
          <t>C</t>
        </is>
      </c>
      <c r="F33" t="inlineStr">
        <is>
          <t>Oct 17, 2025</t>
        </is>
      </c>
      <c r="G33" t="n">
        <v>-2</v>
      </c>
      <c r="H33" t="inlineStr">
        <is>
          <t>Aug 15, 2025</t>
        </is>
      </c>
      <c r="I33" t="n">
        <v/>
      </c>
      <c r="J33" t="n">
        <v>6699.76</v>
      </c>
      <c r="K33" t="inlineStr">
        <is>
          <t>FSLR251017C00175000</t>
        </is>
      </c>
    </row>
    <row r="34">
      <c r="A34" t="n">
        <v>244</v>
      </c>
      <c r="B34" t="inlineStr">
        <is>
          <t>FSLR</t>
        </is>
      </c>
      <c r="C34" t="inlineStr">
        <is>
          <t>Aug 15, 2025</t>
        </is>
      </c>
      <c r="D34" t="inlineStr">
        <is>
          <t>$175.00</t>
        </is>
      </c>
      <c r="E34" t="inlineStr">
        <is>
          <t>C</t>
        </is>
      </c>
      <c r="F34" t="inlineStr">
        <is>
          <t>Oct 17, 2025</t>
        </is>
      </c>
      <c r="G34" t="n">
        <v>-1</v>
      </c>
      <c r="H34" t="inlineStr">
        <is>
          <t>Aug 15, 2025</t>
        </is>
      </c>
      <c r="I34" t="n">
        <v/>
      </c>
      <c r="J34" t="n">
        <v>3497.88</v>
      </c>
      <c r="K34" t="inlineStr">
        <is>
          <t>FSLR251017C00175000</t>
        </is>
      </c>
    </row>
    <row r="35">
      <c r="A35" t="n">
        <v>207</v>
      </c>
      <c r="B35" t="inlineStr">
        <is>
          <t>FSLR</t>
        </is>
      </c>
      <c r="C35" t="inlineStr">
        <is>
          <t>Aug 18, 2025</t>
        </is>
      </c>
      <c r="D35" t="inlineStr">
        <is>
          <t>$180.00</t>
        </is>
      </c>
      <c r="E35" t="inlineStr">
        <is>
          <t>P</t>
        </is>
      </c>
      <c r="F35" t="inlineStr">
        <is>
          <t>Aug 29, 2025</t>
        </is>
      </c>
      <c r="G35" t="n">
        <v>-1</v>
      </c>
      <c r="H35" t="inlineStr">
        <is>
          <t>Aug 18, 2025</t>
        </is>
      </c>
      <c r="I35" t="n">
        <v/>
      </c>
      <c r="J35" t="n">
        <v>51.88</v>
      </c>
      <c r="K35" t="inlineStr">
        <is>
          <t>FSLR250829P00180000</t>
        </is>
      </c>
    </row>
    <row r="36">
      <c r="A36" t="n">
        <v>201</v>
      </c>
      <c r="B36" t="inlineStr">
        <is>
          <t>FSLR</t>
        </is>
      </c>
      <c r="C36" t="inlineStr">
        <is>
          <t>Aug 18, 2025</t>
        </is>
      </c>
      <c r="D36" t="inlineStr">
        <is>
          <t>$180.00</t>
        </is>
      </c>
      <c r="E36" t="inlineStr">
        <is>
          <t>P</t>
        </is>
      </c>
      <c r="F36" t="inlineStr">
        <is>
          <t>Aug 29, 2025</t>
        </is>
      </c>
      <c r="G36" t="n">
        <v>-1</v>
      </c>
      <c r="H36" t="inlineStr">
        <is>
          <t>Aug 18, 2025</t>
        </is>
      </c>
      <c r="I36" t="n">
        <v/>
      </c>
      <c r="J36" t="n">
        <v>64.88</v>
      </c>
      <c r="K36" t="inlineStr">
        <is>
          <t>FSLR250829P00180000</t>
        </is>
      </c>
    </row>
    <row r="37">
      <c r="A37" t="n">
        <v>194</v>
      </c>
      <c r="B37" t="inlineStr">
        <is>
          <t>FSLR</t>
        </is>
      </c>
      <c r="C37" t="inlineStr">
        <is>
          <t>Aug 18, 2025</t>
        </is>
      </c>
      <c r="D37" t="inlineStr">
        <is>
          <t>$180.00</t>
        </is>
      </c>
      <c r="E37" t="inlineStr">
        <is>
          <t>P</t>
        </is>
      </c>
      <c r="F37" t="inlineStr">
        <is>
          <t>Aug 29, 2025</t>
        </is>
      </c>
      <c r="G37" t="n">
        <v>-1</v>
      </c>
      <c r="H37" t="inlineStr">
        <is>
          <t>Aug 18, 2025</t>
        </is>
      </c>
      <c r="I37" t="n">
        <v/>
      </c>
      <c r="J37" t="n">
        <v>62.88</v>
      </c>
      <c r="K37" t="inlineStr">
        <is>
          <t>FSLR250829P00180000</t>
        </is>
      </c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</row>
    <row r="40">
      <c r="A40" t="inlineStr">
        <is>
          <t>Index</t>
        </is>
      </c>
      <c r="B40" t="inlineStr">
        <is>
          <t>Ticker</t>
        </is>
      </c>
      <c r="C40" t="inlineStr">
        <is>
          <t>Trade Enter</t>
        </is>
      </c>
      <c r="D40" t="inlineStr">
        <is>
          <t>Strike</t>
        </is>
      </c>
      <c r="E40" t="inlineStr">
        <is>
          <t>C/P</t>
        </is>
      </c>
      <c r="F40" t="inlineStr">
        <is>
          <t>Exp Date</t>
        </is>
      </c>
      <c r="G40" t="inlineStr">
        <is>
          <t>Initial Contracts</t>
        </is>
      </c>
      <c r="H40" t="inlineStr">
        <is>
          <t>Trade Exit</t>
        </is>
      </c>
      <c r="I40" t="inlineStr">
        <is>
          <t>$ Gain</t>
        </is>
      </c>
      <c r="J40" t="inlineStr">
        <is>
          <t>Total Gain</t>
        </is>
      </c>
      <c r="K40" t="inlineStr">
        <is>
          <t>Calculated $ Gain/25k share</t>
        </is>
      </c>
    </row>
    <row r="41">
      <c r="A41" t="n">
        <v>279</v>
      </c>
      <c r="B41" t="inlineStr">
        <is>
          <t>FSLR</t>
        </is>
      </c>
      <c r="C41" t="inlineStr">
        <is>
          <t>Aug 12, 2025</t>
        </is>
      </c>
      <c r="D41" t="inlineStr">
        <is>
          <t>$185.00</t>
        </is>
      </c>
      <c r="E41" t="inlineStr">
        <is>
          <t>C</t>
        </is>
      </c>
      <c r="F41" t="inlineStr">
        <is>
          <t>Sep 19, 2025</t>
        </is>
      </c>
      <c r="G41" t="inlineStr">
        <is>
          <t>2</t>
        </is>
      </c>
      <c r="H41" t="inlineStr">
        <is>
          <t>Aug 14, 2025</t>
        </is>
      </c>
      <c r="I41" t="inlineStr">
        <is>
          <t>($930.00)</t>
        </is>
      </c>
      <c r="J41">
        <f>SUM(J52:J58)</f>
        <v/>
      </c>
      <c r="K41">
        <f>L51*2</f>
        <v/>
      </c>
    </row>
    <row r="42">
      <c r="A42" t="n">
        <v>280</v>
      </c>
      <c r="B42" t="inlineStr">
        <is>
          <t>FSLR</t>
        </is>
      </c>
      <c r="C42" t="inlineStr">
        <is>
          <t>Aug 12, 2025</t>
        </is>
      </c>
      <c r="D42" t="inlineStr">
        <is>
          <t>$187.50</t>
        </is>
      </c>
      <c r="E42" t="inlineStr">
        <is>
          <t>P</t>
        </is>
      </c>
      <c r="F42" t="inlineStr">
        <is>
          <t>Aug 15, 2025</t>
        </is>
      </c>
      <c r="G42" t="inlineStr">
        <is>
          <t>1</t>
        </is>
      </c>
      <c r="H42" t="inlineStr">
        <is>
          <t>Aug 14, 2025</t>
        </is>
      </c>
      <c r="I42" t="inlineStr">
        <is>
          <t xml:space="preserve">$420.00 </t>
        </is>
      </c>
      <c r="J42">
        <f>SUM(J67:J73)</f>
        <v/>
      </c>
      <c r="K42">
        <f>L66*1</f>
        <v/>
      </c>
    </row>
    <row r="43">
      <c r="A43" t="n">
        <v>1</v>
      </c>
      <c r="B43" t="inlineStr">
        <is>
          <t>FSLR</t>
        </is>
      </c>
      <c r="C43" t="inlineStr">
        <is>
          <t>Aug 14, 2025</t>
        </is>
      </c>
      <c r="D43" t="inlineStr">
        <is>
          <t>$175.00</t>
        </is>
      </c>
      <c r="E43" t="inlineStr">
        <is>
          <t>C</t>
        </is>
      </c>
      <c r="F43" t="inlineStr">
        <is>
          <t>Oct 17, 2025</t>
        </is>
      </c>
      <c r="G43" t="n">
        <v>3</v>
      </c>
      <c r="H43" t="inlineStr">
        <is>
          <t>Aug 18, 2025</t>
        </is>
      </c>
      <c r="I43" t="inlineStr">
        <is>
          <t>$5700.00</t>
        </is>
      </c>
      <c r="J43">
        <f>SUM(J82:J90)</f>
        <v/>
      </c>
      <c r="K43">
        <f>L81*3</f>
        <v/>
      </c>
    </row>
    <row r="44">
      <c r="A44" t="n">
        <v>2</v>
      </c>
      <c r="B44" t="inlineStr">
        <is>
          <t>FSLR</t>
        </is>
      </c>
      <c r="C44" t="inlineStr">
        <is>
          <t>Aug 14, 2025</t>
        </is>
      </c>
      <c r="D44" t="inlineStr">
        <is>
          <t>$180.00</t>
        </is>
      </c>
      <c r="E44" t="inlineStr">
        <is>
          <t>P</t>
        </is>
      </c>
      <c r="F44" t="inlineStr">
        <is>
          <t>Aug 29, 2025</t>
        </is>
      </c>
      <c r="G44" t="n">
        <v>1</v>
      </c>
      <c r="H44" t="inlineStr">
        <is>
          <t>Aug 18, 2025</t>
        </is>
      </c>
      <c r="I44" t="inlineStr">
        <is>
          <t>($865.00)</t>
        </is>
      </c>
      <c r="J44">
        <f>SUM(J99:J105)</f>
        <v/>
      </c>
      <c r="K44">
        <f>L98*1</f>
        <v/>
      </c>
    </row>
    <row r="45">
      <c r="I45" s="2" t="n">
        <v>4325</v>
      </c>
      <c r="J45" s="2">
        <f>ROUND(SUM(J41:J44),2)</f>
        <v/>
      </c>
      <c r="K45" s="2">
        <f>ROUND(SUM(K41:K44),2)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</row>
    <row r="48">
      <c r="A48" t="inlineStr">
        <is>
          <t>Index</t>
        </is>
      </c>
      <c r="B48" t="inlineStr">
        <is>
          <t>Ticker</t>
        </is>
      </c>
      <c r="C48" t="inlineStr">
        <is>
          <t>Trade Enter</t>
        </is>
      </c>
      <c r="D48" t="inlineStr">
        <is>
          <t>Strike</t>
        </is>
      </c>
      <c r="E48" t="inlineStr">
        <is>
          <t>C/P</t>
        </is>
      </c>
      <c r="F48" t="inlineStr">
        <is>
          <t>Exp Date</t>
        </is>
      </c>
      <c r="G48" t="inlineStr">
        <is>
          <t>Initial Contracts</t>
        </is>
      </c>
      <c r="H48" t="inlineStr">
        <is>
          <t>Trade Exit</t>
        </is>
      </c>
      <c r="I48" t="inlineStr">
        <is>
          <t>$ Gain</t>
        </is>
      </c>
    </row>
    <row r="49">
      <c r="A49" t="n">
        <v>279</v>
      </c>
      <c r="B49" t="inlineStr">
        <is>
          <t>FSLR</t>
        </is>
      </c>
      <c r="C49" t="inlineStr">
        <is>
          <t>Aug 12, 2025</t>
        </is>
      </c>
      <c r="D49" t="inlineStr">
        <is>
          <t>$185.00</t>
        </is>
      </c>
      <c r="E49" t="inlineStr">
        <is>
          <t>C</t>
        </is>
      </c>
      <c r="F49" t="inlineStr">
        <is>
          <t>Sep 19, 2025</t>
        </is>
      </c>
      <c r="G49" t="inlineStr">
        <is>
          <t>2</t>
        </is>
      </c>
      <c r="H49" t="inlineStr">
        <is>
          <t>Aug 14, 2025</t>
        </is>
      </c>
      <c r="I49" t="inlineStr">
        <is>
          <t>($930.00)</t>
        </is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s="1">
        <f>IF(G59=0, ROUND(SUM(J52:J58)/6, 2), )</f>
        <v/>
      </c>
    </row>
    <row r="52">
      <c r="A52" t="inlineStr">
        <is>
          <t>Index</t>
        </is>
      </c>
      <c r="B52" t="inlineStr">
        <is>
          <t>Ticker</t>
        </is>
      </c>
      <c r="C52" t="inlineStr">
        <is>
          <t>Trade Enter</t>
        </is>
      </c>
      <c r="D52" t="inlineStr">
        <is>
          <t>Strike</t>
        </is>
      </c>
      <c r="E52" t="inlineStr">
        <is>
          <t>C/P</t>
        </is>
      </c>
      <c r="F52" t="inlineStr">
        <is>
          <t>Exp Date</t>
        </is>
      </c>
      <c r="G52" t="inlineStr">
        <is>
          <t>Initial Contracts</t>
        </is>
      </c>
      <c r="H52" t="inlineStr">
        <is>
          <t>Trade Exit</t>
        </is>
      </c>
      <c r="I52" t="inlineStr">
        <is>
          <t>$ Gain</t>
        </is>
      </c>
      <c r="J52" t="inlineStr">
        <is>
          <t>Amount</t>
        </is>
      </c>
      <c r="K52" t="inlineStr">
        <is>
          <t>Symbol</t>
        </is>
      </c>
    </row>
    <row r="53">
      <c r="A53" t="n">
        <v>506</v>
      </c>
      <c r="B53" t="inlineStr">
        <is>
          <t>FSLR</t>
        </is>
      </c>
      <c r="C53" t="inlineStr">
        <is>
          <t>Aug 12, 2025</t>
        </is>
      </c>
      <c r="D53" t="inlineStr">
        <is>
          <t>$185.00</t>
        </is>
      </c>
      <c r="E53" t="inlineStr">
        <is>
          <t>C</t>
        </is>
      </c>
      <c r="F53" t="inlineStr">
        <is>
          <t>Sep 19, 2025</t>
        </is>
      </c>
      <c r="G53" t="n">
        <v>2</v>
      </c>
      <c r="H53" t="inlineStr">
        <is>
          <t>NaN</t>
        </is>
      </c>
      <c r="I53" t="n">
        <v/>
      </c>
      <c r="J53" t="n">
        <v>-2900.22</v>
      </c>
      <c r="K53" t="inlineStr">
        <is>
          <t>FSLR250919C00185000</t>
        </is>
      </c>
    </row>
    <row r="54">
      <c r="A54" t="n">
        <v>505</v>
      </c>
      <c r="B54" t="inlineStr">
        <is>
          <t>FSLR</t>
        </is>
      </c>
      <c r="C54" t="inlineStr">
        <is>
          <t>Aug 12, 2025</t>
        </is>
      </c>
      <c r="D54" t="inlineStr">
        <is>
          <t>$185.00</t>
        </is>
      </c>
      <c r="E54" t="inlineStr">
        <is>
          <t>C</t>
        </is>
      </c>
      <c r="F54" t="inlineStr">
        <is>
          <t>Sep 19, 2025</t>
        </is>
      </c>
      <c r="G54" t="n">
        <v>2</v>
      </c>
      <c r="H54" t="inlineStr">
        <is>
          <t>NaN</t>
        </is>
      </c>
      <c r="I54" t="n">
        <v/>
      </c>
      <c r="J54" t="n">
        <v>-2870.22</v>
      </c>
      <c r="K54" t="inlineStr">
        <is>
          <t>FSLR250919C00185000</t>
        </is>
      </c>
    </row>
    <row r="55">
      <c r="A55" t="n">
        <v>504</v>
      </c>
      <c r="B55" t="inlineStr">
        <is>
          <t>FSLR</t>
        </is>
      </c>
      <c r="C55" t="inlineStr">
        <is>
          <t>Aug 12, 2025</t>
        </is>
      </c>
      <c r="D55" t="inlineStr">
        <is>
          <t>$185.00</t>
        </is>
      </c>
      <c r="E55" t="inlineStr">
        <is>
          <t>C</t>
        </is>
      </c>
      <c r="F55" t="inlineStr">
        <is>
          <t>Sep 19, 2025</t>
        </is>
      </c>
      <c r="G55" t="n">
        <v>2</v>
      </c>
      <c r="H55" t="inlineStr">
        <is>
          <t>NaN</t>
        </is>
      </c>
      <c r="I55" t="n">
        <v/>
      </c>
      <c r="J55" t="n">
        <v>-2885.22</v>
      </c>
      <c r="K55" t="inlineStr">
        <is>
          <t>FSLR250919C00185000</t>
        </is>
      </c>
    </row>
    <row r="56">
      <c r="A56" t="n">
        <v>342</v>
      </c>
      <c r="B56" t="inlineStr">
        <is>
          <t>FSLR</t>
        </is>
      </c>
      <c r="C56" t="inlineStr">
        <is>
          <t>Aug 14, 2025</t>
        </is>
      </c>
      <c r="D56" t="inlineStr">
        <is>
          <t>$185.00</t>
        </is>
      </c>
      <c r="E56" t="inlineStr">
        <is>
          <t>C</t>
        </is>
      </c>
      <c r="F56" t="inlineStr">
        <is>
          <t>Sep 19, 2025</t>
        </is>
      </c>
      <c r="G56" t="n">
        <v>-2</v>
      </c>
      <c r="H56" t="inlineStr">
        <is>
          <t>Aug 14, 2025</t>
        </is>
      </c>
      <c r="I56" t="n">
        <v/>
      </c>
      <c r="J56" t="n">
        <v>1929.76</v>
      </c>
      <c r="K56" t="inlineStr">
        <is>
          <t>FSLR250919C00185000</t>
        </is>
      </c>
    </row>
    <row r="57">
      <c r="A57" t="n">
        <v>339</v>
      </c>
      <c r="B57" t="inlineStr">
        <is>
          <t>FSLR</t>
        </is>
      </c>
      <c r="C57" t="inlineStr">
        <is>
          <t>Aug 14, 2025</t>
        </is>
      </c>
      <c r="D57" t="inlineStr">
        <is>
          <t>$185.00</t>
        </is>
      </c>
      <c r="E57" t="inlineStr">
        <is>
          <t>C</t>
        </is>
      </c>
      <c r="F57" t="inlineStr">
        <is>
          <t>Sep 19, 2025</t>
        </is>
      </c>
      <c r="G57" t="n">
        <v>-2</v>
      </c>
      <c r="H57" t="inlineStr">
        <is>
          <t>Aug 14, 2025</t>
        </is>
      </c>
      <c r="I57" t="n">
        <v/>
      </c>
      <c r="J57" t="n">
        <v>1929.76</v>
      </c>
      <c r="K57" t="inlineStr">
        <is>
          <t>FSLR250919C00185000</t>
        </is>
      </c>
    </row>
    <row r="58">
      <c r="A58" t="n">
        <v>316</v>
      </c>
      <c r="B58" t="inlineStr">
        <is>
          <t>FSLR</t>
        </is>
      </c>
      <c r="C58" t="inlineStr">
        <is>
          <t>Aug 14, 2025</t>
        </is>
      </c>
      <c r="D58" t="inlineStr">
        <is>
          <t>$185.00</t>
        </is>
      </c>
      <c r="E58" t="inlineStr">
        <is>
          <t>C</t>
        </is>
      </c>
      <c r="F58" t="inlineStr">
        <is>
          <t>Sep 19, 2025</t>
        </is>
      </c>
      <c r="G58" t="n">
        <v>-2</v>
      </c>
      <c r="H58" t="inlineStr">
        <is>
          <t>Aug 14, 2025</t>
        </is>
      </c>
      <c r="I58" t="n">
        <v/>
      </c>
      <c r="J58" t="n">
        <v>1965.76</v>
      </c>
      <c r="K58" t="inlineStr">
        <is>
          <t>FSLR250919C00185000</t>
        </is>
      </c>
    </row>
    <row r="59">
      <c r="A59" t="inlineStr"/>
      <c r="B59" t="inlineStr"/>
      <c r="C59" t="inlineStr"/>
      <c r="D59" t="inlineStr"/>
      <c r="E59" t="inlineStr"/>
      <c r="F59" t="inlineStr"/>
      <c r="G59" s="2">
        <f>SUM(G52:G58)</f>
        <v/>
      </c>
      <c r="H59" t="inlineStr"/>
      <c r="I59" t="inlineStr"/>
      <c r="J59" s="2">
        <f>SUM(J52:J58)</f>
        <v/>
      </c>
      <c r="K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</row>
    <row r="63">
      <c r="A63" t="inlineStr">
        <is>
          <t>Index</t>
        </is>
      </c>
      <c r="B63" t="inlineStr">
        <is>
          <t>Ticker</t>
        </is>
      </c>
      <c r="C63" t="inlineStr">
        <is>
          <t>Trade Enter</t>
        </is>
      </c>
      <c r="D63" t="inlineStr">
        <is>
          <t>Strike</t>
        </is>
      </c>
      <c r="E63" t="inlineStr">
        <is>
          <t>C/P</t>
        </is>
      </c>
      <c r="F63" t="inlineStr">
        <is>
          <t>Exp Date</t>
        </is>
      </c>
      <c r="G63" t="inlineStr">
        <is>
          <t>Initial Contracts</t>
        </is>
      </c>
      <c r="H63" t="inlineStr">
        <is>
          <t>Trade Exit</t>
        </is>
      </c>
      <c r="I63" t="inlineStr">
        <is>
          <t>$ Gain</t>
        </is>
      </c>
    </row>
    <row r="64">
      <c r="A64" t="n">
        <v>280</v>
      </c>
      <c r="B64" t="inlineStr">
        <is>
          <t>FSLR</t>
        </is>
      </c>
      <c r="C64" t="inlineStr">
        <is>
          <t>Aug 12, 2025</t>
        </is>
      </c>
      <c r="D64" t="inlineStr">
        <is>
          <t>$187.50</t>
        </is>
      </c>
      <c r="E64" t="inlineStr">
        <is>
          <t>P</t>
        </is>
      </c>
      <c r="F64" t="inlineStr">
        <is>
          <t>Aug 15, 2025</t>
        </is>
      </c>
      <c r="G64" t="inlineStr">
        <is>
          <t>1</t>
        </is>
      </c>
      <c r="H64" t="inlineStr">
        <is>
          <t>Aug 14, 2025</t>
        </is>
      </c>
      <c r="I64" t="inlineStr">
        <is>
          <t xml:space="preserve">$420.00 </t>
        </is>
      </c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s="1">
        <f>IF(G74=0, ROUND(SUM(J67:J73)/3, 2), )</f>
        <v/>
      </c>
    </row>
    <row r="67">
      <c r="A67" t="inlineStr">
        <is>
          <t>Index</t>
        </is>
      </c>
      <c r="B67" t="inlineStr">
        <is>
          <t>Ticker</t>
        </is>
      </c>
      <c r="C67" t="inlineStr">
        <is>
          <t>Trade Enter</t>
        </is>
      </c>
      <c r="D67" t="inlineStr">
        <is>
          <t>Strike</t>
        </is>
      </c>
      <c r="E67" t="inlineStr">
        <is>
          <t>C/P</t>
        </is>
      </c>
      <c r="F67" t="inlineStr">
        <is>
          <t>Exp Date</t>
        </is>
      </c>
      <c r="G67" t="inlineStr">
        <is>
          <t>Initial Contracts</t>
        </is>
      </c>
      <c r="H67" t="inlineStr">
        <is>
          <t>Trade Exit</t>
        </is>
      </c>
      <c r="I67" t="inlineStr">
        <is>
          <t>$ Gain</t>
        </is>
      </c>
      <c r="J67" t="inlineStr">
        <is>
          <t>Amount</t>
        </is>
      </c>
      <c r="K67" t="inlineStr">
        <is>
          <t>Symbol</t>
        </is>
      </c>
    </row>
    <row r="68">
      <c r="A68" t="n">
        <v>438</v>
      </c>
      <c r="B68" t="inlineStr">
        <is>
          <t>FSLR</t>
        </is>
      </c>
      <c r="C68" t="inlineStr">
        <is>
          <t>Aug 12, 2025</t>
        </is>
      </c>
      <c r="D68" t="inlineStr">
        <is>
          <t>$187.50</t>
        </is>
      </c>
      <c r="E68" t="inlineStr">
        <is>
          <t>P</t>
        </is>
      </c>
      <c r="F68" t="inlineStr">
        <is>
          <t>Aug 15, 2025</t>
        </is>
      </c>
      <c r="G68" t="n">
        <v>1</v>
      </c>
      <c r="H68" t="inlineStr">
        <is>
          <t>NaN</t>
        </is>
      </c>
      <c r="I68" t="n">
        <v/>
      </c>
      <c r="J68" t="n">
        <v>-390.11</v>
      </c>
      <c r="K68" t="inlineStr">
        <is>
          <t>FSLR250815P00187500</t>
        </is>
      </c>
    </row>
    <row r="69">
      <c r="A69" t="n">
        <v>451</v>
      </c>
      <c r="B69" t="inlineStr">
        <is>
          <t>FSLR</t>
        </is>
      </c>
      <c r="C69" t="inlineStr">
        <is>
          <t>Aug 12, 2025</t>
        </is>
      </c>
      <c r="D69" t="inlineStr">
        <is>
          <t>$187.50</t>
        </is>
      </c>
      <c r="E69" t="inlineStr">
        <is>
          <t>P</t>
        </is>
      </c>
      <c r="F69" t="inlineStr">
        <is>
          <t>Aug 15, 2025</t>
        </is>
      </c>
      <c r="G69" t="n">
        <v>1</v>
      </c>
      <c r="H69" t="inlineStr">
        <is>
          <t>NaN</t>
        </is>
      </c>
      <c r="I69" t="n">
        <v/>
      </c>
      <c r="J69" t="n">
        <v>-390.11</v>
      </c>
      <c r="K69" t="inlineStr">
        <is>
          <t>FSLR250815P00187500</t>
        </is>
      </c>
    </row>
    <row r="70">
      <c r="A70" t="n">
        <v>492</v>
      </c>
      <c r="B70" t="inlineStr">
        <is>
          <t>FSLR</t>
        </is>
      </c>
      <c r="C70" t="inlineStr">
        <is>
          <t>Aug 12, 2025</t>
        </is>
      </c>
      <c r="D70" t="inlineStr">
        <is>
          <t>$187.50</t>
        </is>
      </c>
      <c r="E70" t="inlineStr">
        <is>
          <t>P</t>
        </is>
      </c>
      <c r="F70" t="inlineStr">
        <is>
          <t>Aug 15, 2025</t>
        </is>
      </c>
      <c r="G70" t="n">
        <v>1</v>
      </c>
      <c r="H70" t="inlineStr">
        <is>
          <t>NaN</t>
        </is>
      </c>
      <c r="I70" t="n">
        <v/>
      </c>
      <c r="J70" t="n">
        <v>-390.11</v>
      </c>
      <c r="K70" t="inlineStr">
        <is>
          <t>FSLR250815P00187500</t>
        </is>
      </c>
    </row>
    <row r="71">
      <c r="A71" t="n">
        <v>364</v>
      </c>
      <c r="B71" t="inlineStr">
        <is>
          <t>FSLR</t>
        </is>
      </c>
      <c r="C71" t="inlineStr">
        <is>
          <t>Aug 14, 2025</t>
        </is>
      </c>
      <c r="D71" t="inlineStr">
        <is>
          <t>$187.50</t>
        </is>
      </c>
      <c r="E71" t="inlineStr">
        <is>
          <t>P</t>
        </is>
      </c>
      <c r="F71" t="inlineStr">
        <is>
          <t>Aug 15, 2025</t>
        </is>
      </c>
      <c r="G71" t="n">
        <v>-1</v>
      </c>
      <c r="H71" t="inlineStr">
        <is>
          <t>Aug 14, 2025</t>
        </is>
      </c>
      <c r="I71" t="n">
        <v/>
      </c>
      <c r="J71" t="n">
        <v>744.88</v>
      </c>
      <c r="K71" t="inlineStr">
        <is>
          <t>FSLR250815P00187500</t>
        </is>
      </c>
    </row>
    <row r="72">
      <c r="A72" t="n">
        <v>352</v>
      </c>
      <c r="B72" t="inlineStr">
        <is>
          <t>FSLR</t>
        </is>
      </c>
      <c r="C72" t="inlineStr">
        <is>
          <t>Aug 14, 2025</t>
        </is>
      </c>
      <c r="D72" t="inlineStr">
        <is>
          <t>$187.50</t>
        </is>
      </c>
      <c r="E72" t="inlineStr">
        <is>
          <t>P</t>
        </is>
      </c>
      <c r="F72" t="inlineStr">
        <is>
          <t>Aug 15, 2025</t>
        </is>
      </c>
      <c r="G72" t="n">
        <v>-1</v>
      </c>
      <c r="H72" t="inlineStr">
        <is>
          <t>Aug 14, 2025</t>
        </is>
      </c>
      <c r="I72" t="n">
        <v/>
      </c>
      <c r="J72" t="n">
        <v>729.88</v>
      </c>
      <c r="K72" t="inlineStr">
        <is>
          <t>FSLR250815P00187500</t>
        </is>
      </c>
    </row>
    <row r="73">
      <c r="A73" t="n">
        <v>275</v>
      </c>
      <c r="B73" t="inlineStr">
        <is>
          <t>FSLR</t>
        </is>
      </c>
      <c r="C73" t="inlineStr">
        <is>
          <t>Aug 14, 2025</t>
        </is>
      </c>
      <c r="D73" t="inlineStr">
        <is>
          <t>$187.50</t>
        </is>
      </c>
      <c r="E73" t="inlineStr">
        <is>
          <t>P</t>
        </is>
      </c>
      <c r="F73" t="inlineStr">
        <is>
          <t>Aug 15, 2025</t>
        </is>
      </c>
      <c r="G73" t="n">
        <v>-1</v>
      </c>
      <c r="H73" t="inlineStr">
        <is>
          <t>Aug 14, 2025</t>
        </is>
      </c>
      <c r="I73" t="n">
        <v/>
      </c>
      <c r="J73" t="n">
        <v>734.88</v>
      </c>
      <c r="K73" t="inlineStr">
        <is>
          <t>FSLR250815P00187500</t>
        </is>
      </c>
    </row>
    <row r="74">
      <c r="A74" t="inlineStr"/>
      <c r="B74" t="inlineStr"/>
      <c r="C74" t="inlineStr"/>
      <c r="D74" t="inlineStr"/>
      <c r="E74" t="inlineStr"/>
      <c r="F74" t="inlineStr"/>
      <c r="G74" s="2">
        <f>SUM(G67:G73)</f>
        <v/>
      </c>
      <c r="H74" t="inlineStr"/>
      <c r="I74" t="inlineStr"/>
      <c r="J74" s="2">
        <f>SUM(J67:J73)</f>
        <v/>
      </c>
      <c r="K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</row>
    <row r="78">
      <c r="A78" t="inlineStr">
        <is>
          <t>Index</t>
        </is>
      </c>
      <c r="B78" t="inlineStr">
        <is>
          <t>Ticker</t>
        </is>
      </c>
      <c r="C78" t="inlineStr">
        <is>
          <t>Trade Enter</t>
        </is>
      </c>
      <c r="D78" t="inlineStr">
        <is>
          <t>Strike</t>
        </is>
      </c>
      <c r="E78" t="inlineStr">
        <is>
          <t>C/P</t>
        </is>
      </c>
      <c r="F78" t="inlineStr">
        <is>
          <t>Exp Date</t>
        </is>
      </c>
      <c r="G78" t="inlineStr">
        <is>
          <t>Initial Contracts</t>
        </is>
      </c>
      <c r="H78" t="inlineStr">
        <is>
          <t>Trade Exit</t>
        </is>
      </c>
      <c r="I78" t="inlineStr">
        <is>
          <t>$ Gain</t>
        </is>
      </c>
    </row>
    <row r="79">
      <c r="A79" t="n">
        <v>1</v>
      </c>
      <c r="B79" t="inlineStr">
        <is>
          <t>FSLR</t>
        </is>
      </c>
      <c r="C79" t="inlineStr">
        <is>
          <t>Aug 14, 2025</t>
        </is>
      </c>
      <c r="D79" t="inlineStr">
        <is>
          <t>$175.00</t>
        </is>
      </c>
      <c r="E79" t="inlineStr">
        <is>
          <t>C</t>
        </is>
      </c>
      <c r="F79" t="inlineStr">
        <is>
          <t>Oct 17, 2025</t>
        </is>
      </c>
      <c r="G79" t="n">
        <v>3</v>
      </c>
      <c r="H79" t="inlineStr">
        <is>
          <t>Aug 18, 2025</t>
        </is>
      </c>
      <c r="I79" t="inlineStr">
        <is>
          <t>$5700.00</t>
        </is>
      </c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s="1">
        <f>IF(G91=0, ROUND(SUM(J82:J90)/9, 2), )</f>
        <v/>
      </c>
    </row>
    <row r="82">
      <c r="A82" t="inlineStr">
        <is>
          <t>Index</t>
        </is>
      </c>
      <c r="B82" t="inlineStr">
        <is>
          <t>Ticker</t>
        </is>
      </c>
      <c r="C82" t="inlineStr">
        <is>
          <t>Trade Enter</t>
        </is>
      </c>
      <c r="D82" t="inlineStr">
        <is>
          <t>Strike</t>
        </is>
      </c>
      <c r="E82" t="inlineStr">
        <is>
          <t>C/P</t>
        </is>
      </c>
      <c r="F82" t="inlineStr">
        <is>
          <t>Exp Date</t>
        </is>
      </c>
      <c r="G82" t="inlineStr">
        <is>
          <t>Initial Contracts</t>
        </is>
      </c>
      <c r="H82" t="inlineStr">
        <is>
          <t>Trade Exit</t>
        </is>
      </c>
      <c r="I82" t="inlineStr">
        <is>
          <t>$ Gain</t>
        </is>
      </c>
      <c r="J82" t="inlineStr">
        <is>
          <t>Amount</t>
        </is>
      </c>
      <c r="K82" t="inlineStr">
        <is>
          <t>Symbol</t>
        </is>
      </c>
    </row>
    <row r="83">
      <c r="A83" t="n">
        <v>362</v>
      </c>
      <c r="B83" t="inlineStr">
        <is>
          <t>FSLR</t>
        </is>
      </c>
      <c r="C83" t="inlineStr">
        <is>
          <t>Aug 14, 2025</t>
        </is>
      </c>
      <c r="D83" t="inlineStr">
        <is>
          <t>$175.00</t>
        </is>
      </c>
      <c r="E83" t="inlineStr">
        <is>
          <t>C</t>
        </is>
      </c>
      <c r="F83" t="inlineStr">
        <is>
          <t>Oct 17, 2025</t>
        </is>
      </c>
      <c r="G83" t="n">
        <v>3</v>
      </c>
      <c r="H83" t="inlineStr">
        <is>
          <t>NaN</t>
        </is>
      </c>
      <c r="I83" t="n">
        <v/>
      </c>
      <c r="J83" t="n">
        <v>-5985.34</v>
      </c>
      <c r="K83" t="inlineStr">
        <is>
          <t>FSLR251017C00175000</t>
        </is>
      </c>
    </row>
    <row r="84">
      <c r="A84" t="n">
        <v>283</v>
      </c>
      <c r="B84" t="inlineStr">
        <is>
          <t>FSLR</t>
        </is>
      </c>
      <c r="C84" t="inlineStr">
        <is>
          <t>Aug 14, 2025</t>
        </is>
      </c>
      <c r="D84" t="inlineStr">
        <is>
          <t>$175.00</t>
        </is>
      </c>
      <c r="E84" t="inlineStr">
        <is>
          <t>C</t>
        </is>
      </c>
      <c r="F84" t="inlineStr">
        <is>
          <t>Oct 17, 2025</t>
        </is>
      </c>
      <c r="G84" t="n">
        <v>3</v>
      </c>
      <c r="H84" t="inlineStr">
        <is>
          <t>NaN</t>
        </is>
      </c>
      <c r="I84" t="n">
        <v/>
      </c>
      <c r="J84" t="n">
        <v>-6000.33</v>
      </c>
      <c r="K84" t="inlineStr">
        <is>
          <t>FSLR251017C00175000</t>
        </is>
      </c>
    </row>
    <row r="85">
      <c r="A85" t="n">
        <v>328</v>
      </c>
      <c r="B85" t="inlineStr">
        <is>
          <t>FSLR</t>
        </is>
      </c>
      <c r="C85" t="inlineStr">
        <is>
          <t>Aug 14, 2025</t>
        </is>
      </c>
      <c r="D85" t="inlineStr">
        <is>
          <t>$175.00</t>
        </is>
      </c>
      <c r="E85" t="inlineStr">
        <is>
          <t>C</t>
        </is>
      </c>
      <c r="F85" t="inlineStr">
        <is>
          <t>Oct 17, 2025</t>
        </is>
      </c>
      <c r="G85" t="n">
        <v>3</v>
      </c>
      <c r="H85" t="inlineStr">
        <is>
          <t>NaN</t>
        </is>
      </c>
      <c r="I85" t="n">
        <v/>
      </c>
      <c r="J85" t="n">
        <v>-5823.34</v>
      </c>
      <c r="K85" t="inlineStr">
        <is>
          <t>FSLR251017C00175000</t>
        </is>
      </c>
    </row>
    <row r="86">
      <c r="A86" t="n">
        <v>238</v>
      </c>
      <c r="B86" t="inlineStr">
        <is>
          <t>FSLR</t>
        </is>
      </c>
      <c r="C86" t="inlineStr">
        <is>
          <t>Aug 15, 2025</t>
        </is>
      </c>
      <c r="D86" t="inlineStr">
        <is>
          <t>$175.00</t>
        </is>
      </c>
      <c r="E86" t="inlineStr">
        <is>
          <t>C</t>
        </is>
      </c>
      <c r="F86" t="inlineStr">
        <is>
          <t>Oct 17, 2025</t>
        </is>
      </c>
      <c r="G86" t="n">
        <v>-2</v>
      </c>
      <c r="H86" t="inlineStr">
        <is>
          <t>Aug 15, 2025</t>
        </is>
      </c>
      <c r="I86" t="n">
        <v/>
      </c>
      <c r="J86" t="n">
        <v>6699.76</v>
      </c>
      <c r="K86" t="inlineStr">
        <is>
          <t>FSLR251017C00175000</t>
        </is>
      </c>
    </row>
    <row r="87">
      <c r="A87" t="n">
        <v>243</v>
      </c>
      <c r="B87" t="inlineStr">
        <is>
          <t>FSLR</t>
        </is>
      </c>
      <c r="C87" t="inlineStr">
        <is>
          <t>Aug 15, 2025</t>
        </is>
      </c>
      <c r="D87" t="inlineStr">
        <is>
          <t>$175.00</t>
        </is>
      </c>
      <c r="E87" t="inlineStr">
        <is>
          <t>C</t>
        </is>
      </c>
      <c r="F87" t="inlineStr">
        <is>
          <t>Oct 17, 2025</t>
        </is>
      </c>
      <c r="G87" t="n">
        <v>-2</v>
      </c>
      <c r="H87" t="inlineStr">
        <is>
          <t>Aug 15, 2025</t>
        </is>
      </c>
      <c r="I87" t="n">
        <v/>
      </c>
      <c r="J87" t="n">
        <v>6699.76</v>
      </c>
      <c r="K87" t="inlineStr">
        <is>
          <t>FSLR251017C00175000</t>
        </is>
      </c>
    </row>
    <row r="88">
      <c r="A88" t="n">
        <v>272</v>
      </c>
      <c r="B88" t="inlineStr">
        <is>
          <t>FSLR</t>
        </is>
      </c>
      <c r="C88" t="inlineStr">
        <is>
          <t>Aug 15, 2025</t>
        </is>
      </c>
      <c r="D88" t="inlineStr">
        <is>
          <t>$175.00</t>
        </is>
      </c>
      <c r="E88" t="inlineStr">
        <is>
          <t>C</t>
        </is>
      </c>
      <c r="F88" t="inlineStr">
        <is>
          <t>Oct 17, 2025</t>
        </is>
      </c>
      <c r="G88" t="n">
        <v>-2</v>
      </c>
      <c r="H88" t="inlineStr">
        <is>
          <t>Aug 15, 2025</t>
        </is>
      </c>
      <c r="I88" t="n">
        <v/>
      </c>
      <c r="J88" t="n">
        <v>6799.76</v>
      </c>
      <c r="K88" t="inlineStr">
        <is>
          <t>FSLR251017C00175000</t>
        </is>
      </c>
    </row>
    <row r="89">
      <c r="A89" t="n">
        <v>246</v>
      </c>
      <c r="B89" t="inlineStr">
        <is>
          <t>FSLR</t>
        </is>
      </c>
      <c r="C89" t="inlineStr">
        <is>
          <t>Aug 15, 2025</t>
        </is>
      </c>
      <c r="D89" t="inlineStr">
        <is>
          <t>$175.00</t>
        </is>
      </c>
      <c r="E89" t="inlineStr">
        <is>
          <t>C</t>
        </is>
      </c>
      <c r="F89" t="inlineStr">
        <is>
          <t>Oct 17, 2025</t>
        </is>
      </c>
      <c r="G89" t="n">
        <v>-2</v>
      </c>
      <c r="H89" t="inlineStr">
        <is>
          <t>Aug 15, 2025</t>
        </is>
      </c>
      <c r="I89" t="n">
        <v/>
      </c>
      <c r="J89" t="n">
        <v>6699.76</v>
      </c>
      <c r="K89" t="inlineStr">
        <is>
          <t>FSLR251017C00175000</t>
        </is>
      </c>
    </row>
    <row r="90">
      <c r="A90" t="n">
        <v>244</v>
      </c>
      <c r="B90" t="inlineStr">
        <is>
          <t>FSLR</t>
        </is>
      </c>
      <c r="C90" t="inlineStr">
        <is>
          <t>Aug 15, 2025</t>
        </is>
      </c>
      <c r="D90" t="inlineStr">
        <is>
          <t>$175.00</t>
        </is>
      </c>
      <c r="E90" t="inlineStr">
        <is>
          <t>C</t>
        </is>
      </c>
      <c r="F90" t="inlineStr">
        <is>
          <t>Oct 17, 2025</t>
        </is>
      </c>
      <c r="G90" t="n">
        <v>-1</v>
      </c>
      <c r="H90" t="inlineStr">
        <is>
          <t>Aug 15, 2025</t>
        </is>
      </c>
      <c r="I90" t="n">
        <v/>
      </c>
      <c r="J90" t="n">
        <v>3497.88</v>
      </c>
      <c r="K90" t="inlineStr">
        <is>
          <t>FSLR251017C00175000</t>
        </is>
      </c>
    </row>
    <row r="91">
      <c r="A91" t="inlineStr"/>
      <c r="B91" t="inlineStr"/>
      <c r="C91" t="inlineStr"/>
      <c r="D91" t="inlineStr"/>
      <c r="E91" t="inlineStr"/>
      <c r="F91" t="inlineStr"/>
      <c r="G91" s="2">
        <f>SUM(G82:G90)</f>
        <v/>
      </c>
      <c r="H91" t="inlineStr"/>
      <c r="I91" t="inlineStr"/>
      <c r="J91" s="2">
        <f>SUM(J82:J90)</f>
        <v/>
      </c>
      <c r="K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</row>
    <row r="95">
      <c r="A95" t="inlineStr">
        <is>
          <t>Index</t>
        </is>
      </c>
      <c r="B95" t="inlineStr">
        <is>
          <t>Ticker</t>
        </is>
      </c>
      <c r="C95" t="inlineStr">
        <is>
          <t>Trade Enter</t>
        </is>
      </c>
      <c r="D95" t="inlineStr">
        <is>
          <t>Strike</t>
        </is>
      </c>
      <c r="E95" t="inlineStr">
        <is>
          <t>C/P</t>
        </is>
      </c>
      <c r="F95" t="inlineStr">
        <is>
          <t>Exp Date</t>
        </is>
      </c>
      <c r="G95" t="inlineStr">
        <is>
          <t>Initial Contracts</t>
        </is>
      </c>
      <c r="H95" t="inlineStr">
        <is>
          <t>Trade Exit</t>
        </is>
      </c>
      <c r="I95" t="inlineStr">
        <is>
          <t>$ Gain</t>
        </is>
      </c>
    </row>
    <row r="96">
      <c r="A96" t="n">
        <v>2</v>
      </c>
      <c r="B96" t="inlineStr">
        <is>
          <t>FSLR</t>
        </is>
      </c>
      <c r="C96" t="inlineStr">
        <is>
          <t>Aug 14, 2025</t>
        </is>
      </c>
      <c r="D96" t="inlineStr">
        <is>
          <t>$180.00</t>
        </is>
      </c>
      <c r="E96" t="inlineStr">
        <is>
          <t>P</t>
        </is>
      </c>
      <c r="F96" t="inlineStr">
        <is>
          <t>Aug 29, 2025</t>
        </is>
      </c>
      <c r="G96" t="n">
        <v>1</v>
      </c>
      <c r="H96" t="inlineStr">
        <is>
          <t>Aug 18, 2025</t>
        </is>
      </c>
      <c r="I96" t="inlineStr">
        <is>
          <t>($865.00)</t>
        </is>
      </c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s="1">
        <f>IF(G106=0, ROUND(SUM(J99:J105)/3, 2), )</f>
        <v/>
      </c>
    </row>
    <row r="99">
      <c r="A99" t="inlineStr">
        <is>
          <t>Index</t>
        </is>
      </c>
      <c r="B99" t="inlineStr">
        <is>
          <t>Ticker</t>
        </is>
      </c>
      <c r="C99" t="inlineStr">
        <is>
          <t>Trade Enter</t>
        </is>
      </c>
      <c r="D99" t="inlineStr">
        <is>
          <t>Strike</t>
        </is>
      </c>
      <c r="E99" t="inlineStr">
        <is>
          <t>C/P</t>
        </is>
      </c>
      <c r="F99" t="inlineStr">
        <is>
          <t>Exp Date</t>
        </is>
      </c>
      <c r="G99" t="inlineStr">
        <is>
          <t>Initial Contracts</t>
        </is>
      </c>
      <c r="H99" t="inlineStr">
        <is>
          <t>Trade Exit</t>
        </is>
      </c>
      <c r="I99" t="inlineStr">
        <is>
          <t>$ Gain</t>
        </is>
      </c>
      <c r="J99" t="inlineStr">
        <is>
          <t>Amount</t>
        </is>
      </c>
      <c r="K99" t="inlineStr">
        <is>
          <t>Symbol</t>
        </is>
      </c>
    </row>
    <row r="100">
      <c r="A100" t="n">
        <v>338</v>
      </c>
      <c r="B100" t="inlineStr">
        <is>
          <t>FSLR</t>
        </is>
      </c>
      <c r="C100" t="inlineStr">
        <is>
          <t>Aug 14, 2025</t>
        </is>
      </c>
      <c r="D100" t="inlineStr">
        <is>
          <t>$180.00</t>
        </is>
      </c>
      <c r="E100" t="inlineStr">
        <is>
          <t>P</t>
        </is>
      </c>
      <c r="F100" t="inlineStr">
        <is>
          <t>Aug 29, 2025</t>
        </is>
      </c>
      <c r="G100" t="n">
        <v>1</v>
      </c>
      <c r="H100" t="inlineStr">
        <is>
          <t>NaN</t>
        </is>
      </c>
      <c r="I100" t="n">
        <v/>
      </c>
      <c r="J100" t="n">
        <v>-940.11</v>
      </c>
      <c r="K100" t="inlineStr">
        <is>
          <t>FSLR250829P00180000</t>
        </is>
      </c>
    </row>
    <row r="101">
      <c r="A101" t="n">
        <v>335</v>
      </c>
      <c r="B101" t="inlineStr">
        <is>
          <t>FSLR</t>
        </is>
      </c>
      <c r="C101" t="inlineStr">
        <is>
          <t>Aug 14, 2025</t>
        </is>
      </c>
      <c r="D101" t="inlineStr">
        <is>
          <t>$180.00</t>
        </is>
      </c>
      <c r="E101" t="inlineStr">
        <is>
          <t>P</t>
        </is>
      </c>
      <c r="F101" t="inlineStr">
        <is>
          <t>Aug 29, 2025</t>
        </is>
      </c>
      <c r="G101" t="n">
        <v>1</v>
      </c>
      <c r="H101" t="inlineStr">
        <is>
          <t>NaN</t>
        </is>
      </c>
      <c r="I101" t="n">
        <v/>
      </c>
      <c r="J101" t="n">
        <v>-940.11</v>
      </c>
      <c r="K101" t="inlineStr">
        <is>
          <t>FSLR250829P00180000</t>
        </is>
      </c>
    </row>
    <row r="102">
      <c r="A102" t="n">
        <v>301</v>
      </c>
      <c r="B102" t="inlineStr">
        <is>
          <t>FSLR</t>
        </is>
      </c>
      <c r="C102" t="inlineStr">
        <is>
          <t>Aug 14, 2025</t>
        </is>
      </c>
      <c r="D102" t="inlineStr">
        <is>
          <t>$180.00</t>
        </is>
      </c>
      <c r="E102" t="inlineStr">
        <is>
          <t>P</t>
        </is>
      </c>
      <c r="F102" t="inlineStr">
        <is>
          <t>Aug 29, 2025</t>
        </is>
      </c>
      <c r="G102" t="n">
        <v>1</v>
      </c>
      <c r="H102" t="inlineStr">
        <is>
          <t>NaN</t>
        </is>
      </c>
      <c r="I102" t="n">
        <v/>
      </c>
      <c r="J102" t="n">
        <v>-940.11</v>
      </c>
      <c r="K102" t="inlineStr">
        <is>
          <t>FSLR250829P00180000</t>
        </is>
      </c>
    </row>
    <row r="103">
      <c r="A103" t="n">
        <v>207</v>
      </c>
      <c r="B103" t="inlineStr">
        <is>
          <t>FSLR</t>
        </is>
      </c>
      <c r="C103" t="inlineStr">
        <is>
          <t>Aug 18, 2025</t>
        </is>
      </c>
      <c r="D103" t="inlineStr">
        <is>
          <t>$180.00</t>
        </is>
      </c>
      <c r="E103" t="inlineStr">
        <is>
          <t>P</t>
        </is>
      </c>
      <c r="F103" t="inlineStr">
        <is>
          <t>Aug 29, 2025</t>
        </is>
      </c>
      <c r="G103" t="n">
        <v>-1</v>
      </c>
      <c r="H103" t="inlineStr">
        <is>
          <t>Aug 18, 2025</t>
        </is>
      </c>
      <c r="I103" t="n">
        <v/>
      </c>
      <c r="J103" t="n">
        <v>51.88</v>
      </c>
      <c r="K103" t="inlineStr">
        <is>
          <t>FSLR250829P00180000</t>
        </is>
      </c>
    </row>
    <row r="104">
      <c r="A104" t="n">
        <v>201</v>
      </c>
      <c r="B104" t="inlineStr">
        <is>
          <t>FSLR</t>
        </is>
      </c>
      <c r="C104" t="inlineStr">
        <is>
          <t>Aug 18, 2025</t>
        </is>
      </c>
      <c r="D104" t="inlineStr">
        <is>
          <t>$180.00</t>
        </is>
      </c>
      <c r="E104" t="inlineStr">
        <is>
          <t>P</t>
        </is>
      </c>
      <c r="F104" t="inlineStr">
        <is>
          <t>Aug 29, 2025</t>
        </is>
      </c>
      <c r="G104" t="n">
        <v>-1</v>
      </c>
      <c r="H104" t="inlineStr">
        <is>
          <t>Aug 18, 2025</t>
        </is>
      </c>
      <c r="I104" t="n">
        <v/>
      </c>
      <c r="J104" t="n">
        <v>64.88</v>
      </c>
      <c r="K104" t="inlineStr">
        <is>
          <t>FSLR250829P00180000</t>
        </is>
      </c>
    </row>
    <row r="105">
      <c r="A105" t="n">
        <v>194</v>
      </c>
      <c r="B105" t="inlineStr">
        <is>
          <t>FSLR</t>
        </is>
      </c>
      <c r="C105" t="inlineStr">
        <is>
          <t>Aug 18, 2025</t>
        </is>
      </c>
      <c r="D105" t="inlineStr">
        <is>
          <t>$180.00</t>
        </is>
      </c>
      <c r="E105" t="inlineStr">
        <is>
          <t>P</t>
        </is>
      </c>
      <c r="F105" t="inlineStr">
        <is>
          <t>Aug 29, 2025</t>
        </is>
      </c>
      <c r="G105" t="n">
        <v>-1</v>
      </c>
      <c r="H105" t="inlineStr">
        <is>
          <t>Aug 18, 2025</t>
        </is>
      </c>
      <c r="I105" t="n">
        <v/>
      </c>
      <c r="J105" t="n">
        <v>62.88</v>
      </c>
      <c r="K105" t="inlineStr">
        <is>
          <t>FSLR250829P00180000</t>
        </is>
      </c>
    </row>
    <row r="106">
      <c r="A106" t="inlineStr"/>
      <c r="B106" t="inlineStr"/>
      <c r="C106" t="inlineStr"/>
      <c r="D106" t="inlineStr"/>
      <c r="E106" t="inlineStr"/>
      <c r="F106" t="inlineStr"/>
      <c r="G106" s="2">
        <f>SUM(G99:G105)</f>
        <v/>
      </c>
      <c r="H106" t="inlineStr"/>
      <c r="I106" t="inlineStr"/>
      <c r="J106" s="2">
        <f>SUM(J99:J105)</f>
        <v/>
      </c>
      <c r="K106" t="inlineStr"/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>
        <is>
          <t>Total:</t>
        </is>
      </c>
      <c r="L109" s="1">
        <f>SUM(L1:L108)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L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485</v>
      </c>
      <c r="B2" t="inlineStr">
        <is>
          <t>PDD</t>
        </is>
      </c>
      <c r="C2" t="inlineStr">
        <is>
          <t>Aug 12, 2025</t>
        </is>
      </c>
      <c r="D2" t="inlineStr">
        <is>
          <t>$115.00</t>
        </is>
      </c>
      <c r="E2" t="inlineStr">
        <is>
          <t>C</t>
        </is>
      </c>
      <c r="F2" t="inlineStr">
        <is>
          <t>Oct 17, 2025</t>
        </is>
      </c>
      <c r="G2" t="n">
        <v>2</v>
      </c>
      <c r="H2" t="inlineStr">
        <is>
          <t>NaN</t>
        </is>
      </c>
      <c r="I2" t="n">
        <v/>
      </c>
      <c r="J2" t="n">
        <v>-1900.23</v>
      </c>
      <c r="K2" t="inlineStr">
        <is>
          <t>PDD251017C00115000</t>
        </is>
      </c>
    </row>
    <row r="3">
      <c r="A3" t="n">
        <v>472</v>
      </c>
      <c r="B3" t="inlineStr">
        <is>
          <t>PDD</t>
        </is>
      </c>
      <c r="C3" t="inlineStr">
        <is>
          <t>Aug 12, 2025</t>
        </is>
      </c>
      <c r="D3" t="inlineStr">
        <is>
          <t>$115.00</t>
        </is>
      </c>
      <c r="E3" t="inlineStr">
        <is>
          <t>C</t>
        </is>
      </c>
      <c r="F3" t="inlineStr">
        <is>
          <t>Oct 17, 2025</t>
        </is>
      </c>
      <c r="G3" t="n">
        <v>2</v>
      </c>
      <c r="H3" t="inlineStr">
        <is>
          <t>NaN</t>
        </is>
      </c>
      <c r="I3" t="n">
        <v/>
      </c>
      <c r="J3" t="n">
        <v>-1930.23</v>
      </c>
      <c r="K3" t="inlineStr">
        <is>
          <t>PDD251017C00115000</t>
        </is>
      </c>
    </row>
    <row r="4">
      <c r="A4" t="n">
        <v>482</v>
      </c>
      <c r="B4" t="inlineStr">
        <is>
          <t>PDD</t>
        </is>
      </c>
      <c r="C4" t="inlineStr">
        <is>
          <t>Aug 12, 2025</t>
        </is>
      </c>
      <c r="D4" t="inlineStr">
        <is>
          <t>$115.00</t>
        </is>
      </c>
      <c r="E4" t="inlineStr">
        <is>
          <t>C</t>
        </is>
      </c>
      <c r="F4" t="inlineStr">
        <is>
          <t>Oct 17, 2025</t>
        </is>
      </c>
      <c r="G4" t="n">
        <v>2</v>
      </c>
      <c r="H4" t="inlineStr">
        <is>
          <t>NaN</t>
        </is>
      </c>
      <c r="I4" t="n">
        <v/>
      </c>
      <c r="J4" t="n">
        <v>-1960.23</v>
      </c>
      <c r="K4" t="inlineStr">
        <is>
          <t>PDD251017C00115000</t>
        </is>
      </c>
    </row>
    <row r="5">
      <c r="A5" t="n">
        <v>421</v>
      </c>
      <c r="B5" t="inlineStr">
        <is>
          <t>PDD</t>
        </is>
      </c>
      <c r="C5" t="inlineStr">
        <is>
          <t>Aug 13, 2025</t>
        </is>
      </c>
      <c r="D5" t="inlineStr">
        <is>
          <t>$115.00</t>
        </is>
      </c>
      <c r="E5" t="inlineStr">
        <is>
          <t>C</t>
        </is>
      </c>
      <c r="F5" t="inlineStr">
        <is>
          <t>Oct 17, 2025</t>
        </is>
      </c>
      <c r="G5" t="n">
        <v>2</v>
      </c>
      <c r="H5" t="inlineStr">
        <is>
          <t>NaN</t>
        </is>
      </c>
      <c r="I5" t="n">
        <v/>
      </c>
      <c r="J5" t="n">
        <v>-1866.23</v>
      </c>
      <c r="K5" t="inlineStr">
        <is>
          <t>PDD251017C00115000</t>
        </is>
      </c>
    </row>
    <row r="6">
      <c r="A6" t="n">
        <v>413</v>
      </c>
      <c r="B6" t="inlineStr">
        <is>
          <t>PDD</t>
        </is>
      </c>
      <c r="C6" t="inlineStr">
        <is>
          <t>Aug 13, 2025</t>
        </is>
      </c>
      <c r="D6" t="inlineStr">
        <is>
          <t>$115.00</t>
        </is>
      </c>
      <c r="E6" t="inlineStr">
        <is>
          <t>C</t>
        </is>
      </c>
      <c r="F6" t="inlineStr">
        <is>
          <t>Oct 17, 2025</t>
        </is>
      </c>
      <c r="G6" t="n">
        <v>2</v>
      </c>
      <c r="H6" t="inlineStr">
        <is>
          <t>NaN</t>
        </is>
      </c>
      <c r="I6" t="n">
        <v/>
      </c>
      <c r="J6" t="n">
        <v>-1880.22</v>
      </c>
      <c r="K6" t="inlineStr">
        <is>
          <t>PDD251017C00115000</t>
        </is>
      </c>
    </row>
    <row r="7">
      <c r="A7" t="n">
        <v>401</v>
      </c>
      <c r="B7" t="inlineStr">
        <is>
          <t>PDD</t>
        </is>
      </c>
      <c r="C7" t="inlineStr">
        <is>
          <t>Aug 13, 2025</t>
        </is>
      </c>
      <c r="D7" t="inlineStr">
        <is>
          <t>$115.00</t>
        </is>
      </c>
      <c r="E7" t="inlineStr">
        <is>
          <t>C</t>
        </is>
      </c>
      <c r="F7" t="inlineStr">
        <is>
          <t>Oct 17, 2025</t>
        </is>
      </c>
      <c r="G7" t="n">
        <v>2</v>
      </c>
      <c r="H7" t="inlineStr">
        <is>
          <t>NaN</t>
        </is>
      </c>
      <c r="I7" t="n">
        <v/>
      </c>
      <c r="J7" t="n">
        <v>-1870.23</v>
      </c>
      <c r="K7" t="inlineStr">
        <is>
          <t>PDD251017C00115000</t>
        </is>
      </c>
    </row>
    <row r="8">
      <c r="A8" t="n">
        <v>370</v>
      </c>
      <c r="B8" t="inlineStr">
        <is>
          <t>PDD</t>
        </is>
      </c>
      <c r="C8" t="inlineStr">
        <is>
          <t>Aug 14, 2025</t>
        </is>
      </c>
      <c r="D8" t="inlineStr">
        <is>
          <t>$120.00</t>
        </is>
      </c>
      <c r="E8" t="inlineStr">
        <is>
          <t>P</t>
        </is>
      </c>
      <c r="F8" t="inlineStr">
        <is>
          <t>Aug 29, 2025</t>
        </is>
      </c>
      <c r="G8" t="n">
        <v>1</v>
      </c>
      <c r="H8" t="inlineStr">
        <is>
          <t>NaN</t>
        </is>
      </c>
      <c r="I8" t="n">
        <v/>
      </c>
      <c r="J8" t="n">
        <v>-805.11</v>
      </c>
      <c r="K8" t="inlineStr">
        <is>
          <t>PDD250829P00120000</t>
        </is>
      </c>
    </row>
    <row r="9">
      <c r="A9" t="n">
        <v>369</v>
      </c>
      <c r="B9" t="inlineStr">
        <is>
          <t>PDD</t>
        </is>
      </c>
      <c r="C9" t="inlineStr">
        <is>
          <t>Aug 14, 2025</t>
        </is>
      </c>
      <c r="D9" t="inlineStr">
        <is>
          <t>$110.00</t>
        </is>
      </c>
      <c r="E9" t="inlineStr">
        <is>
          <t>C</t>
        </is>
      </c>
      <c r="F9" t="inlineStr">
        <is>
          <t>Oct 17, 2025</t>
        </is>
      </c>
      <c r="G9" t="n">
        <v>3</v>
      </c>
      <c r="H9" t="inlineStr">
        <is>
          <t>NaN</t>
        </is>
      </c>
      <c r="I9" t="n">
        <v/>
      </c>
      <c r="J9" t="n">
        <v>-3225.34</v>
      </c>
      <c r="K9" t="inlineStr">
        <is>
          <t>PDD251017C00110000</t>
        </is>
      </c>
    </row>
    <row r="10">
      <c r="A10" t="n">
        <v>368</v>
      </c>
      <c r="B10" t="inlineStr">
        <is>
          <t>PDD</t>
        </is>
      </c>
      <c r="C10" t="inlineStr">
        <is>
          <t>Aug 14, 2025</t>
        </is>
      </c>
      <c r="D10" t="inlineStr">
        <is>
          <t>$115.00</t>
        </is>
      </c>
      <c r="E10" t="inlineStr">
        <is>
          <t>C</t>
        </is>
      </c>
      <c r="F10" t="inlineStr">
        <is>
          <t>Oct 17, 2025</t>
        </is>
      </c>
      <c r="G10" t="n">
        <v>-2</v>
      </c>
      <c r="H10" t="inlineStr">
        <is>
          <t>Aug 14, 2025</t>
        </is>
      </c>
      <c r="I10" t="n">
        <v/>
      </c>
      <c r="J10" t="n">
        <v>1609.76</v>
      </c>
      <c r="K10" t="inlineStr">
        <is>
          <t>PDD251017C00115000</t>
        </is>
      </c>
    </row>
    <row r="11">
      <c r="A11" t="n">
        <v>365</v>
      </c>
      <c r="B11" t="inlineStr">
        <is>
          <t>PDD</t>
        </is>
      </c>
      <c r="C11" t="inlineStr">
        <is>
          <t>Aug 14, 2025</t>
        </is>
      </c>
      <c r="D11" t="inlineStr">
        <is>
          <t>$120.00</t>
        </is>
      </c>
      <c r="E11" t="inlineStr">
        <is>
          <t>P</t>
        </is>
      </c>
      <c r="F11" t="inlineStr">
        <is>
          <t>Aug 29, 2025</t>
        </is>
      </c>
      <c r="G11" t="n">
        <v>1</v>
      </c>
      <c r="H11" t="inlineStr">
        <is>
          <t>NaN</t>
        </is>
      </c>
      <c r="I11" t="n">
        <v/>
      </c>
      <c r="J11" t="n">
        <v>-805.11</v>
      </c>
      <c r="K11" t="inlineStr">
        <is>
          <t>PDD250829P00120000</t>
        </is>
      </c>
    </row>
    <row r="12">
      <c r="A12" t="n">
        <v>324</v>
      </c>
      <c r="B12" t="inlineStr">
        <is>
          <t>PDD</t>
        </is>
      </c>
      <c r="C12" t="inlineStr">
        <is>
          <t>Aug 14, 2025</t>
        </is>
      </c>
      <c r="D12" t="inlineStr">
        <is>
          <t>$110.00</t>
        </is>
      </c>
      <c r="E12" t="inlineStr">
        <is>
          <t>C</t>
        </is>
      </c>
      <c r="F12" t="inlineStr">
        <is>
          <t>Oct 17, 2025</t>
        </is>
      </c>
      <c r="G12" t="n">
        <v>3</v>
      </c>
      <c r="H12" t="inlineStr">
        <is>
          <t>NaN</t>
        </is>
      </c>
      <c r="I12" t="n">
        <v/>
      </c>
      <c r="J12" t="n">
        <v>-3210.34</v>
      </c>
      <c r="K12" t="inlineStr">
        <is>
          <t>PDD251017C00110000</t>
        </is>
      </c>
    </row>
    <row r="13">
      <c r="A13" t="n">
        <v>323</v>
      </c>
      <c r="B13" t="inlineStr">
        <is>
          <t>PDD</t>
        </is>
      </c>
      <c r="C13" t="inlineStr">
        <is>
          <t>Aug 14, 2025</t>
        </is>
      </c>
      <c r="D13" t="inlineStr">
        <is>
          <t>$115.00</t>
        </is>
      </c>
      <c r="E13" t="inlineStr">
        <is>
          <t>C</t>
        </is>
      </c>
      <c r="F13" t="inlineStr">
        <is>
          <t>Oct 17, 2025</t>
        </is>
      </c>
      <c r="G13" t="n">
        <v>-2</v>
      </c>
      <c r="H13" t="inlineStr">
        <is>
          <t>Aug 14, 2025</t>
        </is>
      </c>
      <c r="I13" t="n">
        <v/>
      </c>
      <c r="J13" t="n">
        <v>1605.76</v>
      </c>
      <c r="K13" t="inlineStr">
        <is>
          <t>PDD251017C00115000</t>
        </is>
      </c>
    </row>
    <row r="14">
      <c r="A14" t="n">
        <v>322</v>
      </c>
      <c r="B14" t="inlineStr">
        <is>
          <t>PDD</t>
        </is>
      </c>
      <c r="C14" t="inlineStr">
        <is>
          <t>Aug 14, 2025</t>
        </is>
      </c>
      <c r="D14" t="inlineStr">
        <is>
          <t>$115.00</t>
        </is>
      </c>
      <c r="E14" t="inlineStr">
        <is>
          <t>C</t>
        </is>
      </c>
      <c r="F14" t="inlineStr">
        <is>
          <t>Oct 17, 2025</t>
        </is>
      </c>
      <c r="G14" t="n">
        <v>-2</v>
      </c>
      <c r="H14" t="inlineStr">
        <is>
          <t>Aug 14, 2025</t>
        </is>
      </c>
      <c r="I14" t="n">
        <v/>
      </c>
      <c r="J14" t="n">
        <v>1607.76</v>
      </c>
      <c r="K14" t="inlineStr">
        <is>
          <t>PDD251017C00115000</t>
        </is>
      </c>
    </row>
    <row r="15">
      <c r="A15" t="n">
        <v>305</v>
      </c>
      <c r="B15" t="inlineStr">
        <is>
          <t>PDD</t>
        </is>
      </c>
      <c r="C15" t="inlineStr">
        <is>
          <t>Aug 14, 2025</t>
        </is>
      </c>
      <c r="D15" t="inlineStr">
        <is>
          <t>$120.00</t>
        </is>
      </c>
      <c r="E15" t="inlineStr">
        <is>
          <t>P</t>
        </is>
      </c>
      <c r="F15" t="inlineStr">
        <is>
          <t>Aug 29, 2025</t>
        </is>
      </c>
      <c r="G15" t="n">
        <v>1</v>
      </c>
      <c r="H15" t="inlineStr">
        <is>
          <t>NaN</t>
        </is>
      </c>
      <c r="I15" t="n">
        <v/>
      </c>
      <c r="J15" t="n">
        <v>-800.11</v>
      </c>
      <c r="K15" t="inlineStr">
        <is>
          <t>PDD250829P00120000</t>
        </is>
      </c>
    </row>
    <row r="16">
      <c r="A16" t="n">
        <v>297</v>
      </c>
      <c r="B16" t="inlineStr">
        <is>
          <t>PDD</t>
        </is>
      </c>
      <c r="C16" t="inlineStr">
        <is>
          <t>Aug 14, 2025</t>
        </is>
      </c>
      <c r="D16" t="inlineStr">
        <is>
          <t>$115.00</t>
        </is>
      </c>
      <c r="E16" t="inlineStr">
        <is>
          <t>C</t>
        </is>
      </c>
      <c r="F16" t="inlineStr">
        <is>
          <t>Oct 17, 2025</t>
        </is>
      </c>
      <c r="G16" t="n">
        <v>-2</v>
      </c>
      <c r="H16" t="inlineStr">
        <is>
          <t>Aug 14, 2025</t>
        </is>
      </c>
      <c r="I16" t="n">
        <v/>
      </c>
      <c r="J16" t="n">
        <v>1647.76</v>
      </c>
      <c r="K16" t="inlineStr">
        <is>
          <t>PDD251017C00115000</t>
        </is>
      </c>
    </row>
    <row r="17">
      <c r="A17" t="n">
        <v>291</v>
      </c>
      <c r="B17" t="inlineStr">
        <is>
          <t>PDD</t>
        </is>
      </c>
      <c r="C17" t="inlineStr">
        <is>
          <t>Aug 14, 2025</t>
        </is>
      </c>
      <c r="D17" t="inlineStr">
        <is>
          <t>$115.00</t>
        </is>
      </c>
      <c r="E17" t="inlineStr">
        <is>
          <t>C</t>
        </is>
      </c>
      <c r="F17" t="inlineStr">
        <is>
          <t>Oct 17, 2025</t>
        </is>
      </c>
      <c r="G17" t="n">
        <v>-2</v>
      </c>
      <c r="H17" t="inlineStr">
        <is>
          <t>Aug 14, 2025</t>
        </is>
      </c>
      <c r="I17" t="n">
        <v/>
      </c>
      <c r="J17" t="n">
        <v>1609.76</v>
      </c>
      <c r="K17" t="inlineStr">
        <is>
          <t>PDD251017C00115000</t>
        </is>
      </c>
    </row>
    <row r="18">
      <c r="A18" t="n">
        <v>274</v>
      </c>
      <c r="B18" t="inlineStr">
        <is>
          <t>PDD</t>
        </is>
      </c>
      <c r="C18" t="inlineStr">
        <is>
          <t>Aug 14, 2025</t>
        </is>
      </c>
      <c r="D18" t="inlineStr">
        <is>
          <t>$110.00</t>
        </is>
      </c>
      <c r="E18" t="inlineStr">
        <is>
          <t>C</t>
        </is>
      </c>
      <c r="F18" t="inlineStr">
        <is>
          <t>Oct 17, 2025</t>
        </is>
      </c>
      <c r="G18" t="n">
        <v>3</v>
      </c>
      <c r="H18" t="inlineStr">
        <is>
          <t>NaN</t>
        </is>
      </c>
      <c r="I18" t="n">
        <v/>
      </c>
      <c r="J18" t="n">
        <v>-3225.34</v>
      </c>
      <c r="K18" t="inlineStr">
        <is>
          <t>PDD251017C00110000</t>
        </is>
      </c>
    </row>
    <row r="19">
      <c r="A19" t="n">
        <v>314</v>
      </c>
      <c r="B19" t="inlineStr">
        <is>
          <t>PDD</t>
        </is>
      </c>
      <c r="C19" t="inlineStr">
        <is>
          <t>Aug 14, 2025</t>
        </is>
      </c>
      <c r="D19" t="inlineStr">
        <is>
          <t>$115.00</t>
        </is>
      </c>
      <c r="E19" t="inlineStr">
        <is>
          <t>C</t>
        </is>
      </c>
      <c r="F19" t="inlineStr">
        <is>
          <t>Oct 17, 2025</t>
        </is>
      </c>
      <c r="G19" t="n">
        <v>-2</v>
      </c>
      <c r="H19" t="inlineStr">
        <is>
          <t>Aug 14, 2025</t>
        </is>
      </c>
      <c r="I19" t="n">
        <v/>
      </c>
      <c r="J19" t="n">
        <v>1599.76</v>
      </c>
      <c r="K19" t="inlineStr">
        <is>
          <t>PDD251017C00115000</t>
        </is>
      </c>
    </row>
    <row r="20">
      <c r="A20" t="n">
        <v>64</v>
      </c>
      <c r="B20" t="inlineStr">
        <is>
          <t>PDD</t>
        </is>
      </c>
      <c r="C20" t="inlineStr">
        <is>
          <t>Aug 21, 2025</t>
        </is>
      </c>
      <c r="D20" t="inlineStr">
        <is>
          <t>$120.00</t>
        </is>
      </c>
      <c r="E20" t="inlineStr">
        <is>
          <t>P</t>
        </is>
      </c>
      <c r="F20" t="inlineStr">
        <is>
          <t>Aug 29, 2025</t>
        </is>
      </c>
      <c r="G20" t="n">
        <v>-1</v>
      </c>
      <c r="H20" t="inlineStr">
        <is>
          <t>Aug 21, 2025</t>
        </is>
      </c>
      <c r="I20" t="n">
        <v/>
      </c>
      <c r="J20" t="n">
        <v>354.88</v>
      </c>
      <c r="K20" t="inlineStr">
        <is>
          <t>PDD250829P00120000</t>
        </is>
      </c>
    </row>
    <row r="21">
      <c r="A21" t="n">
        <v>57</v>
      </c>
      <c r="B21" t="inlineStr">
        <is>
          <t>PDD</t>
        </is>
      </c>
      <c r="C21" t="inlineStr">
        <is>
          <t>Aug 21, 2025</t>
        </is>
      </c>
      <c r="D21" t="inlineStr">
        <is>
          <t>$120.00</t>
        </is>
      </c>
      <c r="E21" t="inlineStr">
        <is>
          <t>P</t>
        </is>
      </c>
      <c r="F21" t="inlineStr">
        <is>
          <t>Aug 29, 2025</t>
        </is>
      </c>
      <c r="G21" t="n">
        <v>-1</v>
      </c>
      <c r="H21" t="inlineStr">
        <is>
          <t>Aug 21, 2025</t>
        </is>
      </c>
      <c r="I21" t="n">
        <v/>
      </c>
      <c r="J21" t="n">
        <v>354.88</v>
      </c>
      <c r="K21" t="inlineStr">
        <is>
          <t>PDD250829P00120000</t>
        </is>
      </c>
    </row>
    <row r="22">
      <c r="A22" t="n">
        <v>56</v>
      </c>
      <c r="B22" t="inlineStr">
        <is>
          <t>PDD</t>
        </is>
      </c>
      <c r="C22" t="inlineStr">
        <is>
          <t>Aug 21, 2025</t>
        </is>
      </c>
      <c r="D22" t="inlineStr">
        <is>
          <t>$120.00</t>
        </is>
      </c>
      <c r="E22" t="inlineStr">
        <is>
          <t>P</t>
        </is>
      </c>
      <c r="F22" t="inlineStr">
        <is>
          <t>Aug 29, 2025</t>
        </is>
      </c>
      <c r="G22" t="n">
        <v>-1</v>
      </c>
      <c r="H22" t="inlineStr">
        <is>
          <t>Aug 21, 2025</t>
        </is>
      </c>
      <c r="I22" t="n">
        <v/>
      </c>
      <c r="J22" t="n">
        <v>360.88</v>
      </c>
      <c r="K22" t="inlineStr">
        <is>
          <t>PDD250829P00120000</t>
        </is>
      </c>
    </row>
    <row r="23">
      <c r="A23" t="n">
        <v>46</v>
      </c>
      <c r="B23" t="inlineStr">
        <is>
          <t>PDD</t>
        </is>
      </c>
      <c r="C23" t="inlineStr">
        <is>
          <t>Aug 22, 2025</t>
        </is>
      </c>
      <c r="D23" t="inlineStr">
        <is>
          <t>$110.00</t>
        </is>
      </c>
      <c r="E23" t="inlineStr">
        <is>
          <t>C</t>
        </is>
      </c>
      <c r="F23" t="inlineStr">
        <is>
          <t>Oct 17, 2025</t>
        </is>
      </c>
      <c r="G23" t="n">
        <v>-1</v>
      </c>
      <c r="H23" t="inlineStr">
        <is>
          <t>Aug 22, 2025</t>
        </is>
      </c>
      <c r="I23" t="n">
        <v/>
      </c>
      <c r="J23" t="n">
        <v>1899.88</v>
      </c>
      <c r="K23" t="inlineStr">
        <is>
          <t>PDD251017C00110000</t>
        </is>
      </c>
    </row>
    <row r="24">
      <c r="A24" t="n">
        <v>36</v>
      </c>
      <c r="B24" t="inlineStr">
        <is>
          <t>PDD</t>
        </is>
      </c>
      <c r="C24" t="inlineStr">
        <is>
          <t>Aug 22, 2025</t>
        </is>
      </c>
      <c r="D24" t="inlineStr">
        <is>
          <t>$110.00</t>
        </is>
      </c>
      <c r="E24" t="inlineStr">
        <is>
          <t>C</t>
        </is>
      </c>
      <c r="F24" t="inlineStr">
        <is>
          <t>Oct 17, 2025</t>
        </is>
      </c>
      <c r="G24" t="n">
        <v>-6</v>
      </c>
      <c r="H24" t="inlineStr">
        <is>
          <t>Aug 22, 2025</t>
        </is>
      </c>
      <c r="I24" t="n">
        <v/>
      </c>
      <c r="J24" t="n">
        <v>11801.31</v>
      </c>
      <c r="K24" t="inlineStr">
        <is>
          <t>PDD251017C00110000</t>
        </is>
      </c>
    </row>
    <row r="25">
      <c r="A25" t="n">
        <v>34</v>
      </c>
      <c r="B25" t="inlineStr">
        <is>
          <t>PDD</t>
        </is>
      </c>
      <c r="C25" t="inlineStr">
        <is>
          <t>Aug 22, 2025</t>
        </is>
      </c>
      <c r="D25" t="inlineStr">
        <is>
          <t>$110.00</t>
        </is>
      </c>
      <c r="E25" t="inlineStr">
        <is>
          <t>C</t>
        </is>
      </c>
      <c r="F25" t="inlineStr">
        <is>
          <t>Oct 17, 2025</t>
        </is>
      </c>
      <c r="G25" t="n">
        <v>-1</v>
      </c>
      <c r="H25" t="inlineStr">
        <is>
          <t>Aug 22, 2025</t>
        </is>
      </c>
      <c r="I25" t="n">
        <v/>
      </c>
      <c r="J25" t="n">
        <v>1909.88</v>
      </c>
      <c r="K25" t="inlineStr">
        <is>
          <t>PDD251017C00110000</t>
        </is>
      </c>
    </row>
    <row r="26">
      <c r="A26" t="n">
        <v>5</v>
      </c>
      <c r="B26" t="inlineStr">
        <is>
          <t>PDD</t>
        </is>
      </c>
      <c r="C26" t="inlineStr">
        <is>
          <t>Aug 22, 2025</t>
        </is>
      </c>
      <c r="D26" t="inlineStr">
        <is>
          <t>$110.00</t>
        </is>
      </c>
      <c r="E26" t="inlineStr">
        <is>
          <t>C</t>
        </is>
      </c>
      <c r="F26" t="inlineStr">
        <is>
          <t>Oct 17, 2025</t>
        </is>
      </c>
      <c r="G26" t="n">
        <v>-1</v>
      </c>
      <c r="H26" t="inlineStr">
        <is>
          <t>Aug 22, 2025</t>
        </is>
      </c>
      <c r="I26" t="n">
        <v/>
      </c>
      <c r="J26" t="n">
        <v>1944.88</v>
      </c>
      <c r="K26" t="inlineStr">
        <is>
          <t>PDD251017C00110000</t>
        </is>
      </c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>
        <is>
          <t>Index</t>
        </is>
      </c>
      <c r="B29" t="inlineStr">
        <is>
          <t>Ticker</t>
        </is>
      </c>
      <c r="C29" t="inlineStr">
        <is>
          <t>Trade Enter</t>
        </is>
      </c>
      <c r="D29" t="inlineStr">
        <is>
          <t>Strike</t>
        </is>
      </c>
      <c r="E29" t="inlineStr">
        <is>
          <t>C/P</t>
        </is>
      </c>
      <c r="F29" t="inlineStr">
        <is>
          <t>Exp Date</t>
        </is>
      </c>
      <c r="G29" t="inlineStr">
        <is>
          <t>Initial Contracts</t>
        </is>
      </c>
      <c r="H29" t="inlineStr">
        <is>
          <t>Trade Exit</t>
        </is>
      </c>
      <c r="I29" t="inlineStr">
        <is>
          <t>$ Gain</t>
        </is>
      </c>
      <c r="J29" t="inlineStr">
        <is>
          <t>Total Gain</t>
        </is>
      </c>
      <c r="K29" t="inlineStr">
        <is>
          <t>Calculated $ Gain/25k share</t>
        </is>
      </c>
    </row>
    <row r="30">
      <c r="A30" t="n">
        <v>282</v>
      </c>
      <c r="B30" t="inlineStr">
        <is>
          <t>PDD</t>
        </is>
      </c>
      <c r="C30" t="inlineStr">
        <is>
          <t>Aug 12, 2025</t>
        </is>
      </c>
      <c r="D30" t="inlineStr">
        <is>
          <t>$115.00</t>
        </is>
      </c>
      <c r="E30" t="inlineStr">
        <is>
          <t>C</t>
        </is>
      </c>
      <c r="F30" t="inlineStr">
        <is>
          <t>Oct 17, 2025</t>
        </is>
      </c>
      <c r="G30" t="inlineStr">
        <is>
          <t>2</t>
        </is>
      </c>
      <c r="H30" t="inlineStr">
        <is>
          <t>Aug 14, 2025</t>
        </is>
      </c>
      <c r="I30" t="inlineStr">
        <is>
          <t>($260.00)</t>
        </is>
      </c>
      <c r="J30">
        <f>SUM(J40:J52)</f>
        <v/>
      </c>
      <c r="K30">
        <f>L39*2</f>
        <v/>
      </c>
    </row>
    <row r="31">
      <c r="A31" t="n">
        <v>3</v>
      </c>
      <c r="B31" t="inlineStr">
        <is>
          <t>PDD</t>
        </is>
      </c>
      <c r="C31" t="inlineStr">
        <is>
          <t>Aug 14, 2025</t>
        </is>
      </c>
      <c r="D31" t="inlineStr">
        <is>
          <t>$110.00</t>
        </is>
      </c>
      <c r="E31" t="inlineStr">
        <is>
          <t>C</t>
        </is>
      </c>
      <c r="F31" t="inlineStr">
        <is>
          <t>Oct 17, 2025</t>
        </is>
      </c>
      <c r="G31" t="n">
        <v>3</v>
      </c>
      <c r="H31" t="inlineStr">
        <is>
          <t>Aug 22, 2025</t>
        </is>
      </c>
      <c r="I31" t="inlineStr">
        <is>
          <t>$2745.00</t>
        </is>
      </c>
      <c r="J31">
        <f>SUM(J61:J68)</f>
        <v/>
      </c>
      <c r="K31">
        <f>L60*3</f>
        <v/>
      </c>
    </row>
    <row r="32">
      <c r="A32" t="n">
        <v>4</v>
      </c>
      <c r="B32" t="inlineStr">
        <is>
          <t>PDD</t>
        </is>
      </c>
      <c r="C32" t="inlineStr">
        <is>
          <t>Aug 14, 2025</t>
        </is>
      </c>
      <c r="D32" t="inlineStr">
        <is>
          <t>$120.00</t>
        </is>
      </c>
      <c r="E32" t="inlineStr">
        <is>
          <t>P</t>
        </is>
      </c>
      <c r="F32" t="inlineStr">
        <is>
          <t>Aug 29, 2025</t>
        </is>
      </c>
      <c r="G32" t="n">
        <v>1</v>
      </c>
      <c r="H32" t="inlineStr">
        <is>
          <t>Aug 21, 2025</t>
        </is>
      </c>
      <c r="I32" t="inlineStr">
        <is>
          <t>($435.00)</t>
        </is>
      </c>
      <c r="J32">
        <f>SUM(J77:J83)</f>
        <v/>
      </c>
      <c r="K32">
        <f>L76*1</f>
        <v/>
      </c>
    </row>
    <row r="33">
      <c r="I33" s="2" t="n">
        <v>2050</v>
      </c>
      <c r="J33" s="2">
        <f>ROUND(SUM(J30:J32),2)</f>
        <v/>
      </c>
      <c r="K33" s="2">
        <f>ROUND(SUM(K30:K32),2)</f>
        <v/>
      </c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</row>
    <row r="36">
      <c r="A36" t="inlineStr">
        <is>
          <t>Index</t>
        </is>
      </c>
      <c r="B36" t="inlineStr">
        <is>
          <t>Ticker</t>
        </is>
      </c>
      <c r="C36" t="inlineStr">
        <is>
          <t>Trade Enter</t>
        </is>
      </c>
      <c r="D36" t="inlineStr">
        <is>
          <t>Strike</t>
        </is>
      </c>
      <c r="E36" t="inlineStr">
        <is>
          <t>C/P</t>
        </is>
      </c>
      <c r="F36" t="inlineStr">
        <is>
          <t>Exp Date</t>
        </is>
      </c>
      <c r="G36" t="inlineStr">
        <is>
          <t>Initial Contracts</t>
        </is>
      </c>
      <c r="H36" t="inlineStr">
        <is>
          <t>Trade Exit</t>
        </is>
      </c>
      <c r="I36" t="inlineStr">
        <is>
          <t>$ Gain</t>
        </is>
      </c>
    </row>
    <row r="37">
      <c r="A37" t="n">
        <v>282</v>
      </c>
      <c r="B37" t="inlineStr">
        <is>
          <t>PDD</t>
        </is>
      </c>
      <c r="C37" t="inlineStr">
        <is>
          <t>Aug 12, 2025</t>
        </is>
      </c>
      <c r="D37" t="inlineStr">
        <is>
          <t>$115.00</t>
        </is>
      </c>
      <c r="E37" t="inlineStr">
        <is>
          <t>C</t>
        </is>
      </c>
      <c r="F37" t="inlineStr">
        <is>
          <t>Oct 17, 2025</t>
        </is>
      </c>
      <c r="G37" t="inlineStr">
        <is>
          <t>2</t>
        </is>
      </c>
      <c r="H37" t="inlineStr">
        <is>
          <t>Aug 14, 2025</t>
        </is>
      </c>
      <c r="I37" t="inlineStr">
        <is>
          <t>($260.00)</t>
        </is>
      </c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1">
        <f>IF(G53=0, ROUND(SUM(J40:J52)/12, 2), )</f>
        <v/>
      </c>
    </row>
    <row r="40">
      <c r="A40" t="inlineStr">
        <is>
          <t>Index</t>
        </is>
      </c>
      <c r="B40" t="inlineStr">
        <is>
          <t>Ticker</t>
        </is>
      </c>
      <c r="C40" t="inlineStr">
        <is>
          <t>Trade Enter</t>
        </is>
      </c>
      <c r="D40" t="inlineStr">
        <is>
          <t>Strike</t>
        </is>
      </c>
      <c r="E40" t="inlineStr">
        <is>
          <t>C/P</t>
        </is>
      </c>
      <c r="F40" t="inlineStr">
        <is>
          <t>Exp Date</t>
        </is>
      </c>
      <c r="G40" t="inlineStr">
        <is>
          <t>Initial Contracts</t>
        </is>
      </c>
      <c r="H40" t="inlineStr">
        <is>
          <t>Trade Exit</t>
        </is>
      </c>
      <c r="I40" t="inlineStr">
        <is>
          <t>$ Gain</t>
        </is>
      </c>
      <c r="J40" t="inlineStr">
        <is>
          <t>Amount</t>
        </is>
      </c>
      <c r="K40" t="inlineStr">
        <is>
          <t>Symbol</t>
        </is>
      </c>
    </row>
    <row r="41">
      <c r="A41" t="n">
        <v>485</v>
      </c>
      <c r="B41" t="inlineStr">
        <is>
          <t>PDD</t>
        </is>
      </c>
      <c r="C41" t="inlineStr">
        <is>
          <t>Aug 12, 2025</t>
        </is>
      </c>
      <c r="D41" t="inlineStr">
        <is>
          <t>$115.00</t>
        </is>
      </c>
      <c r="E41" t="inlineStr">
        <is>
          <t>C</t>
        </is>
      </c>
      <c r="F41" t="inlineStr">
        <is>
          <t>Oct 17, 2025</t>
        </is>
      </c>
      <c r="G41" t="n">
        <v>2</v>
      </c>
      <c r="H41" t="inlineStr">
        <is>
          <t>NaN</t>
        </is>
      </c>
      <c r="I41" t="n">
        <v/>
      </c>
      <c r="J41" t="n">
        <v>-1900.23</v>
      </c>
      <c r="K41" t="inlineStr">
        <is>
          <t>PDD251017C00115000</t>
        </is>
      </c>
    </row>
    <row r="42">
      <c r="A42" t="n">
        <v>472</v>
      </c>
      <c r="B42" t="inlineStr">
        <is>
          <t>PDD</t>
        </is>
      </c>
      <c r="C42" t="inlineStr">
        <is>
          <t>Aug 12, 2025</t>
        </is>
      </c>
      <c r="D42" t="inlineStr">
        <is>
          <t>$115.00</t>
        </is>
      </c>
      <c r="E42" t="inlineStr">
        <is>
          <t>C</t>
        </is>
      </c>
      <c r="F42" t="inlineStr">
        <is>
          <t>Oct 17, 2025</t>
        </is>
      </c>
      <c r="G42" t="n">
        <v>2</v>
      </c>
      <c r="H42" t="inlineStr">
        <is>
          <t>NaN</t>
        </is>
      </c>
      <c r="I42" t="n">
        <v/>
      </c>
      <c r="J42" t="n">
        <v>-1930.23</v>
      </c>
      <c r="K42" t="inlineStr">
        <is>
          <t>PDD251017C00115000</t>
        </is>
      </c>
    </row>
    <row r="43">
      <c r="A43" t="n">
        <v>482</v>
      </c>
      <c r="B43" t="inlineStr">
        <is>
          <t>PDD</t>
        </is>
      </c>
      <c r="C43" t="inlineStr">
        <is>
          <t>Aug 12, 2025</t>
        </is>
      </c>
      <c r="D43" t="inlineStr">
        <is>
          <t>$115.00</t>
        </is>
      </c>
      <c r="E43" t="inlineStr">
        <is>
          <t>C</t>
        </is>
      </c>
      <c r="F43" t="inlineStr">
        <is>
          <t>Oct 17, 2025</t>
        </is>
      </c>
      <c r="G43" t="n">
        <v>2</v>
      </c>
      <c r="H43" t="inlineStr">
        <is>
          <t>NaN</t>
        </is>
      </c>
      <c r="I43" t="n">
        <v/>
      </c>
      <c r="J43" t="n">
        <v>-1960.23</v>
      </c>
      <c r="K43" t="inlineStr">
        <is>
          <t>PDD251017C00115000</t>
        </is>
      </c>
    </row>
    <row r="44">
      <c r="A44" t="n">
        <v>421</v>
      </c>
      <c r="B44" t="inlineStr">
        <is>
          <t>PDD</t>
        </is>
      </c>
      <c r="C44" t="inlineStr">
        <is>
          <t>Aug 13, 2025</t>
        </is>
      </c>
      <c r="D44" t="inlineStr">
        <is>
          <t>$115.00</t>
        </is>
      </c>
      <c r="E44" t="inlineStr">
        <is>
          <t>C</t>
        </is>
      </c>
      <c r="F44" t="inlineStr">
        <is>
          <t>Oct 17, 2025</t>
        </is>
      </c>
      <c r="G44" t="n">
        <v>2</v>
      </c>
      <c r="H44" t="inlineStr">
        <is>
          <t>NaN</t>
        </is>
      </c>
      <c r="I44" t="n">
        <v/>
      </c>
      <c r="J44" t="n">
        <v>-1866.23</v>
      </c>
      <c r="K44" t="inlineStr">
        <is>
          <t>PDD251017C00115000</t>
        </is>
      </c>
    </row>
    <row r="45">
      <c r="A45" t="n">
        <v>413</v>
      </c>
      <c r="B45" t="inlineStr">
        <is>
          <t>PDD</t>
        </is>
      </c>
      <c r="C45" t="inlineStr">
        <is>
          <t>Aug 13, 2025</t>
        </is>
      </c>
      <c r="D45" t="inlineStr">
        <is>
          <t>$115.00</t>
        </is>
      </c>
      <c r="E45" t="inlineStr">
        <is>
          <t>C</t>
        </is>
      </c>
      <c r="F45" t="inlineStr">
        <is>
          <t>Oct 17, 2025</t>
        </is>
      </c>
      <c r="G45" t="n">
        <v>2</v>
      </c>
      <c r="H45" t="inlineStr">
        <is>
          <t>NaN</t>
        </is>
      </c>
      <c r="I45" t="n">
        <v/>
      </c>
      <c r="J45" t="n">
        <v>-1880.22</v>
      </c>
      <c r="K45" t="inlineStr">
        <is>
          <t>PDD251017C00115000</t>
        </is>
      </c>
    </row>
    <row r="46">
      <c r="A46" t="n">
        <v>401</v>
      </c>
      <c r="B46" t="inlineStr">
        <is>
          <t>PDD</t>
        </is>
      </c>
      <c r="C46" t="inlineStr">
        <is>
          <t>Aug 13, 2025</t>
        </is>
      </c>
      <c r="D46" t="inlineStr">
        <is>
          <t>$115.00</t>
        </is>
      </c>
      <c r="E46" t="inlineStr">
        <is>
          <t>C</t>
        </is>
      </c>
      <c r="F46" t="inlineStr">
        <is>
          <t>Oct 17, 2025</t>
        </is>
      </c>
      <c r="G46" t="n">
        <v>2</v>
      </c>
      <c r="H46" t="inlineStr">
        <is>
          <t>NaN</t>
        </is>
      </c>
      <c r="I46" t="n">
        <v/>
      </c>
      <c r="J46" t="n">
        <v>-1870.23</v>
      </c>
      <c r="K46" t="inlineStr">
        <is>
          <t>PDD251017C00115000</t>
        </is>
      </c>
    </row>
    <row r="47">
      <c r="A47" t="n">
        <v>368</v>
      </c>
      <c r="B47" t="inlineStr">
        <is>
          <t>PDD</t>
        </is>
      </c>
      <c r="C47" t="inlineStr">
        <is>
          <t>Aug 14, 2025</t>
        </is>
      </c>
      <c r="D47" t="inlineStr">
        <is>
          <t>$115.00</t>
        </is>
      </c>
      <c r="E47" t="inlineStr">
        <is>
          <t>C</t>
        </is>
      </c>
      <c r="F47" t="inlineStr">
        <is>
          <t>Oct 17, 2025</t>
        </is>
      </c>
      <c r="G47" t="n">
        <v>-2</v>
      </c>
      <c r="H47" t="inlineStr">
        <is>
          <t>Aug 14, 2025</t>
        </is>
      </c>
      <c r="I47" t="n">
        <v/>
      </c>
      <c r="J47" t="n">
        <v>1609.76</v>
      </c>
      <c r="K47" t="inlineStr">
        <is>
          <t>PDD251017C00115000</t>
        </is>
      </c>
    </row>
    <row r="48">
      <c r="A48" t="n">
        <v>323</v>
      </c>
      <c r="B48" t="inlineStr">
        <is>
          <t>PDD</t>
        </is>
      </c>
      <c r="C48" t="inlineStr">
        <is>
          <t>Aug 14, 2025</t>
        </is>
      </c>
      <c r="D48" t="inlineStr">
        <is>
          <t>$115.00</t>
        </is>
      </c>
      <c r="E48" t="inlineStr">
        <is>
          <t>C</t>
        </is>
      </c>
      <c r="F48" t="inlineStr">
        <is>
          <t>Oct 17, 2025</t>
        </is>
      </c>
      <c r="G48" t="n">
        <v>-2</v>
      </c>
      <c r="H48" t="inlineStr">
        <is>
          <t>Aug 14, 2025</t>
        </is>
      </c>
      <c r="I48" t="n">
        <v/>
      </c>
      <c r="J48" t="n">
        <v>1605.76</v>
      </c>
      <c r="K48" t="inlineStr">
        <is>
          <t>PDD251017C00115000</t>
        </is>
      </c>
    </row>
    <row r="49">
      <c r="A49" t="n">
        <v>322</v>
      </c>
      <c r="B49" t="inlineStr">
        <is>
          <t>PDD</t>
        </is>
      </c>
      <c r="C49" t="inlineStr">
        <is>
          <t>Aug 14, 2025</t>
        </is>
      </c>
      <c r="D49" t="inlineStr">
        <is>
          <t>$115.00</t>
        </is>
      </c>
      <c r="E49" t="inlineStr">
        <is>
          <t>C</t>
        </is>
      </c>
      <c r="F49" t="inlineStr">
        <is>
          <t>Oct 17, 2025</t>
        </is>
      </c>
      <c r="G49" t="n">
        <v>-2</v>
      </c>
      <c r="H49" t="inlineStr">
        <is>
          <t>Aug 14, 2025</t>
        </is>
      </c>
      <c r="I49" t="n">
        <v/>
      </c>
      <c r="J49" t="n">
        <v>1607.76</v>
      </c>
      <c r="K49" t="inlineStr">
        <is>
          <t>PDD251017C00115000</t>
        </is>
      </c>
    </row>
    <row r="50">
      <c r="A50" t="n">
        <v>297</v>
      </c>
      <c r="B50" t="inlineStr">
        <is>
          <t>PDD</t>
        </is>
      </c>
      <c r="C50" t="inlineStr">
        <is>
          <t>Aug 14, 2025</t>
        </is>
      </c>
      <c r="D50" t="inlineStr">
        <is>
          <t>$115.00</t>
        </is>
      </c>
      <c r="E50" t="inlineStr">
        <is>
          <t>C</t>
        </is>
      </c>
      <c r="F50" t="inlineStr">
        <is>
          <t>Oct 17, 2025</t>
        </is>
      </c>
      <c r="G50" t="n">
        <v>-2</v>
      </c>
      <c r="H50" t="inlineStr">
        <is>
          <t>Aug 14, 2025</t>
        </is>
      </c>
      <c r="I50" t="n">
        <v/>
      </c>
      <c r="J50" t="n">
        <v>1647.76</v>
      </c>
      <c r="K50" t="inlineStr">
        <is>
          <t>PDD251017C00115000</t>
        </is>
      </c>
    </row>
    <row r="51">
      <c r="A51" t="n">
        <v>291</v>
      </c>
      <c r="B51" t="inlineStr">
        <is>
          <t>PDD</t>
        </is>
      </c>
      <c r="C51" t="inlineStr">
        <is>
          <t>Aug 14, 2025</t>
        </is>
      </c>
      <c r="D51" t="inlineStr">
        <is>
          <t>$115.00</t>
        </is>
      </c>
      <c r="E51" t="inlineStr">
        <is>
          <t>C</t>
        </is>
      </c>
      <c r="F51" t="inlineStr">
        <is>
          <t>Oct 17, 2025</t>
        </is>
      </c>
      <c r="G51" t="n">
        <v>-2</v>
      </c>
      <c r="H51" t="inlineStr">
        <is>
          <t>Aug 14, 2025</t>
        </is>
      </c>
      <c r="I51" t="n">
        <v/>
      </c>
      <c r="J51" t="n">
        <v>1609.76</v>
      </c>
      <c r="K51" t="inlineStr">
        <is>
          <t>PDD251017C00115000</t>
        </is>
      </c>
    </row>
    <row r="52">
      <c r="A52" t="n">
        <v>314</v>
      </c>
      <c r="B52" t="inlineStr">
        <is>
          <t>PDD</t>
        </is>
      </c>
      <c r="C52" t="inlineStr">
        <is>
          <t>Aug 14, 2025</t>
        </is>
      </c>
      <c r="D52" t="inlineStr">
        <is>
          <t>$115.00</t>
        </is>
      </c>
      <c r="E52" t="inlineStr">
        <is>
          <t>C</t>
        </is>
      </c>
      <c r="F52" t="inlineStr">
        <is>
          <t>Oct 17, 2025</t>
        </is>
      </c>
      <c r="G52" t="n">
        <v>-2</v>
      </c>
      <c r="H52" t="inlineStr">
        <is>
          <t>Aug 14, 2025</t>
        </is>
      </c>
      <c r="I52" t="n">
        <v/>
      </c>
      <c r="J52" t="n">
        <v>1599.76</v>
      </c>
      <c r="K52" t="inlineStr">
        <is>
          <t>PDD251017C00115000</t>
        </is>
      </c>
    </row>
    <row r="53">
      <c r="A53" t="inlineStr"/>
      <c r="B53" t="inlineStr"/>
      <c r="C53" t="inlineStr"/>
      <c r="D53" t="inlineStr"/>
      <c r="E53" t="inlineStr"/>
      <c r="F53" t="inlineStr"/>
      <c r="G53" s="2">
        <f>SUM(G40:G52)</f>
        <v/>
      </c>
      <c r="H53" t="inlineStr"/>
      <c r="I53" t="inlineStr"/>
      <c r="J53" s="2">
        <f>SUM(J40:J52)</f>
        <v/>
      </c>
      <c r="K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</row>
    <row r="57">
      <c r="A57" t="inlineStr">
        <is>
          <t>Index</t>
        </is>
      </c>
      <c r="B57" t="inlineStr">
        <is>
          <t>Ticker</t>
        </is>
      </c>
      <c r="C57" t="inlineStr">
        <is>
          <t>Trade Enter</t>
        </is>
      </c>
      <c r="D57" t="inlineStr">
        <is>
          <t>Strike</t>
        </is>
      </c>
      <c r="E57" t="inlineStr">
        <is>
          <t>C/P</t>
        </is>
      </c>
      <c r="F57" t="inlineStr">
        <is>
          <t>Exp Date</t>
        </is>
      </c>
      <c r="G57" t="inlineStr">
        <is>
          <t>Initial Contracts</t>
        </is>
      </c>
      <c r="H57" t="inlineStr">
        <is>
          <t>Trade Exit</t>
        </is>
      </c>
      <c r="I57" t="inlineStr">
        <is>
          <t>$ Gain</t>
        </is>
      </c>
    </row>
    <row r="58">
      <c r="A58" t="n">
        <v>3</v>
      </c>
      <c r="B58" t="inlineStr">
        <is>
          <t>PDD</t>
        </is>
      </c>
      <c r="C58" t="inlineStr">
        <is>
          <t>Aug 14, 2025</t>
        </is>
      </c>
      <c r="D58" t="inlineStr">
        <is>
          <t>$110.00</t>
        </is>
      </c>
      <c r="E58" t="inlineStr">
        <is>
          <t>C</t>
        </is>
      </c>
      <c r="F58" t="inlineStr">
        <is>
          <t>Oct 17, 2025</t>
        </is>
      </c>
      <c r="G58" t="n">
        <v>3</v>
      </c>
      <c r="H58" t="inlineStr">
        <is>
          <t>Aug 22, 2025</t>
        </is>
      </c>
      <c r="I58" t="inlineStr">
        <is>
          <t>$2745.00</t>
        </is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s="1">
        <f>IF(G69=0, ROUND(SUM(J61:J68)/9, 2), )</f>
        <v/>
      </c>
    </row>
    <row r="61">
      <c r="A61" t="inlineStr">
        <is>
          <t>Index</t>
        </is>
      </c>
      <c r="B61" t="inlineStr">
        <is>
          <t>Ticker</t>
        </is>
      </c>
      <c r="C61" t="inlineStr">
        <is>
          <t>Trade Enter</t>
        </is>
      </c>
      <c r="D61" t="inlineStr">
        <is>
          <t>Strike</t>
        </is>
      </c>
      <c r="E61" t="inlineStr">
        <is>
          <t>C/P</t>
        </is>
      </c>
      <c r="F61" t="inlineStr">
        <is>
          <t>Exp Date</t>
        </is>
      </c>
      <c r="G61" t="inlineStr">
        <is>
          <t>Initial Contracts</t>
        </is>
      </c>
      <c r="H61" t="inlineStr">
        <is>
          <t>Trade Exit</t>
        </is>
      </c>
      <c r="I61" t="inlineStr">
        <is>
          <t>$ Gain</t>
        </is>
      </c>
      <c r="J61" t="inlineStr">
        <is>
          <t>Amount</t>
        </is>
      </c>
      <c r="K61" t="inlineStr">
        <is>
          <t>Symbol</t>
        </is>
      </c>
    </row>
    <row r="62">
      <c r="A62" t="n">
        <v>369</v>
      </c>
      <c r="B62" t="inlineStr">
        <is>
          <t>PDD</t>
        </is>
      </c>
      <c r="C62" t="inlineStr">
        <is>
          <t>Aug 14, 2025</t>
        </is>
      </c>
      <c r="D62" t="inlineStr">
        <is>
          <t>$110.00</t>
        </is>
      </c>
      <c r="E62" t="inlineStr">
        <is>
          <t>C</t>
        </is>
      </c>
      <c r="F62" t="inlineStr">
        <is>
          <t>Oct 17, 2025</t>
        </is>
      </c>
      <c r="G62" t="n">
        <v>3</v>
      </c>
      <c r="H62" t="inlineStr">
        <is>
          <t>NaN</t>
        </is>
      </c>
      <c r="I62" t="n">
        <v/>
      </c>
      <c r="J62" t="n">
        <v>-3225.34</v>
      </c>
      <c r="K62" t="inlineStr">
        <is>
          <t>PDD251017C00110000</t>
        </is>
      </c>
    </row>
    <row r="63">
      <c r="A63" t="n">
        <v>324</v>
      </c>
      <c r="B63" t="inlineStr">
        <is>
          <t>PDD</t>
        </is>
      </c>
      <c r="C63" t="inlineStr">
        <is>
          <t>Aug 14, 2025</t>
        </is>
      </c>
      <c r="D63" t="inlineStr">
        <is>
          <t>$110.00</t>
        </is>
      </c>
      <c r="E63" t="inlineStr">
        <is>
          <t>C</t>
        </is>
      </c>
      <c r="F63" t="inlineStr">
        <is>
          <t>Oct 17, 2025</t>
        </is>
      </c>
      <c r="G63" t="n">
        <v>3</v>
      </c>
      <c r="H63" t="inlineStr">
        <is>
          <t>NaN</t>
        </is>
      </c>
      <c r="I63" t="n">
        <v/>
      </c>
      <c r="J63" t="n">
        <v>-3210.34</v>
      </c>
      <c r="K63" t="inlineStr">
        <is>
          <t>PDD251017C00110000</t>
        </is>
      </c>
    </row>
    <row r="64">
      <c r="A64" t="n">
        <v>274</v>
      </c>
      <c r="B64" t="inlineStr">
        <is>
          <t>PDD</t>
        </is>
      </c>
      <c r="C64" t="inlineStr">
        <is>
          <t>Aug 14, 2025</t>
        </is>
      </c>
      <c r="D64" t="inlineStr">
        <is>
          <t>$110.00</t>
        </is>
      </c>
      <c r="E64" t="inlineStr">
        <is>
          <t>C</t>
        </is>
      </c>
      <c r="F64" t="inlineStr">
        <is>
          <t>Oct 17, 2025</t>
        </is>
      </c>
      <c r="G64" t="n">
        <v>3</v>
      </c>
      <c r="H64" t="inlineStr">
        <is>
          <t>NaN</t>
        </is>
      </c>
      <c r="I64" t="n">
        <v/>
      </c>
      <c r="J64" t="n">
        <v>-3225.34</v>
      </c>
      <c r="K64" t="inlineStr">
        <is>
          <t>PDD251017C00110000</t>
        </is>
      </c>
    </row>
    <row r="65">
      <c r="A65" t="n">
        <v>46</v>
      </c>
      <c r="B65" t="inlineStr">
        <is>
          <t>PDD</t>
        </is>
      </c>
      <c r="C65" t="inlineStr">
        <is>
          <t>Aug 22, 2025</t>
        </is>
      </c>
      <c r="D65" t="inlineStr">
        <is>
          <t>$110.00</t>
        </is>
      </c>
      <c r="E65" t="inlineStr">
        <is>
          <t>C</t>
        </is>
      </c>
      <c r="F65" t="inlineStr">
        <is>
          <t>Oct 17, 2025</t>
        </is>
      </c>
      <c r="G65" t="n">
        <v>-1</v>
      </c>
      <c r="H65" t="inlineStr">
        <is>
          <t>Aug 22, 2025</t>
        </is>
      </c>
      <c r="I65" t="n">
        <v/>
      </c>
      <c r="J65" t="n">
        <v>1899.88</v>
      </c>
      <c r="K65" t="inlineStr">
        <is>
          <t>PDD251017C00110000</t>
        </is>
      </c>
    </row>
    <row r="66">
      <c r="A66" t="n">
        <v>36</v>
      </c>
      <c r="B66" t="inlineStr">
        <is>
          <t>PDD</t>
        </is>
      </c>
      <c r="C66" t="inlineStr">
        <is>
          <t>Aug 22, 2025</t>
        </is>
      </c>
      <c r="D66" t="inlineStr">
        <is>
          <t>$110.00</t>
        </is>
      </c>
      <c r="E66" t="inlineStr">
        <is>
          <t>C</t>
        </is>
      </c>
      <c r="F66" t="inlineStr">
        <is>
          <t>Oct 17, 2025</t>
        </is>
      </c>
      <c r="G66" t="n">
        <v>-6</v>
      </c>
      <c r="H66" t="inlineStr">
        <is>
          <t>Aug 22, 2025</t>
        </is>
      </c>
      <c r="I66" t="n">
        <v/>
      </c>
      <c r="J66" t="n">
        <v>11801.31</v>
      </c>
      <c r="K66" t="inlineStr">
        <is>
          <t>PDD251017C00110000</t>
        </is>
      </c>
    </row>
    <row r="67">
      <c r="A67" t="n">
        <v>34</v>
      </c>
      <c r="B67" t="inlineStr">
        <is>
          <t>PDD</t>
        </is>
      </c>
      <c r="C67" t="inlineStr">
        <is>
          <t>Aug 22, 2025</t>
        </is>
      </c>
      <c r="D67" t="inlineStr">
        <is>
          <t>$110.00</t>
        </is>
      </c>
      <c r="E67" t="inlineStr">
        <is>
          <t>C</t>
        </is>
      </c>
      <c r="F67" t="inlineStr">
        <is>
          <t>Oct 17, 2025</t>
        </is>
      </c>
      <c r="G67" t="n">
        <v>-1</v>
      </c>
      <c r="H67" t="inlineStr">
        <is>
          <t>Aug 22, 2025</t>
        </is>
      </c>
      <c r="I67" t="n">
        <v/>
      </c>
      <c r="J67" t="n">
        <v>1909.88</v>
      </c>
      <c r="K67" t="inlineStr">
        <is>
          <t>PDD251017C00110000</t>
        </is>
      </c>
    </row>
    <row r="68">
      <c r="A68" t="n">
        <v>5</v>
      </c>
      <c r="B68" t="inlineStr">
        <is>
          <t>PDD</t>
        </is>
      </c>
      <c r="C68" t="inlineStr">
        <is>
          <t>Aug 22, 2025</t>
        </is>
      </c>
      <c r="D68" t="inlineStr">
        <is>
          <t>$110.00</t>
        </is>
      </c>
      <c r="E68" t="inlineStr">
        <is>
          <t>C</t>
        </is>
      </c>
      <c r="F68" t="inlineStr">
        <is>
          <t>Oct 17, 2025</t>
        </is>
      </c>
      <c r="G68" t="n">
        <v>-1</v>
      </c>
      <c r="H68" t="inlineStr">
        <is>
          <t>Aug 22, 2025</t>
        </is>
      </c>
      <c r="I68" t="n">
        <v/>
      </c>
      <c r="J68" t="n">
        <v>1944.88</v>
      </c>
      <c r="K68" t="inlineStr">
        <is>
          <t>PDD251017C00110000</t>
        </is>
      </c>
    </row>
    <row r="69">
      <c r="A69" t="inlineStr"/>
      <c r="B69" t="inlineStr"/>
      <c r="C69" t="inlineStr"/>
      <c r="D69" t="inlineStr"/>
      <c r="E69" t="inlineStr"/>
      <c r="F69" t="inlineStr"/>
      <c r="G69" s="2">
        <f>SUM(G61:G68)</f>
        <v/>
      </c>
      <c r="H69" t="inlineStr"/>
      <c r="I69" t="inlineStr"/>
      <c r="J69" s="2">
        <f>SUM(J61:J68)</f>
        <v/>
      </c>
      <c r="K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</row>
    <row r="73">
      <c r="A73" t="inlineStr">
        <is>
          <t>Index</t>
        </is>
      </c>
      <c r="B73" t="inlineStr">
        <is>
          <t>Ticker</t>
        </is>
      </c>
      <c r="C73" t="inlineStr">
        <is>
          <t>Trade Enter</t>
        </is>
      </c>
      <c r="D73" t="inlineStr">
        <is>
          <t>Strike</t>
        </is>
      </c>
      <c r="E73" t="inlineStr">
        <is>
          <t>C/P</t>
        </is>
      </c>
      <c r="F73" t="inlineStr">
        <is>
          <t>Exp Date</t>
        </is>
      </c>
      <c r="G73" t="inlineStr">
        <is>
          <t>Initial Contracts</t>
        </is>
      </c>
      <c r="H73" t="inlineStr">
        <is>
          <t>Trade Exit</t>
        </is>
      </c>
      <c r="I73" t="inlineStr">
        <is>
          <t>$ Gain</t>
        </is>
      </c>
    </row>
    <row r="74">
      <c r="A74" t="n">
        <v>4</v>
      </c>
      <c r="B74" t="inlineStr">
        <is>
          <t>PDD</t>
        </is>
      </c>
      <c r="C74" t="inlineStr">
        <is>
          <t>Aug 14, 2025</t>
        </is>
      </c>
      <c r="D74" t="inlineStr">
        <is>
          <t>$120.00</t>
        </is>
      </c>
      <c r="E74" t="inlineStr">
        <is>
          <t>P</t>
        </is>
      </c>
      <c r="F74" t="inlineStr">
        <is>
          <t>Aug 29, 2025</t>
        </is>
      </c>
      <c r="G74" t="n">
        <v>1</v>
      </c>
      <c r="H74" t="inlineStr">
        <is>
          <t>Aug 21, 2025</t>
        </is>
      </c>
      <c r="I74" t="inlineStr">
        <is>
          <t>($435.00)</t>
        </is>
      </c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s="1">
        <f>IF(G84=0, ROUND(SUM(J77:J83)/3, 2), )</f>
        <v/>
      </c>
    </row>
    <row r="77">
      <c r="A77" t="inlineStr">
        <is>
          <t>Index</t>
        </is>
      </c>
      <c r="B77" t="inlineStr">
        <is>
          <t>Ticker</t>
        </is>
      </c>
      <c r="C77" t="inlineStr">
        <is>
          <t>Trade Enter</t>
        </is>
      </c>
      <c r="D77" t="inlineStr">
        <is>
          <t>Strike</t>
        </is>
      </c>
      <c r="E77" t="inlineStr">
        <is>
          <t>C/P</t>
        </is>
      </c>
      <c r="F77" t="inlineStr">
        <is>
          <t>Exp Date</t>
        </is>
      </c>
      <c r="G77" t="inlineStr">
        <is>
          <t>Initial Contracts</t>
        </is>
      </c>
      <c r="H77" t="inlineStr">
        <is>
          <t>Trade Exit</t>
        </is>
      </c>
      <c r="I77" t="inlineStr">
        <is>
          <t>$ Gain</t>
        </is>
      </c>
      <c r="J77" t="inlineStr">
        <is>
          <t>Amount</t>
        </is>
      </c>
      <c r="K77" t="inlineStr">
        <is>
          <t>Symbol</t>
        </is>
      </c>
    </row>
    <row r="78">
      <c r="A78" t="n">
        <v>370</v>
      </c>
      <c r="B78" t="inlineStr">
        <is>
          <t>PDD</t>
        </is>
      </c>
      <c r="C78" t="inlineStr">
        <is>
          <t>Aug 14, 2025</t>
        </is>
      </c>
      <c r="D78" t="inlineStr">
        <is>
          <t>$120.00</t>
        </is>
      </c>
      <c r="E78" t="inlineStr">
        <is>
          <t>P</t>
        </is>
      </c>
      <c r="F78" t="inlineStr">
        <is>
          <t>Aug 29, 2025</t>
        </is>
      </c>
      <c r="G78" t="n">
        <v>1</v>
      </c>
      <c r="H78" t="inlineStr">
        <is>
          <t>NaN</t>
        </is>
      </c>
      <c r="I78" t="n">
        <v/>
      </c>
      <c r="J78" t="n">
        <v>-805.11</v>
      </c>
      <c r="K78" t="inlineStr">
        <is>
          <t>PDD250829P00120000</t>
        </is>
      </c>
    </row>
    <row r="79">
      <c r="A79" t="n">
        <v>365</v>
      </c>
      <c r="B79" t="inlineStr">
        <is>
          <t>PDD</t>
        </is>
      </c>
      <c r="C79" t="inlineStr">
        <is>
          <t>Aug 14, 2025</t>
        </is>
      </c>
      <c r="D79" t="inlineStr">
        <is>
          <t>$120.00</t>
        </is>
      </c>
      <c r="E79" t="inlineStr">
        <is>
          <t>P</t>
        </is>
      </c>
      <c r="F79" t="inlineStr">
        <is>
          <t>Aug 29, 2025</t>
        </is>
      </c>
      <c r="G79" t="n">
        <v>1</v>
      </c>
      <c r="H79" t="inlineStr">
        <is>
          <t>NaN</t>
        </is>
      </c>
      <c r="I79" t="n">
        <v/>
      </c>
      <c r="J79" t="n">
        <v>-805.11</v>
      </c>
      <c r="K79" t="inlineStr">
        <is>
          <t>PDD250829P00120000</t>
        </is>
      </c>
    </row>
    <row r="80">
      <c r="A80" t="n">
        <v>305</v>
      </c>
      <c r="B80" t="inlineStr">
        <is>
          <t>PDD</t>
        </is>
      </c>
      <c r="C80" t="inlineStr">
        <is>
          <t>Aug 14, 2025</t>
        </is>
      </c>
      <c r="D80" t="inlineStr">
        <is>
          <t>$120.00</t>
        </is>
      </c>
      <c r="E80" t="inlineStr">
        <is>
          <t>P</t>
        </is>
      </c>
      <c r="F80" t="inlineStr">
        <is>
          <t>Aug 29, 2025</t>
        </is>
      </c>
      <c r="G80" t="n">
        <v>1</v>
      </c>
      <c r="H80" t="inlineStr">
        <is>
          <t>NaN</t>
        </is>
      </c>
      <c r="I80" t="n">
        <v/>
      </c>
      <c r="J80" t="n">
        <v>-800.11</v>
      </c>
      <c r="K80" t="inlineStr">
        <is>
          <t>PDD250829P00120000</t>
        </is>
      </c>
    </row>
    <row r="81">
      <c r="A81" t="n">
        <v>64</v>
      </c>
      <c r="B81" t="inlineStr">
        <is>
          <t>PDD</t>
        </is>
      </c>
      <c r="C81" t="inlineStr">
        <is>
          <t>Aug 21, 2025</t>
        </is>
      </c>
      <c r="D81" t="inlineStr">
        <is>
          <t>$120.00</t>
        </is>
      </c>
      <c r="E81" t="inlineStr">
        <is>
          <t>P</t>
        </is>
      </c>
      <c r="F81" t="inlineStr">
        <is>
          <t>Aug 29, 2025</t>
        </is>
      </c>
      <c r="G81" t="n">
        <v>-1</v>
      </c>
      <c r="H81" t="inlineStr">
        <is>
          <t>Aug 21, 2025</t>
        </is>
      </c>
      <c r="I81" t="n">
        <v/>
      </c>
      <c r="J81" t="n">
        <v>354.88</v>
      </c>
      <c r="K81" t="inlineStr">
        <is>
          <t>PDD250829P00120000</t>
        </is>
      </c>
    </row>
    <row r="82">
      <c r="A82" t="n">
        <v>57</v>
      </c>
      <c r="B82" t="inlineStr">
        <is>
          <t>PDD</t>
        </is>
      </c>
      <c r="C82" t="inlineStr">
        <is>
          <t>Aug 21, 2025</t>
        </is>
      </c>
      <c r="D82" t="inlineStr">
        <is>
          <t>$120.00</t>
        </is>
      </c>
      <c r="E82" t="inlineStr">
        <is>
          <t>P</t>
        </is>
      </c>
      <c r="F82" t="inlineStr">
        <is>
          <t>Aug 29, 2025</t>
        </is>
      </c>
      <c r="G82" t="n">
        <v>-1</v>
      </c>
      <c r="H82" t="inlineStr">
        <is>
          <t>Aug 21, 2025</t>
        </is>
      </c>
      <c r="I82" t="n">
        <v/>
      </c>
      <c r="J82" t="n">
        <v>354.88</v>
      </c>
      <c r="K82" t="inlineStr">
        <is>
          <t>PDD250829P00120000</t>
        </is>
      </c>
    </row>
    <row r="83">
      <c r="A83" t="n">
        <v>56</v>
      </c>
      <c r="B83" t="inlineStr">
        <is>
          <t>PDD</t>
        </is>
      </c>
      <c r="C83" t="inlineStr">
        <is>
          <t>Aug 21, 2025</t>
        </is>
      </c>
      <c r="D83" t="inlineStr">
        <is>
          <t>$120.00</t>
        </is>
      </c>
      <c r="E83" t="inlineStr">
        <is>
          <t>P</t>
        </is>
      </c>
      <c r="F83" t="inlineStr">
        <is>
          <t>Aug 29, 2025</t>
        </is>
      </c>
      <c r="G83" t="n">
        <v>-1</v>
      </c>
      <c r="H83" t="inlineStr">
        <is>
          <t>Aug 21, 2025</t>
        </is>
      </c>
      <c r="I83" t="n">
        <v/>
      </c>
      <c r="J83" t="n">
        <v>360.88</v>
      </c>
      <c r="K83" t="inlineStr">
        <is>
          <t>PDD250829P00120000</t>
        </is>
      </c>
    </row>
    <row r="84">
      <c r="A84" t="inlineStr"/>
      <c r="B84" t="inlineStr"/>
      <c r="C84" t="inlineStr"/>
      <c r="D84" t="inlineStr"/>
      <c r="E84" t="inlineStr"/>
      <c r="F84" t="inlineStr"/>
      <c r="G84" s="2">
        <f>SUM(G77:G83)</f>
        <v/>
      </c>
      <c r="H84" t="inlineStr"/>
      <c r="I84" t="inlineStr"/>
      <c r="J84" s="2">
        <f>SUM(J77:J83)</f>
        <v/>
      </c>
      <c r="K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>
        <is>
          <t>Total:</t>
        </is>
      </c>
      <c r="L87" s="1">
        <f>SUM(L1:L86)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L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389</v>
      </c>
      <c r="B2" t="inlineStr">
        <is>
          <t>IWM</t>
        </is>
      </c>
      <c r="C2" t="inlineStr">
        <is>
          <t>Aug 13, 2025</t>
        </is>
      </c>
      <c r="D2" t="inlineStr">
        <is>
          <t>$228.00</t>
        </is>
      </c>
      <c r="E2" t="inlineStr">
        <is>
          <t>C</t>
        </is>
      </c>
      <c r="F2" t="inlineStr">
        <is>
          <t>Oct 17, 2025</t>
        </is>
      </c>
      <c r="G2" t="n">
        <v>3</v>
      </c>
      <c r="H2" t="inlineStr">
        <is>
          <t>NaN</t>
        </is>
      </c>
      <c r="I2" t="n">
        <v/>
      </c>
      <c r="J2" t="n">
        <v>-3102.34</v>
      </c>
      <c r="K2" t="inlineStr">
        <is>
          <t>IWM251017C00228000</t>
        </is>
      </c>
    </row>
    <row r="3">
      <c r="A3" t="n">
        <v>395</v>
      </c>
      <c r="B3" t="inlineStr">
        <is>
          <t>IWM</t>
        </is>
      </c>
      <c r="C3" t="inlineStr">
        <is>
          <t>Aug 13, 2025</t>
        </is>
      </c>
      <c r="D3" t="inlineStr">
        <is>
          <t>$231.00</t>
        </is>
      </c>
      <c r="E3" t="inlineStr">
        <is>
          <t>P</t>
        </is>
      </c>
      <c r="F3" t="inlineStr">
        <is>
          <t>Aug 29, 2025</t>
        </is>
      </c>
      <c r="G3" t="n">
        <v>2</v>
      </c>
      <c r="H3" t="inlineStr">
        <is>
          <t>NaN</t>
        </is>
      </c>
      <c r="I3" t="n">
        <v/>
      </c>
      <c r="J3" t="n">
        <v>-742.22</v>
      </c>
      <c r="K3" t="inlineStr">
        <is>
          <t>IWM250829P00231000</t>
        </is>
      </c>
    </row>
    <row r="4">
      <c r="A4" t="n">
        <v>398</v>
      </c>
      <c r="B4" t="inlineStr">
        <is>
          <t>IWM</t>
        </is>
      </c>
      <c r="C4" t="inlineStr">
        <is>
          <t>Aug 13, 2025</t>
        </is>
      </c>
      <c r="D4" t="inlineStr">
        <is>
          <t>$228.00</t>
        </is>
      </c>
      <c r="E4" t="inlineStr">
        <is>
          <t>C</t>
        </is>
      </c>
      <c r="F4" t="inlineStr">
        <is>
          <t>Oct 17, 2025</t>
        </is>
      </c>
      <c r="G4" t="n">
        <v>3</v>
      </c>
      <c r="H4" t="inlineStr">
        <is>
          <t>NaN</t>
        </is>
      </c>
      <c r="I4" t="n">
        <v/>
      </c>
      <c r="J4" t="n">
        <v>-3102.34</v>
      </c>
      <c r="K4" t="inlineStr">
        <is>
          <t>IWM251017C00228000</t>
        </is>
      </c>
    </row>
    <row r="5">
      <c r="A5" t="n">
        <v>414</v>
      </c>
      <c r="B5" t="inlineStr">
        <is>
          <t>IWM</t>
        </is>
      </c>
      <c r="C5" t="inlineStr">
        <is>
          <t>Aug 13, 2025</t>
        </is>
      </c>
      <c r="D5" t="inlineStr">
        <is>
          <t>$231.00</t>
        </is>
      </c>
      <c r="E5" t="inlineStr">
        <is>
          <t>P</t>
        </is>
      </c>
      <c r="F5" t="inlineStr">
        <is>
          <t>Aug 29, 2025</t>
        </is>
      </c>
      <c r="G5" t="n">
        <v>2</v>
      </c>
      <c r="H5" t="inlineStr">
        <is>
          <t>NaN</t>
        </is>
      </c>
      <c r="I5" t="n">
        <v/>
      </c>
      <c r="J5" t="n">
        <v>-740.23</v>
      </c>
      <c r="K5" t="inlineStr">
        <is>
          <t>IWM250829P00231000</t>
        </is>
      </c>
    </row>
    <row r="6">
      <c r="A6" t="n">
        <v>281</v>
      </c>
      <c r="B6" t="inlineStr">
        <is>
          <t>IWM</t>
        </is>
      </c>
      <c r="C6" t="inlineStr">
        <is>
          <t>Aug 14, 2025</t>
        </is>
      </c>
      <c r="D6" t="inlineStr">
        <is>
          <t>$231.00</t>
        </is>
      </c>
      <c r="E6" t="inlineStr">
        <is>
          <t>P</t>
        </is>
      </c>
      <c r="F6" t="inlineStr">
        <is>
          <t>Aug 29, 2025</t>
        </is>
      </c>
      <c r="G6" t="n">
        <v>-2</v>
      </c>
      <c r="H6" t="inlineStr">
        <is>
          <t>Aug 14, 2025</t>
        </is>
      </c>
      <c r="I6" t="n">
        <v/>
      </c>
      <c r="J6" t="n">
        <v>1083.76</v>
      </c>
      <c r="K6" t="inlineStr">
        <is>
          <t>IWM250829P00231000</t>
        </is>
      </c>
    </row>
    <row r="7">
      <c r="A7" t="n">
        <v>312</v>
      </c>
      <c r="B7" t="inlineStr">
        <is>
          <t>IWM</t>
        </is>
      </c>
      <c r="C7" t="inlineStr">
        <is>
          <t>Aug 14, 2025</t>
        </is>
      </c>
      <c r="D7" t="inlineStr">
        <is>
          <t>$228.00</t>
        </is>
      </c>
      <c r="E7" t="inlineStr">
        <is>
          <t>C</t>
        </is>
      </c>
      <c r="F7" t="inlineStr">
        <is>
          <t>Oct 17, 2025</t>
        </is>
      </c>
      <c r="G7" t="n">
        <v>-3</v>
      </c>
      <c r="H7" t="inlineStr">
        <is>
          <t>Aug 14, 2025</t>
        </is>
      </c>
      <c r="I7" t="n">
        <v/>
      </c>
      <c r="J7" t="n">
        <v>2495.65</v>
      </c>
      <c r="K7" t="inlineStr">
        <is>
          <t>IWM251017C00228000</t>
        </is>
      </c>
    </row>
    <row r="8">
      <c r="A8" t="n">
        <v>313</v>
      </c>
      <c r="B8" t="inlineStr">
        <is>
          <t>IWM</t>
        </is>
      </c>
      <c r="C8" t="inlineStr">
        <is>
          <t>Aug 14, 2025</t>
        </is>
      </c>
      <c r="D8" t="inlineStr">
        <is>
          <t>$228.00</t>
        </is>
      </c>
      <c r="E8" t="inlineStr">
        <is>
          <t>C</t>
        </is>
      </c>
      <c r="F8" t="inlineStr">
        <is>
          <t>Oct 17, 2025</t>
        </is>
      </c>
      <c r="G8" t="n">
        <v>-3</v>
      </c>
      <c r="H8" t="inlineStr">
        <is>
          <t>Aug 14, 2025</t>
        </is>
      </c>
      <c r="I8" t="n">
        <v/>
      </c>
      <c r="J8" t="n">
        <v>2501.64</v>
      </c>
      <c r="K8" t="inlineStr">
        <is>
          <t>IWM251017C00228000</t>
        </is>
      </c>
    </row>
    <row r="9">
      <c r="A9" t="n">
        <v>355</v>
      </c>
      <c r="B9" t="inlineStr">
        <is>
          <t>IWM</t>
        </is>
      </c>
      <c r="C9" t="inlineStr">
        <is>
          <t>Aug 14, 2025</t>
        </is>
      </c>
      <c r="D9" t="inlineStr">
        <is>
          <t>$231.00</t>
        </is>
      </c>
      <c r="E9" t="inlineStr">
        <is>
          <t>P</t>
        </is>
      </c>
      <c r="F9" t="inlineStr">
        <is>
          <t>Aug 29, 2025</t>
        </is>
      </c>
      <c r="G9" t="n">
        <v>-2</v>
      </c>
      <c r="H9" t="inlineStr">
        <is>
          <t>Aug 14, 2025</t>
        </is>
      </c>
      <c r="I9" t="n">
        <v/>
      </c>
      <c r="J9" t="n">
        <v>1083.76</v>
      </c>
      <c r="K9" t="inlineStr">
        <is>
          <t>IWM250829P00231000</t>
        </is>
      </c>
    </row>
    <row r="10">
      <c r="A10" t="n">
        <v>8</v>
      </c>
      <c r="B10" t="inlineStr">
        <is>
          <t>IWM</t>
        </is>
      </c>
      <c r="C10" t="inlineStr">
        <is>
          <t>Aug 22, 2025</t>
        </is>
      </c>
      <c r="D10" t="inlineStr">
        <is>
          <t>$230.00</t>
        </is>
      </c>
      <c r="E10" t="inlineStr">
        <is>
          <t>C</t>
        </is>
      </c>
      <c r="F10" t="inlineStr">
        <is>
          <t>Sep 19, 2025</t>
        </is>
      </c>
      <c r="G10" t="n">
        <v>-15</v>
      </c>
      <c r="H10" t="inlineStr">
        <is>
          <t>Aug 22, 2025</t>
        </is>
      </c>
      <c r="I10" t="n">
        <v/>
      </c>
      <c r="J10" t="n">
        <v>12553.32</v>
      </c>
      <c r="K10" t="inlineStr">
        <is>
          <t>IWM250919C00230000</t>
        </is>
      </c>
    </row>
    <row r="11">
      <c r="A11" t="n">
        <v>17</v>
      </c>
      <c r="B11" t="inlineStr">
        <is>
          <t>IWM</t>
        </is>
      </c>
      <c r="C11" t="inlineStr">
        <is>
          <t>Aug 22, 2025</t>
        </is>
      </c>
      <c r="D11" t="inlineStr">
        <is>
          <t>$230.00</t>
        </is>
      </c>
      <c r="E11" t="inlineStr">
        <is>
          <t>C</t>
        </is>
      </c>
      <c r="F11" t="inlineStr">
        <is>
          <t>Sep 19, 2025</t>
        </is>
      </c>
      <c r="G11" t="n">
        <v>5</v>
      </c>
      <c r="H11" t="inlineStr">
        <is>
          <t>NaN</t>
        </is>
      </c>
      <c r="I11" t="n">
        <v/>
      </c>
      <c r="J11" t="n">
        <v>-3720.54</v>
      </c>
      <c r="K11" t="inlineStr">
        <is>
          <t>IWM250919C00230000</t>
        </is>
      </c>
    </row>
    <row r="12">
      <c r="A12" t="n">
        <v>18</v>
      </c>
      <c r="B12" t="inlineStr">
        <is>
          <t>IWM</t>
        </is>
      </c>
      <c r="C12" t="inlineStr">
        <is>
          <t>Aug 22, 2025</t>
        </is>
      </c>
      <c r="D12" t="inlineStr">
        <is>
          <t>$230.00</t>
        </is>
      </c>
      <c r="E12" t="inlineStr">
        <is>
          <t>C</t>
        </is>
      </c>
      <c r="F12" t="inlineStr">
        <is>
          <t>Sep 19, 2025</t>
        </is>
      </c>
      <c r="G12" t="n">
        <v>5</v>
      </c>
      <c r="H12" t="inlineStr">
        <is>
          <t>NaN</t>
        </is>
      </c>
      <c r="I12" t="n">
        <v/>
      </c>
      <c r="J12" t="n">
        <v>-3740.55</v>
      </c>
      <c r="K12" t="inlineStr">
        <is>
          <t>IWM250919C00230000</t>
        </is>
      </c>
    </row>
    <row r="13">
      <c r="A13" t="n">
        <v>45</v>
      </c>
      <c r="B13" t="inlineStr">
        <is>
          <t>IWM</t>
        </is>
      </c>
      <c r="C13" t="inlineStr">
        <is>
          <t>Aug 22, 2025</t>
        </is>
      </c>
      <c r="D13" t="inlineStr">
        <is>
          <t>$230.00</t>
        </is>
      </c>
      <c r="E13" t="inlineStr">
        <is>
          <t>C</t>
        </is>
      </c>
      <c r="F13" t="inlineStr">
        <is>
          <t>Sep 19, 2025</t>
        </is>
      </c>
      <c r="G13" t="n">
        <v>5</v>
      </c>
      <c r="H13" t="inlineStr">
        <is>
          <t>NaN</t>
        </is>
      </c>
      <c r="I13" t="n">
        <v/>
      </c>
      <c r="J13" t="n">
        <v>-3735.55</v>
      </c>
      <c r="K13" t="inlineStr">
        <is>
          <t>IWM250919C00230000</t>
        </is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>
        <is>
          <t>Index</t>
        </is>
      </c>
      <c r="B16" t="inlineStr">
        <is>
          <t>Ticker</t>
        </is>
      </c>
      <c r="C16" t="inlineStr">
        <is>
          <t>Trade Enter</t>
        </is>
      </c>
      <c r="D16" t="inlineStr">
        <is>
          <t>Strike</t>
        </is>
      </c>
      <c r="E16" t="inlineStr">
        <is>
          <t>C/P</t>
        </is>
      </c>
      <c r="F16" t="inlineStr">
        <is>
          <t>Exp Date</t>
        </is>
      </c>
      <c r="G16" t="inlineStr">
        <is>
          <t>Initial Contracts</t>
        </is>
      </c>
      <c r="H16" t="inlineStr">
        <is>
          <t>Trade Exit</t>
        </is>
      </c>
      <c r="I16" t="inlineStr">
        <is>
          <t>$ Gain</t>
        </is>
      </c>
      <c r="J16" t="inlineStr">
        <is>
          <t>Total Gain</t>
        </is>
      </c>
      <c r="K16" t="inlineStr">
        <is>
          <t>Calculated $ Gain/25k share</t>
        </is>
      </c>
    </row>
    <row r="17">
      <c r="A17" t="n">
        <v>289</v>
      </c>
      <c r="B17" t="inlineStr">
        <is>
          <t>IWM</t>
        </is>
      </c>
      <c r="C17" t="inlineStr">
        <is>
          <t>Aug 13, 2025</t>
        </is>
      </c>
      <c r="D17" t="inlineStr">
        <is>
          <t>$228.00</t>
        </is>
      </c>
      <c r="E17" t="inlineStr">
        <is>
          <t>C</t>
        </is>
      </c>
      <c r="F17" t="inlineStr">
        <is>
          <t>Oct 17, 2025</t>
        </is>
      </c>
      <c r="G17" t="inlineStr">
        <is>
          <t>3</t>
        </is>
      </c>
      <c r="H17" t="inlineStr">
        <is>
          <t>Aug 14, 2025</t>
        </is>
      </c>
      <c r="I17" t="inlineStr">
        <is>
          <t>($588.00)</t>
        </is>
      </c>
      <c r="J17">
        <f>SUM(J27:J31)</f>
        <v/>
      </c>
      <c r="K17">
        <f>L26*3</f>
        <v/>
      </c>
    </row>
    <row r="18">
      <c r="A18" t="n">
        <v>290</v>
      </c>
      <c r="B18" t="inlineStr">
        <is>
          <t>IWM</t>
        </is>
      </c>
      <c r="C18" t="inlineStr">
        <is>
          <t>Aug 13, 2025</t>
        </is>
      </c>
      <c r="D18" t="inlineStr">
        <is>
          <t>$231.00</t>
        </is>
      </c>
      <c r="E18" t="inlineStr">
        <is>
          <t>P</t>
        </is>
      </c>
      <c r="F18" t="inlineStr">
        <is>
          <t>Aug 29, 2025</t>
        </is>
      </c>
      <c r="G18" t="inlineStr">
        <is>
          <t>2</t>
        </is>
      </c>
      <c r="H18" t="inlineStr">
        <is>
          <t>Aug 14, 2025</t>
        </is>
      </c>
      <c r="I18" t="inlineStr">
        <is>
          <t xml:space="preserve">$346.00 </t>
        </is>
      </c>
      <c r="J18">
        <f>SUM(J40:J44)</f>
        <v/>
      </c>
      <c r="K18">
        <f>L39*2</f>
        <v/>
      </c>
    </row>
    <row r="19">
      <c r="A19" t="n">
        <v>43</v>
      </c>
      <c r="B19" t="inlineStr">
        <is>
          <t>IWM</t>
        </is>
      </c>
      <c r="C19" t="inlineStr">
        <is>
          <t>Aug 22, 2025</t>
        </is>
      </c>
      <c r="D19" t="inlineStr">
        <is>
          <t>$230.00</t>
        </is>
      </c>
      <c r="E19" t="inlineStr">
        <is>
          <t>C</t>
        </is>
      </c>
      <c r="F19" t="inlineStr">
        <is>
          <t>Sep 19, 2025</t>
        </is>
      </c>
      <c r="G19" t="n">
        <v>5</v>
      </c>
      <c r="H19" t="inlineStr">
        <is>
          <t>Aug 22, 2025</t>
        </is>
      </c>
      <c r="I19" t="inlineStr">
        <is>
          <t>$675.00</t>
        </is>
      </c>
      <c r="J19">
        <f>SUM(J53:J61)</f>
        <v/>
      </c>
      <c r="K19">
        <f>L52*5</f>
        <v/>
      </c>
    </row>
    <row r="20">
      <c r="I20" s="2" t="n">
        <v>433</v>
      </c>
      <c r="J20" s="2">
        <f>ROUND(SUM(J17:J19),2)</f>
        <v/>
      </c>
      <c r="K20" s="2">
        <f>ROUND(SUM(K17:K19),2)</f>
        <v/>
      </c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  <row r="23">
      <c r="A23" t="inlineStr">
        <is>
          <t>Index</t>
        </is>
      </c>
      <c r="B23" t="inlineStr">
        <is>
          <t>Ticker</t>
        </is>
      </c>
      <c r="C23" t="inlineStr">
        <is>
          <t>Trade Enter</t>
        </is>
      </c>
      <c r="D23" t="inlineStr">
        <is>
          <t>Strike</t>
        </is>
      </c>
      <c r="E23" t="inlineStr">
        <is>
          <t>C/P</t>
        </is>
      </c>
      <c r="F23" t="inlineStr">
        <is>
          <t>Exp Date</t>
        </is>
      </c>
      <c r="G23" t="inlineStr">
        <is>
          <t>Initial Contracts</t>
        </is>
      </c>
      <c r="H23" t="inlineStr">
        <is>
          <t>Trade Exit</t>
        </is>
      </c>
      <c r="I23" t="inlineStr">
        <is>
          <t>$ Gain</t>
        </is>
      </c>
    </row>
    <row r="24">
      <c r="A24" t="n">
        <v>289</v>
      </c>
      <c r="B24" t="inlineStr">
        <is>
          <t>IWM</t>
        </is>
      </c>
      <c r="C24" t="inlineStr">
        <is>
          <t>Aug 13, 2025</t>
        </is>
      </c>
      <c r="D24" t="inlineStr">
        <is>
          <t>$228.00</t>
        </is>
      </c>
      <c r="E24" t="inlineStr">
        <is>
          <t>C</t>
        </is>
      </c>
      <c r="F24" t="inlineStr">
        <is>
          <t>Oct 17, 2025</t>
        </is>
      </c>
      <c r="G24" t="inlineStr">
        <is>
          <t>3</t>
        </is>
      </c>
      <c r="H24" t="inlineStr">
        <is>
          <t>Aug 14, 2025</t>
        </is>
      </c>
      <c r="I24" t="inlineStr">
        <is>
          <t>($588.00)</t>
        </is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1">
        <f>IF(G32=0, ROUND(SUM(J27:J31)/6, 2), )</f>
        <v/>
      </c>
    </row>
    <row r="27">
      <c r="A27" t="inlineStr">
        <is>
          <t>Index</t>
        </is>
      </c>
      <c r="B27" t="inlineStr">
        <is>
          <t>Ticker</t>
        </is>
      </c>
      <c r="C27" t="inlineStr">
        <is>
          <t>Trade Enter</t>
        </is>
      </c>
      <c r="D27" t="inlineStr">
        <is>
          <t>Strike</t>
        </is>
      </c>
      <c r="E27" t="inlineStr">
        <is>
          <t>C/P</t>
        </is>
      </c>
      <c r="F27" t="inlineStr">
        <is>
          <t>Exp Date</t>
        </is>
      </c>
      <c r="G27" t="inlineStr">
        <is>
          <t>Initial Contracts</t>
        </is>
      </c>
      <c r="H27" t="inlineStr">
        <is>
          <t>Trade Exit</t>
        </is>
      </c>
      <c r="I27" t="inlineStr">
        <is>
          <t>$ Gain</t>
        </is>
      </c>
      <c r="J27" t="inlineStr">
        <is>
          <t>Amount</t>
        </is>
      </c>
      <c r="K27" t="inlineStr">
        <is>
          <t>Symbol</t>
        </is>
      </c>
    </row>
    <row r="28">
      <c r="A28" t="n">
        <v>389</v>
      </c>
      <c r="B28" t="inlineStr">
        <is>
          <t>IWM</t>
        </is>
      </c>
      <c r="C28" t="inlineStr">
        <is>
          <t>Aug 13, 2025</t>
        </is>
      </c>
      <c r="D28" t="inlineStr">
        <is>
          <t>$228.00</t>
        </is>
      </c>
      <c r="E28" t="inlineStr">
        <is>
          <t>C</t>
        </is>
      </c>
      <c r="F28" t="inlineStr">
        <is>
          <t>Oct 17, 2025</t>
        </is>
      </c>
      <c r="G28" t="n">
        <v>3</v>
      </c>
      <c r="H28" t="inlineStr">
        <is>
          <t>NaN</t>
        </is>
      </c>
      <c r="I28" t="n">
        <v/>
      </c>
      <c r="J28" t="n">
        <v>-3102.34</v>
      </c>
      <c r="K28" t="inlineStr">
        <is>
          <t>IWM251017C00228000</t>
        </is>
      </c>
    </row>
    <row r="29">
      <c r="A29" t="n">
        <v>398</v>
      </c>
      <c r="B29" t="inlineStr">
        <is>
          <t>IWM</t>
        </is>
      </c>
      <c r="C29" t="inlineStr">
        <is>
          <t>Aug 13, 2025</t>
        </is>
      </c>
      <c r="D29" t="inlineStr">
        <is>
          <t>$228.00</t>
        </is>
      </c>
      <c r="E29" t="inlineStr">
        <is>
          <t>C</t>
        </is>
      </c>
      <c r="F29" t="inlineStr">
        <is>
          <t>Oct 17, 2025</t>
        </is>
      </c>
      <c r="G29" t="n">
        <v>3</v>
      </c>
      <c r="H29" t="inlineStr">
        <is>
          <t>NaN</t>
        </is>
      </c>
      <c r="I29" t="n">
        <v/>
      </c>
      <c r="J29" t="n">
        <v>-3102.34</v>
      </c>
      <c r="K29" t="inlineStr">
        <is>
          <t>IWM251017C00228000</t>
        </is>
      </c>
    </row>
    <row r="30">
      <c r="A30" t="n">
        <v>312</v>
      </c>
      <c r="B30" t="inlineStr">
        <is>
          <t>IWM</t>
        </is>
      </c>
      <c r="C30" t="inlineStr">
        <is>
          <t>Aug 14, 2025</t>
        </is>
      </c>
      <c r="D30" t="inlineStr">
        <is>
          <t>$228.00</t>
        </is>
      </c>
      <c r="E30" t="inlineStr">
        <is>
          <t>C</t>
        </is>
      </c>
      <c r="F30" t="inlineStr">
        <is>
          <t>Oct 17, 2025</t>
        </is>
      </c>
      <c r="G30" t="n">
        <v>-3</v>
      </c>
      <c r="H30" t="inlineStr">
        <is>
          <t>Aug 14, 2025</t>
        </is>
      </c>
      <c r="I30" t="n">
        <v/>
      </c>
      <c r="J30" t="n">
        <v>2495.65</v>
      </c>
      <c r="K30" t="inlineStr">
        <is>
          <t>IWM251017C00228000</t>
        </is>
      </c>
    </row>
    <row r="31">
      <c r="A31" t="n">
        <v>313</v>
      </c>
      <c r="B31" t="inlineStr">
        <is>
          <t>IWM</t>
        </is>
      </c>
      <c r="C31" t="inlineStr">
        <is>
          <t>Aug 14, 2025</t>
        </is>
      </c>
      <c r="D31" t="inlineStr">
        <is>
          <t>$228.00</t>
        </is>
      </c>
      <c r="E31" t="inlineStr">
        <is>
          <t>C</t>
        </is>
      </c>
      <c r="F31" t="inlineStr">
        <is>
          <t>Oct 17, 2025</t>
        </is>
      </c>
      <c r="G31" t="n">
        <v>-3</v>
      </c>
      <c r="H31" t="inlineStr">
        <is>
          <t>Aug 14, 2025</t>
        </is>
      </c>
      <c r="I31" t="n">
        <v/>
      </c>
      <c r="J31" t="n">
        <v>2501.64</v>
      </c>
      <c r="K31" t="inlineStr">
        <is>
          <t>IWM251017C00228000</t>
        </is>
      </c>
    </row>
    <row r="32">
      <c r="A32" t="inlineStr"/>
      <c r="B32" t="inlineStr"/>
      <c r="C32" t="inlineStr"/>
      <c r="D32" t="inlineStr"/>
      <c r="E32" t="inlineStr"/>
      <c r="F32" t="inlineStr"/>
      <c r="G32" s="2">
        <f>SUM(G27:G31)</f>
        <v/>
      </c>
      <c r="H32" t="inlineStr"/>
      <c r="I32" t="inlineStr"/>
      <c r="J32" s="2">
        <f>SUM(J27:J31)</f>
        <v/>
      </c>
      <c r="K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</row>
    <row r="36">
      <c r="A36" t="inlineStr">
        <is>
          <t>Index</t>
        </is>
      </c>
      <c r="B36" t="inlineStr">
        <is>
          <t>Ticker</t>
        </is>
      </c>
      <c r="C36" t="inlineStr">
        <is>
          <t>Trade Enter</t>
        </is>
      </c>
      <c r="D36" t="inlineStr">
        <is>
          <t>Strike</t>
        </is>
      </c>
      <c r="E36" t="inlineStr">
        <is>
          <t>C/P</t>
        </is>
      </c>
      <c r="F36" t="inlineStr">
        <is>
          <t>Exp Date</t>
        </is>
      </c>
      <c r="G36" t="inlineStr">
        <is>
          <t>Initial Contracts</t>
        </is>
      </c>
      <c r="H36" t="inlineStr">
        <is>
          <t>Trade Exit</t>
        </is>
      </c>
      <c r="I36" t="inlineStr">
        <is>
          <t>$ Gain</t>
        </is>
      </c>
    </row>
    <row r="37">
      <c r="A37" t="n">
        <v>290</v>
      </c>
      <c r="B37" t="inlineStr">
        <is>
          <t>IWM</t>
        </is>
      </c>
      <c r="C37" t="inlineStr">
        <is>
          <t>Aug 13, 2025</t>
        </is>
      </c>
      <c r="D37" t="inlineStr">
        <is>
          <t>$231.00</t>
        </is>
      </c>
      <c r="E37" t="inlineStr">
        <is>
          <t>P</t>
        </is>
      </c>
      <c r="F37" t="inlineStr">
        <is>
          <t>Aug 29, 2025</t>
        </is>
      </c>
      <c r="G37" t="inlineStr">
        <is>
          <t>2</t>
        </is>
      </c>
      <c r="H37" t="inlineStr">
        <is>
          <t>Aug 14, 2025</t>
        </is>
      </c>
      <c r="I37" t="inlineStr">
        <is>
          <t xml:space="preserve">$346.00 </t>
        </is>
      </c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1">
        <f>IF(G45=0, ROUND(SUM(J40:J44)/4, 2), )</f>
        <v/>
      </c>
    </row>
    <row r="40">
      <c r="A40" t="inlineStr">
        <is>
          <t>Index</t>
        </is>
      </c>
      <c r="B40" t="inlineStr">
        <is>
          <t>Ticker</t>
        </is>
      </c>
      <c r="C40" t="inlineStr">
        <is>
          <t>Trade Enter</t>
        </is>
      </c>
      <c r="D40" t="inlineStr">
        <is>
          <t>Strike</t>
        </is>
      </c>
      <c r="E40" t="inlineStr">
        <is>
          <t>C/P</t>
        </is>
      </c>
      <c r="F40" t="inlineStr">
        <is>
          <t>Exp Date</t>
        </is>
      </c>
      <c r="G40" t="inlineStr">
        <is>
          <t>Initial Contracts</t>
        </is>
      </c>
      <c r="H40" t="inlineStr">
        <is>
          <t>Trade Exit</t>
        </is>
      </c>
      <c r="I40" t="inlineStr">
        <is>
          <t>$ Gain</t>
        </is>
      </c>
      <c r="J40" t="inlineStr">
        <is>
          <t>Amount</t>
        </is>
      </c>
      <c r="K40" t="inlineStr">
        <is>
          <t>Symbol</t>
        </is>
      </c>
    </row>
    <row r="41">
      <c r="A41" t="n">
        <v>395</v>
      </c>
      <c r="B41" t="inlineStr">
        <is>
          <t>IWM</t>
        </is>
      </c>
      <c r="C41" t="inlineStr">
        <is>
          <t>Aug 13, 2025</t>
        </is>
      </c>
      <c r="D41" t="inlineStr">
        <is>
          <t>$231.00</t>
        </is>
      </c>
      <c r="E41" t="inlineStr">
        <is>
          <t>P</t>
        </is>
      </c>
      <c r="F41" t="inlineStr">
        <is>
          <t>Aug 29, 2025</t>
        </is>
      </c>
      <c r="G41" t="n">
        <v>2</v>
      </c>
      <c r="H41" t="inlineStr">
        <is>
          <t>NaN</t>
        </is>
      </c>
      <c r="I41" t="n">
        <v/>
      </c>
      <c r="J41" t="n">
        <v>-742.22</v>
      </c>
      <c r="K41" t="inlineStr">
        <is>
          <t>IWM250829P00231000</t>
        </is>
      </c>
    </row>
    <row r="42">
      <c r="A42" t="n">
        <v>414</v>
      </c>
      <c r="B42" t="inlineStr">
        <is>
          <t>IWM</t>
        </is>
      </c>
      <c r="C42" t="inlineStr">
        <is>
          <t>Aug 13, 2025</t>
        </is>
      </c>
      <c r="D42" t="inlineStr">
        <is>
          <t>$231.00</t>
        </is>
      </c>
      <c r="E42" t="inlineStr">
        <is>
          <t>P</t>
        </is>
      </c>
      <c r="F42" t="inlineStr">
        <is>
          <t>Aug 29, 2025</t>
        </is>
      </c>
      <c r="G42" t="n">
        <v>2</v>
      </c>
      <c r="H42" t="inlineStr">
        <is>
          <t>NaN</t>
        </is>
      </c>
      <c r="I42" t="n">
        <v/>
      </c>
      <c r="J42" t="n">
        <v>-740.23</v>
      </c>
      <c r="K42" t="inlineStr">
        <is>
          <t>IWM250829P00231000</t>
        </is>
      </c>
    </row>
    <row r="43">
      <c r="A43" t="n">
        <v>281</v>
      </c>
      <c r="B43" t="inlineStr">
        <is>
          <t>IWM</t>
        </is>
      </c>
      <c r="C43" t="inlineStr">
        <is>
          <t>Aug 14, 2025</t>
        </is>
      </c>
      <c r="D43" t="inlineStr">
        <is>
          <t>$231.00</t>
        </is>
      </c>
      <c r="E43" t="inlineStr">
        <is>
          <t>P</t>
        </is>
      </c>
      <c r="F43" t="inlineStr">
        <is>
          <t>Aug 29, 2025</t>
        </is>
      </c>
      <c r="G43" t="n">
        <v>-2</v>
      </c>
      <c r="H43" t="inlineStr">
        <is>
          <t>Aug 14, 2025</t>
        </is>
      </c>
      <c r="I43" t="n">
        <v/>
      </c>
      <c r="J43" t="n">
        <v>1083.76</v>
      </c>
      <c r="K43" t="inlineStr">
        <is>
          <t>IWM250829P00231000</t>
        </is>
      </c>
    </row>
    <row r="44">
      <c r="A44" t="n">
        <v>355</v>
      </c>
      <c r="B44" t="inlineStr">
        <is>
          <t>IWM</t>
        </is>
      </c>
      <c r="C44" t="inlineStr">
        <is>
          <t>Aug 14, 2025</t>
        </is>
      </c>
      <c r="D44" t="inlineStr">
        <is>
          <t>$231.00</t>
        </is>
      </c>
      <c r="E44" t="inlineStr">
        <is>
          <t>P</t>
        </is>
      </c>
      <c r="F44" t="inlineStr">
        <is>
          <t>Aug 29, 2025</t>
        </is>
      </c>
      <c r="G44" t="n">
        <v>-2</v>
      </c>
      <c r="H44" t="inlineStr">
        <is>
          <t>Aug 14, 2025</t>
        </is>
      </c>
      <c r="I44" t="n">
        <v/>
      </c>
      <c r="J44" t="n">
        <v>1083.76</v>
      </c>
      <c r="K44" t="inlineStr">
        <is>
          <t>IWM250829P00231000</t>
        </is>
      </c>
    </row>
    <row r="45">
      <c r="A45" t="inlineStr"/>
      <c r="B45" t="inlineStr"/>
      <c r="C45" t="inlineStr"/>
      <c r="D45" t="inlineStr"/>
      <c r="E45" t="inlineStr"/>
      <c r="F45" t="inlineStr"/>
      <c r="G45" s="2">
        <f>SUM(G40:G44)</f>
        <v/>
      </c>
      <c r="H45" t="inlineStr"/>
      <c r="I45" t="inlineStr"/>
      <c r="J45" s="2">
        <f>SUM(J40:J44)</f>
        <v/>
      </c>
      <c r="K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</row>
    <row r="49">
      <c r="A49" t="inlineStr">
        <is>
          <t>Index</t>
        </is>
      </c>
      <c r="B49" t="inlineStr">
        <is>
          <t>Ticker</t>
        </is>
      </c>
      <c r="C49" t="inlineStr">
        <is>
          <t>Trade Enter</t>
        </is>
      </c>
      <c r="D49" t="inlineStr">
        <is>
          <t>Strike</t>
        </is>
      </c>
      <c r="E49" t="inlineStr">
        <is>
          <t>C/P</t>
        </is>
      </c>
      <c r="F49" t="inlineStr">
        <is>
          <t>Exp Date</t>
        </is>
      </c>
      <c r="G49" t="inlineStr">
        <is>
          <t>Initial Contracts</t>
        </is>
      </c>
      <c r="H49" t="inlineStr">
        <is>
          <t>Trade Exit</t>
        </is>
      </c>
      <c r="I49" t="inlineStr">
        <is>
          <t>$ Gain</t>
        </is>
      </c>
    </row>
    <row r="50">
      <c r="A50" t="n">
        <v>43</v>
      </c>
      <c r="B50" t="inlineStr">
        <is>
          <t>IWM</t>
        </is>
      </c>
      <c r="C50" t="inlineStr">
        <is>
          <t>Aug 22, 2025</t>
        </is>
      </c>
      <c r="D50" t="inlineStr">
        <is>
          <t>$230.00</t>
        </is>
      </c>
      <c r="E50" t="inlineStr">
        <is>
          <t>C</t>
        </is>
      </c>
      <c r="F50" t="inlineStr">
        <is>
          <t>Sep 19, 2025</t>
        </is>
      </c>
      <c r="G50" t="n">
        <v>5</v>
      </c>
      <c r="H50" t="inlineStr">
        <is>
          <t>Aug 22, 2025</t>
        </is>
      </c>
      <c r="I50" t="inlineStr">
        <is>
          <t>$675.00</t>
        </is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s="1">
        <f>IF(G62=0, ROUND(SUM(J53:J61)/30, 2), )</f>
        <v/>
      </c>
    </row>
    <row r="53">
      <c r="A53" t="inlineStr">
        <is>
          <t>Index</t>
        </is>
      </c>
      <c r="B53" t="inlineStr">
        <is>
          <t>Ticker</t>
        </is>
      </c>
      <c r="C53" t="inlineStr">
        <is>
          <t>Trade Enter</t>
        </is>
      </c>
      <c r="D53" t="inlineStr">
        <is>
          <t>Strike</t>
        </is>
      </c>
      <c r="E53" t="inlineStr">
        <is>
          <t>C/P</t>
        </is>
      </c>
      <c r="F53" t="inlineStr">
        <is>
          <t>Exp Date</t>
        </is>
      </c>
      <c r="G53" t="inlineStr">
        <is>
          <t>Initial Contracts</t>
        </is>
      </c>
      <c r="H53" t="inlineStr">
        <is>
          <t>Trade Exit</t>
        </is>
      </c>
      <c r="I53" t="inlineStr">
        <is>
          <t>$ Gain</t>
        </is>
      </c>
      <c r="J53" t="inlineStr">
        <is>
          <t>Amount</t>
        </is>
      </c>
      <c r="K53" t="inlineStr">
        <is>
          <t>Symbol</t>
        </is>
      </c>
    </row>
    <row r="54">
      <c r="A54" t="n">
        <v>8</v>
      </c>
      <c r="B54" t="inlineStr">
        <is>
          <t>IWM</t>
        </is>
      </c>
      <c r="C54" t="inlineStr">
        <is>
          <t>Aug 22, 2025</t>
        </is>
      </c>
      <c r="D54" t="inlineStr">
        <is>
          <t>$230.00</t>
        </is>
      </c>
      <c r="E54" t="inlineStr">
        <is>
          <t>C</t>
        </is>
      </c>
      <c r="F54" t="inlineStr">
        <is>
          <t>Sep 19, 2025</t>
        </is>
      </c>
      <c r="G54" t="n">
        <v>-15</v>
      </c>
      <c r="H54" t="inlineStr">
        <is>
          <t>Aug 22, 2025</t>
        </is>
      </c>
      <c r="I54" t="n">
        <v/>
      </c>
      <c r="J54" t="n">
        <v>12553.32</v>
      </c>
      <c r="K54" t="inlineStr">
        <is>
          <t>IWM250919C00230000</t>
        </is>
      </c>
    </row>
    <row r="55">
      <c r="A55" t="n">
        <v>17</v>
      </c>
      <c r="B55" t="inlineStr">
        <is>
          <t>IWM</t>
        </is>
      </c>
      <c r="C55" t="inlineStr">
        <is>
          <t>Aug 22, 2025</t>
        </is>
      </c>
      <c r="D55" t="inlineStr">
        <is>
          <t>$230.00</t>
        </is>
      </c>
      <c r="E55" t="inlineStr">
        <is>
          <t>C</t>
        </is>
      </c>
      <c r="F55" t="inlineStr">
        <is>
          <t>Sep 19, 2025</t>
        </is>
      </c>
      <c r="G55" t="n">
        <v>5</v>
      </c>
      <c r="H55" t="inlineStr">
        <is>
          <t>NaN</t>
        </is>
      </c>
      <c r="I55" t="n">
        <v/>
      </c>
      <c r="J55" t="n">
        <v>-3720.54</v>
      </c>
      <c r="K55" t="inlineStr">
        <is>
          <t>IWM250919C00230000</t>
        </is>
      </c>
    </row>
    <row r="56">
      <c r="A56" t="n">
        <v>18</v>
      </c>
      <c r="B56" t="inlineStr">
        <is>
          <t>IWM</t>
        </is>
      </c>
      <c r="C56" t="inlineStr">
        <is>
          <t>Aug 22, 2025</t>
        </is>
      </c>
      <c r="D56" t="inlineStr">
        <is>
          <t>$230.00</t>
        </is>
      </c>
      <c r="E56" t="inlineStr">
        <is>
          <t>C</t>
        </is>
      </c>
      <c r="F56" t="inlineStr">
        <is>
          <t>Sep 19, 2025</t>
        </is>
      </c>
      <c r="G56" t="n">
        <v>5</v>
      </c>
      <c r="H56" t="inlineStr">
        <is>
          <t>NaN</t>
        </is>
      </c>
      <c r="I56" t="n">
        <v/>
      </c>
      <c r="J56" t="n">
        <v>-3740.55</v>
      </c>
      <c r="K56" t="inlineStr">
        <is>
          <t>IWM250919C00230000</t>
        </is>
      </c>
    </row>
    <row r="57">
      <c r="A57" t="n">
        <v>45</v>
      </c>
      <c r="B57" t="inlineStr">
        <is>
          <t>IWM</t>
        </is>
      </c>
      <c r="C57" t="inlineStr">
        <is>
          <t>Aug 22, 2025</t>
        </is>
      </c>
      <c r="D57" t="inlineStr">
        <is>
          <t>$230.00</t>
        </is>
      </c>
      <c r="E57" t="inlineStr">
        <is>
          <t>C</t>
        </is>
      </c>
      <c r="F57" t="inlineStr">
        <is>
          <t>Sep 19, 2025</t>
        </is>
      </c>
      <c r="G57" t="n">
        <v>5</v>
      </c>
      <c r="H57" t="inlineStr">
        <is>
          <t>NaN</t>
        </is>
      </c>
      <c r="I57" t="n">
        <v/>
      </c>
      <c r="J57" t="n">
        <v>-3735.55</v>
      </c>
      <c r="K57" t="inlineStr">
        <is>
          <t>IWM250919C00230000</t>
        </is>
      </c>
    </row>
    <row r="58">
      <c r="A58" t="n">
        <v>8</v>
      </c>
      <c r="B58" t="inlineStr">
        <is>
          <t>IWM</t>
        </is>
      </c>
      <c r="C58" t="inlineStr">
        <is>
          <t>Aug 22, 2025</t>
        </is>
      </c>
      <c r="D58" t="inlineStr">
        <is>
          <t>$230.00</t>
        </is>
      </c>
      <c r="E58" t="inlineStr">
        <is>
          <t>C</t>
        </is>
      </c>
      <c r="F58" t="inlineStr">
        <is>
          <t>Sep 19, 2025</t>
        </is>
      </c>
      <c r="G58" t="n">
        <v>-15</v>
      </c>
      <c r="H58" t="inlineStr">
        <is>
          <t>Aug 22, 2025</t>
        </is>
      </c>
      <c r="I58" t="n">
        <v/>
      </c>
      <c r="J58" t="n">
        <v>12553.32</v>
      </c>
      <c r="K58" t="inlineStr">
        <is>
          <t>IWM250919C00230000</t>
        </is>
      </c>
    </row>
    <row r="59">
      <c r="A59" t="n">
        <v>17</v>
      </c>
      <c r="B59" t="inlineStr">
        <is>
          <t>IWM</t>
        </is>
      </c>
      <c r="C59" t="inlineStr">
        <is>
          <t>Aug 22, 2025</t>
        </is>
      </c>
      <c r="D59" t="inlineStr">
        <is>
          <t>$230.00</t>
        </is>
      </c>
      <c r="E59" t="inlineStr">
        <is>
          <t>C</t>
        </is>
      </c>
      <c r="F59" t="inlineStr">
        <is>
          <t>Sep 19, 2025</t>
        </is>
      </c>
      <c r="G59" t="n">
        <v>5</v>
      </c>
      <c r="H59" t="inlineStr">
        <is>
          <t>NaN</t>
        </is>
      </c>
      <c r="I59" t="n">
        <v/>
      </c>
      <c r="J59" t="n">
        <v>-3720.54</v>
      </c>
      <c r="K59" t="inlineStr">
        <is>
          <t>IWM250919C00230000</t>
        </is>
      </c>
    </row>
    <row r="60">
      <c r="A60" t="n">
        <v>18</v>
      </c>
      <c r="B60" t="inlineStr">
        <is>
          <t>IWM</t>
        </is>
      </c>
      <c r="C60" t="inlineStr">
        <is>
          <t>Aug 22, 2025</t>
        </is>
      </c>
      <c r="D60" t="inlineStr">
        <is>
          <t>$230.00</t>
        </is>
      </c>
      <c r="E60" t="inlineStr">
        <is>
          <t>C</t>
        </is>
      </c>
      <c r="F60" t="inlineStr">
        <is>
          <t>Sep 19, 2025</t>
        </is>
      </c>
      <c r="G60" t="n">
        <v>5</v>
      </c>
      <c r="H60" t="inlineStr">
        <is>
          <t>NaN</t>
        </is>
      </c>
      <c r="I60" t="n">
        <v/>
      </c>
      <c r="J60" t="n">
        <v>-3740.55</v>
      </c>
      <c r="K60" t="inlineStr">
        <is>
          <t>IWM250919C00230000</t>
        </is>
      </c>
    </row>
    <row r="61">
      <c r="A61" t="n">
        <v>45</v>
      </c>
      <c r="B61" t="inlineStr">
        <is>
          <t>IWM</t>
        </is>
      </c>
      <c r="C61" t="inlineStr">
        <is>
          <t>Aug 22, 2025</t>
        </is>
      </c>
      <c r="D61" t="inlineStr">
        <is>
          <t>$230.00</t>
        </is>
      </c>
      <c r="E61" t="inlineStr">
        <is>
          <t>C</t>
        </is>
      </c>
      <c r="F61" t="inlineStr">
        <is>
          <t>Sep 19, 2025</t>
        </is>
      </c>
      <c r="G61" t="n">
        <v>5</v>
      </c>
      <c r="H61" t="inlineStr">
        <is>
          <t>NaN</t>
        </is>
      </c>
      <c r="I61" t="n">
        <v/>
      </c>
      <c r="J61" t="n">
        <v>-3735.55</v>
      </c>
      <c r="K61" t="inlineStr">
        <is>
          <t>IWM250919C00230000</t>
        </is>
      </c>
    </row>
    <row r="62">
      <c r="A62" t="inlineStr"/>
      <c r="B62" t="inlineStr"/>
      <c r="C62" t="inlineStr"/>
      <c r="D62" t="inlineStr"/>
      <c r="E62" t="inlineStr"/>
      <c r="F62" t="inlineStr"/>
      <c r="G62" s="2">
        <f>SUM(G53:G61)</f>
        <v/>
      </c>
      <c r="H62" t="inlineStr"/>
      <c r="I62" t="inlineStr"/>
      <c r="J62" s="2">
        <f>SUM(J53:J61)</f>
        <v/>
      </c>
      <c r="K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>
        <is>
          <t>Total:</t>
        </is>
      </c>
      <c r="L65" s="1">
        <f>SUM(L1:L64)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2400</v>
      </c>
      <c r="B2" t="inlineStr">
        <is>
          <t>MSFT</t>
        </is>
      </c>
      <c r="C2" t="inlineStr">
        <is>
          <t>May 15, 2025</t>
        </is>
      </c>
      <c r="D2" t="inlineStr">
        <is>
          <t>$450.00</t>
        </is>
      </c>
      <c r="E2" t="inlineStr">
        <is>
          <t>C</t>
        </is>
      </c>
      <c r="F2" t="inlineStr">
        <is>
          <t>Aug 15, 2025</t>
        </is>
      </c>
      <c r="G2" t="n">
        <v>2</v>
      </c>
      <c r="H2" t="inlineStr">
        <is>
          <t>NaN</t>
        </is>
      </c>
      <c r="I2" t="n">
        <v/>
      </c>
      <c r="J2" t="n">
        <v>-5420.94</v>
      </c>
      <c r="K2" t="inlineStr">
        <is>
          <t>MSFT250815C00450000</t>
        </is>
      </c>
    </row>
    <row r="3">
      <c r="A3" t="n">
        <v>2399</v>
      </c>
      <c r="B3" t="inlineStr">
        <is>
          <t>MSFT</t>
        </is>
      </c>
      <c r="C3" t="inlineStr">
        <is>
          <t>May 15, 2025</t>
        </is>
      </c>
      <c r="D3" t="inlineStr">
        <is>
          <t>$450.00</t>
        </is>
      </c>
      <c r="E3" t="inlineStr">
        <is>
          <t>C</t>
        </is>
      </c>
      <c r="F3" t="inlineStr">
        <is>
          <t>Aug 15, 2025</t>
        </is>
      </c>
      <c r="G3" t="n">
        <v>2</v>
      </c>
      <c r="H3" t="inlineStr">
        <is>
          <t>NaN</t>
        </is>
      </c>
      <c r="I3" t="n">
        <v/>
      </c>
      <c r="J3" t="n">
        <v>-5400.94</v>
      </c>
      <c r="K3" t="inlineStr">
        <is>
          <t>MSFT250815C00450000</t>
        </is>
      </c>
    </row>
    <row r="4">
      <c r="A4" t="n">
        <v>2396</v>
      </c>
      <c r="B4" t="inlineStr">
        <is>
          <t>MSFT</t>
        </is>
      </c>
      <c r="C4" t="inlineStr">
        <is>
          <t>May 16, 2025</t>
        </is>
      </c>
      <c r="D4" t="inlineStr">
        <is>
          <t>$500.00</t>
        </is>
      </c>
      <c r="E4" t="inlineStr">
        <is>
          <t>C</t>
        </is>
      </c>
      <c r="F4" t="inlineStr">
        <is>
          <t>Jan 16, 2026</t>
        </is>
      </c>
      <c r="G4" t="n">
        <v>2</v>
      </c>
      <c r="H4" t="inlineStr">
        <is>
          <t>NaN</t>
        </is>
      </c>
      <c r="I4" t="n">
        <v/>
      </c>
      <c r="J4" t="n">
        <v>-3944.94</v>
      </c>
      <c r="K4" t="inlineStr">
        <is>
          <t>MSFT260116C00500000</t>
        </is>
      </c>
    </row>
    <row r="5">
      <c r="A5" t="n">
        <v>2389</v>
      </c>
      <c r="B5" t="inlineStr">
        <is>
          <t>MSFT</t>
        </is>
      </c>
      <c r="C5" t="inlineStr">
        <is>
          <t>May 19, 2025</t>
        </is>
      </c>
      <c r="D5" t="inlineStr">
        <is>
          <t>$450.00</t>
        </is>
      </c>
      <c r="E5" t="inlineStr">
        <is>
          <t>C</t>
        </is>
      </c>
      <c r="F5" t="inlineStr">
        <is>
          <t>Aug 15, 2025</t>
        </is>
      </c>
      <c r="G5" t="n">
        <v>-4</v>
      </c>
      <c r="H5" t="inlineStr">
        <is>
          <t>May 19, 2025</t>
        </is>
      </c>
      <c r="I5" t="n">
        <v/>
      </c>
      <c r="J5" t="n">
        <v>11014.13</v>
      </c>
      <c r="K5" t="inlineStr">
        <is>
          <t>MSFT250815C00450000</t>
        </is>
      </c>
    </row>
    <row r="6">
      <c r="A6" t="n">
        <v>2387</v>
      </c>
      <c r="B6" t="inlineStr">
        <is>
          <t>MSFT</t>
        </is>
      </c>
      <c r="C6" t="inlineStr">
        <is>
          <t>May 19, 2025</t>
        </is>
      </c>
      <c r="D6" t="inlineStr">
        <is>
          <t>$500.00</t>
        </is>
      </c>
      <c r="E6" t="inlineStr">
        <is>
          <t>C</t>
        </is>
      </c>
      <c r="F6" t="inlineStr">
        <is>
          <t>Jan 16, 2026</t>
        </is>
      </c>
      <c r="G6" t="n">
        <v>2</v>
      </c>
      <c r="H6" t="inlineStr">
        <is>
          <t>NaN</t>
        </is>
      </c>
      <c r="I6" t="n">
        <v/>
      </c>
      <c r="J6" t="n">
        <v>-4380.94</v>
      </c>
      <c r="K6" t="inlineStr">
        <is>
          <t>MSFT260116C00500000</t>
        </is>
      </c>
    </row>
    <row r="7">
      <c r="A7" t="n">
        <v>2367</v>
      </c>
      <c r="B7" t="inlineStr">
        <is>
          <t>MSFT</t>
        </is>
      </c>
      <c r="C7" t="inlineStr">
        <is>
          <t>May 27, 2025</t>
        </is>
      </c>
      <c r="D7" t="inlineStr">
        <is>
          <t>$500.00</t>
        </is>
      </c>
      <c r="E7" t="inlineStr">
        <is>
          <t>C</t>
        </is>
      </c>
      <c r="F7" t="inlineStr">
        <is>
          <t>Jan 16, 2026</t>
        </is>
      </c>
      <c r="G7" t="n">
        <v>-2</v>
      </c>
      <c r="H7" t="inlineStr">
        <is>
          <t>May 27, 2025</t>
        </is>
      </c>
      <c r="I7" t="n">
        <v/>
      </c>
      <c r="J7" t="n">
        <v>4329.75</v>
      </c>
      <c r="K7" t="inlineStr">
        <is>
          <t>MSFT260116C00500000</t>
        </is>
      </c>
    </row>
    <row r="8">
      <c r="A8" t="n">
        <v>2335</v>
      </c>
      <c r="B8" t="inlineStr">
        <is>
          <t>MSFT</t>
        </is>
      </c>
      <c r="C8" t="inlineStr">
        <is>
          <t>Jun 02, 2025</t>
        </is>
      </c>
      <c r="D8" t="inlineStr">
        <is>
          <t>$465.00</t>
        </is>
      </c>
      <c r="E8" t="inlineStr">
        <is>
          <t>C</t>
        </is>
      </c>
      <c r="F8" t="inlineStr">
        <is>
          <t>Aug 15, 2025</t>
        </is>
      </c>
      <c r="G8" t="n">
        <v>2</v>
      </c>
      <c r="H8" t="inlineStr">
        <is>
          <t>NaN</t>
        </is>
      </c>
      <c r="I8" t="n">
        <v/>
      </c>
      <c r="J8" t="n">
        <v>-3909.24</v>
      </c>
      <c r="K8" t="inlineStr">
        <is>
          <t>MSFT250815C00465000</t>
        </is>
      </c>
    </row>
    <row r="9">
      <c r="A9" t="n">
        <v>2310</v>
      </c>
      <c r="B9" t="inlineStr">
        <is>
          <t>MSFT</t>
        </is>
      </c>
      <c r="C9" t="inlineStr">
        <is>
          <t>Jun 05, 2025</t>
        </is>
      </c>
      <c r="D9" t="inlineStr">
        <is>
          <t>$465.00</t>
        </is>
      </c>
      <c r="E9" t="inlineStr">
        <is>
          <t>C</t>
        </is>
      </c>
      <c r="F9" t="inlineStr">
        <is>
          <t>Aug 15, 2025</t>
        </is>
      </c>
      <c r="G9" t="n">
        <v>-2</v>
      </c>
      <c r="H9" t="inlineStr">
        <is>
          <t>Jun 05, 2025</t>
        </is>
      </c>
      <c r="I9" t="n">
        <v/>
      </c>
      <c r="J9" t="n">
        <v>4353.74</v>
      </c>
      <c r="K9" t="inlineStr">
        <is>
          <t>MSFT250815C00465000</t>
        </is>
      </c>
    </row>
    <row r="10">
      <c r="A10" t="n">
        <v>2298</v>
      </c>
      <c r="B10" t="inlineStr">
        <is>
          <t>MSFT</t>
        </is>
      </c>
      <c r="C10" t="inlineStr">
        <is>
          <t>Jun 05, 2025</t>
        </is>
      </c>
      <c r="D10" t="inlineStr">
        <is>
          <t>$500.00</t>
        </is>
      </c>
      <c r="E10" t="inlineStr">
        <is>
          <t>C</t>
        </is>
      </c>
      <c r="F10" t="inlineStr">
        <is>
          <t>Jan 16, 2026</t>
        </is>
      </c>
      <c r="G10" t="n">
        <v>2</v>
      </c>
      <c r="H10" t="inlineStr">
        <is>
          <t>NaN</t>
        </is>
      </c>
      <c r="I10" t="n">
        <v/>
      </c>
      <c r="J10" t="n">
        <v>-4696.24</v>
      </c>
      <c r="K10" t="inlineStr">
        <is>
          <t>MSFT260116C00500000</t>
        </is>
      </c>
    </row>
    <row r="11">
      <c r="A11" t="n">
        <v>2264</v>
      </c>
      <c r="B11" t="inlineStr">
        <is>
          <t>MSFT</t>
        </is>
      </c>
      <c r="C11" t="inlineStr">
        <is>
          <t>Jun 10, 2025</t>
        </is>
      </c>
      <c r="D11" t="inlineStr">
        <is>
          <t>$500.00</t>
        </is>
      </c>
      <c r="E11" t="inlineStr">
        <is>
          <t>C</t>
        </is>
      </c>
      <c r="F11" t="inlineStr">
        <is>
          <t>Jan 16, 2026</t>
        </is>
      </c>
      <c r="G11" t="n">
        <v>-2</v>
      </c>
      <c r="H11" t="inlineStr">
        <is>
          <t>Jun 10, 2025</t>
        </is>
      </c>
      <c r="I11" t="n">
        <v/>
      </c>
      <c r="J11" t="n">
        <v>4729.75</v>
      </c>
      <c r="K11" t="inlineStr">
        <is>
          <t>MSFT260116C00500000</t>
        </is>
      </c>
    </row>
    <row r="12">
      <c r="A12" t="n">
        <v>2022</v>
      </c>
      <c r="B12" t="inlineStr">
        <is>
          <t>MSFT</t>
        </is>
      </c>
      <c r="C12" t="inlineStr">
        <is>
          <t>Jun 26, 2025</t>
        </is>
      </c>
      <c r="D12" t="inlineStr">
        <is>
          <t>$500.00</t>
        </is>
      </c>
      <c r="E12" t="inlineStr">
        <is>
          <t>C</t>
        </is>
      </c>
      <c r="F12" t="inlineStr">
        <is>
          <t>Jan 16, 2026</t>
        </is>
      </c>
      <c r="G12" t="n">
        <v>-1</v>
      </c>
      <c r="H12" t="inlineStr">
        <is>
          <t>Jun 26, 2025</t>
        </is>
      </c>
      <c r="I12" t="n">
        <v/>
      </c>
      <c r="J12" t="n">
        <v>3499.87</v>
      </c>
      <c r="K12" t="inlineStr">
        <is>
          <t>MSFT260116C00500000</t>
        </is>
      </c>
    </row>
    <row r="13">
      <c r="A13" t="n">
        <v>2034</v>
      </c>
      <c r="B13" t="inlineStr">
        <is>
          <t>MSFT</t>
        </is>
      </c>
      <c r="C13" t="inlineStr">
        <is>
          <t>Jun 26, 2025</t>
        </is>
      </c>
      <c r="D13" t="inlineStr">
        <is>
          <t>$500.00</t>
        </is>
      </c>
      <c r="E13" t="inlineStr">
        <is>
          <t>C</t>
        </is>
      </c>
      <c r="F13" t="inlineStr">
        <is>
          <t>Jan 16, 2026</t>
        </is>
      </c>
      <c r="G13" t="n">
        <v>-1</v>
      </c>
      <c r="H13" t="inlineStr">
        <is>
          <t>Jun 26, 2025</t>
        </is>
      </c>
      <c r="I13" t="n">
        <v/>
      </c>
      <c r="J13" t="n">
        <v>3489.87</v>
      </c>
      <c r="K13" t="inlineStr">
        <is>
          <t>MSFT260116C00500000</t>
        </is>
      </c>
    </row>
    <row r="14">
      <c r="A14" t="n">
        <v>570</v>
      </c>
      <c r="B14" t="inlineStr">
        <is>
          <t>MSFT</t>
        </is>
      </c>
      <c r="C14" t="inlineStr">
        <is>
          <t>Aug 08, 2025</t>
        </is>
      </c>
      <c r="D14" t="inlineStr">
        <is>
          <t>$520.00</t>
        </is>
      </c>
      <c r="E14" t="inlineStr">
        <is>
          <t>P</t>
        </is>
      </c>
      <c r="F14" t="inlineStr">
        <is>
          <t>Aug 29, 2025</t>
        </is>
      </c>
      <c r="G14" t="n">
        <v>1</v>
      </c>
      <c r="H14" t="inlineStr">
        <is>
          <t>NaN</t>
        </is>
      </c>
      <c r="I14" t="n">
        <v/>
      </c>
      <c r="J14" t="n">
        <v>-865.11</v>
      </c>
      <c r="K14" t="inlineStr">
        <is>
          <t>MSFT250829P00520000</t>
        </is>
      </c>
    </row>
    <row r="15">
      <c r="A15" t="n">
        <v>564</v>
      </c>
      <c r="B15" t="inlineStr">
        <is>
          <t>MSFT</t>
        </is>
      </c>
      <c r="C15" t="inlineStr">
        <is>
          <t>Aug 08, 2025</t>
        </is>
      </c>
      <c r="D15" t="inlineStr">
        <is>
          <t>$520.00</t>
        </is>
      </c>
      <c r="E15" t="inlineStr">
        <is>
          <t>C</t>
        </is>
      </c>
      <c r="F15" t="inlineStr">
        <is>
          <t>Oct 17, 2025</t>
        </is>
      </c>
      <c r="G15" t="n">
        <v>1</v>
      </c>
      <c r="H15" t="inlineStr">
        <is>
          <t>NaN</t>
        </is>
      </c>
      <c r="I15" t="n">
        <v/>
      </c>
      <c r="J15" t="n">
        <v>-1983.11</v>
      </c>
      <c r="K15" t="inlineStr">
        <is>
          <t>MSFT251017C00520000</t>
        </is>
      </c>
    </row>
    <row r="16">
      <c r="A16" t="n">
        <v>556</v>
      </c>
      <c r="B16" t="inlineStr">
        <is>
          <t>MSFT</t>
        </is>
      </c>
      <c r="C16" t="inlineStr">
        <is>
          <t>Aug 08, 2025</t>
        </is>
      </c>
      <c r="D16" t="inlineStr">
        <is>
          <t>$510.00</t>
        </is>
      </c>
      <c r="E16" t="inlineStr">
        <is>
          <t>P</t>
        </is>
      </c>
      <c r="F16" t="inlineStr">
        <is>
          <t>Aug 29, 2025</t>
        </is>
      </c>
      <c r="G16" t="n">
        <v>1</v>
      </c>
      <c r="H16" t="inlineStr">
        <is>
          <t>NaN</t>
        </is>
      </c>
      <c r="I16" t="n">
        <v/>
      </c>
      <c r="J16" t="n">
        <v>-496.11</v>
      </c>
      <c r="K16" t="inlineStr">
        <is>
          <t>MSFT250829P00510000</t>
        </is>
      </c>
    </row>
    <row r="17">
      <c r="A17" t="n">
        <v>554</v>
      </c>
      <c r="B17" t="inlineStr">
        <is>
          <t>MSFT</t>
        </is>
      </c>
      <c r="C17" t="inlineStr">
        <is>
          <t>Aug 08, 2025</t>
        </is>
      </c>
      <c r="D17" t="inlineStr">
        <is>
          <t>$520.00</t>
        </is>
      </c>
      <c r="E17" t="inlineStr">
        <is>
          <t>C</t>
        </is>
      </c>
      <c r="F17" t="inlineStr">
        <is>
          <t>Oct 17, 2025</t>
        </is>
      </c>
      <c r="G17" t="n">
        <v>2</v>
      </c>
      <c r="H17" t="inlineStr">
        <is>
          <t>NaN</t>
        </is>
      </c>
      <c r="I17" t="n">
        <v/>
      </c>
      <c r="J17" t="n">
        <v>-4000.23</v>
      </c>
      <c r="K17" t="inlineStr">
        <is>
          <t>MSFT251017C00520000</t>
        </is>
      </c>
    </row>
    <row r="18">
      <c r="A18" t="n">
        <v>552</v>
      </c>
      <c r="B18" t="inlineStr">
        <is>
          <t>MSFT</t>
        </is>
      </c>
      <c r="C18" t="inlineStr">
        <is>
          <t>Aug 08, 2025</t>
        </is>
      </c>
      <c r="D18" t="inlineStr">
        <is>
          <t>$520.00</t>
        </is>
      </c>
      <c r="E18" t="inlineStr">
        <is>
          <t>P</t>
        </is>
      </c>
      <c r="F18" t="inlineStr">
        <is>
          <t>Aug 29, 2025</t>
        </is>
      </c>
      <c r="G18" t="n">
        <v>1</v>
      </c>
      <c r="H18" t="inlineStr">
        <is>
          <t>NaN</t>
        </is>
      </c>
      <c r="I18" t="n">
        <v/>
      </c>
      <c r="J18" t="n">
        <v>-862.11</v>
      </c>
      <c r="K18" t="inlineStr">
        <is>
          <t>MSFT250829P00520000</t>
        </is>
      </c>
    </row>
    <row r="19">
      <c r="A19" t="n">
        <v>580</v>
      </c>
      <c r="B19" t="inlineStr">
        <is>
          <t>MSFT</t>
        </is>
      </c>
      <c r="C19" t="inlineStr">
        <is>
          <t>Aug 08, 2025</t>
        </is>
      </c>
      <c r="D19" t="inlineStr">
        <is>
          <t>$520.00</t>
        </is>
      </c>
      <c r="E19" t="inlineStr">
        <is>
          <t>C</t>
        </is>
      </c>
      <c r="F19" t="inlineStr">
        <is>
          <t>Oct 17, 2025</t>
        </is>
      </c>
      <c r="G19" t="n">
        <v>2</v>
      </c>
      <c r="H19" t="inlineStr">
        <is>
          <t>NaN</t>
        </is>
      </c>
      <c r="I19" t="n">
        <v/>
      </c>
      <c r="J19" t="n">
        <v>-4000.22</v>
      </c>
      <c r="K19" t="inlineStr">
        <is>
          <t>MSFT251017C00520000</t>
        </is>
      </c>
    </row>
    <row r="20">
      <c r="A20" t="n">
        <v>542</v>
      </c>
      <c r="B20" t="inlineStr">
        <is>
          <t>MSFT</t>
        </is>
      </c>
      <c r="C20" t="inlineStr">
        <is>
          <t>Aug 11, 2025</t>
        </is>
      </c>
      <c r="D20" t="inlineStr">
        <is>
          <t>$512.50</t>
        </is>
      </c>
      <c r="E20" t="inlineStr">
        <is>
          <t>P</t>
        </is>
      </c>
      <c r="F20" t="inlineStr">
        <is>
          <t>Aug 29, 2025</t>
        </is>
      </c>
      <c r="G20" t="n">
        <v>1</v>
      </c>
      <c r="H20" t="inlineStr">
        <is>
          <t>NaN</t>
        </is>
      </c>
      <c r="I20" t="n">
        <v/>
      </c>
      <c r="J20" t="n">
        <v>-525.11</v>
      </c>
      <c r="K20" t="inlineStr">
        <is>
          <t>MSFT250829P00512500</t>
        </is>
      </c>
    </row>
    <row r="21">
      <c r="A21" t="n">
        <v>537</v>
      </c>
      <c r="B21" t="inlineStr">
        <is>
          <t>MSFT</t>
        </is>
      </c>
      <c r="C21" t="inlineStr">
        <is>
          <t>Aug 11, 2025</t>
        </is>
      </c>
      <c r="D21" t="inlineStr">
        <is>
          <t>$520.00</t>
        </is>
      </c>
      <c r="E21" t="inlineStr">
        <is>
          <t>C</t>
        </is>
      </c>
      <c r="F21" t="inlineStr">
        <is>
          <t>Oct 17, 2025</t>
        </is>
      </c>
      <c r="G21" t="n">
        <v>-1</v>
      </c>
      <c r="H21" t="inlineStr">
        <is>
          <t>Aug 11, 2025</t>
        </is>
      </c>
      <c r="I21" t="n">
        <v/>
      </c>
      <c r="J21" t="n">
        <v>2044.88</v>
      </c>
      <c r="K21" t="inlineStr">
        <is>
          <t>MSFT251017C00520000</t>
        </is>
      </c>
    </row>
    <row r="22">
      <c r="A22" t="n">
        <v>531</v>
      </c>
      <c r="B22" t="inlineStr">
        <is>
          <t>MSFT</t>
        </is>
      </c>
      <c r="C22" t="inlineStr">
        <is>
          <t>Aug 11, 2025</t>
        </is>
      </c>
      <c r="D22" t="inlineStr">
        <is>
          <t>$520.00</t>
        </is>
      </c>
      <c r="E22" t="inlineStr">
        <is>
          <t>C</t>
        </is>
      </c>
      <c r="F22" t="inlineStr">
        <is>
          <t>Oct 17, 2025</t>
        </is>
      </c>
      <c r="G22" t="n">
        <v>-1</v>
      </c>
      <c r="H22" t="inlineStr">
        <is>
          <t>Aug 11, 2025</t>
        </is>
      </c>
      <c r="I22" t="n">
        <v/>
      </c>
      <c r="J22" t="n">
        <v>2044.88</v>
      </c>
      <c r="K22" t="inlineStr">
        <is>
          <t>MSFT251017C00520000</t>
        </is>
      </c>
    </row>
    <row r="23">
      <c r="A23" t="n">
        <v>522</v>
      </c>
      <c r="B23" t="inlineStr">
        <is>
          <t>MSFT</t>
        </is>
      </c>
      <c r="C23" t="inlineStr">
        <is>
          <t>Aug 11, 2025</t>
        </is>
      </c>
      <c r="D23" t="inlineStr">
        <is>
          <t>$512.50</t>
        </is>
      </c>
      <c r="E23" t="inlineStr">
        <is>
          <t>P</t>
        </is>
      </c>
      <c r="F23" t="inlineStr">
        <is>
          <t>Aug 29, 2025</t>
        </is>
      </c>
      <c r="G23" t="n">
        <v>1</v>
      </c>
      <c r="H23" t="inlineStr">
        <is>
          <t>NaN</t>
        </is>
      </c>
      <c r="I23" t="n">
        <v/>
      </c>
      <c r="J23" t="n">
        <v>-525.11</v>
      </c>
      <c r="K23" t="inlineStr">
        <is>
          <t>MSFT250829P00512500</t>
        </is>
      </c>
    </row>
    <row r="24">
      <c r="A24" t="n">
        <v>513</v>
      </c>
      <c r="B24" t="inlineStr">
        <is>
          <t>MSFT</t>
        </is>
      </c>
      <c r="C24" t="inlineStr">
        <is>
          <t>Aug 11, 2025</t>
        </is>
      </c>
      <c r="D24" t="inlineStr">
        <is>
          <t>$520.00</t>
        </is>
      </c>
      <c r="E24" t="inlineStr">
        <is>
          <t>P</t>
        </is>
      </c>
      <c r="F24" t="inlineStr">
        <is>
          <t>Aug 29, 2025</t>
        </is>
      </c>
      <c r="G24" t="n">
        <v>-1</v>
      </c>
      <c r="H24" t="inlineStr">
        <is>
          <t>Aug 11, 2025</t>
        </is>
      </c>
      <c r="I24" t="n">
        <v/>
      </c>
      <c r="J24" t="n">
        <v>777.88</v>
      </c>
      <c r="K24" t="inlineStr">
        <is>
          <t>MSFT250829P00520000</t>
        </is>
      </c>
    </row>
    <row r="25">
      <c r="A25" t="n">
        <v>517</v>
      </c>
      <c r="B25" t="inlineStr">
        <is>
          <t>MSFT</t>
        </is>
      </c>
      <c r="C25" t="inlineStr">
        <is>
          <t>Aug 11, 2025</t>
        </is>
      </c>
      <c r="D25" t="inlineStr">
        <is>
          <t>$520.00</t>
        </is>
      </c>
      <c r="E25" t="inlineStr">
        <is>
          <t>P</t>
        </is>
      </c>
      <c r="F25" t="inlineStr">
        <is>
          <t>Aug 29, 2025</t>
        </is>
      </c>
      <c r="G25" t="n">
        <v>-1</v>
      </c>
      <c r="H25" t="inlineStr">
        <is>
          <t>Aug 11, 2025</t>
        </is>
      </c>
      <c r="I25" t="n">
        <v/>
      </c>
      <c r="J25" t="n">
        <v>769.88</v>
      </c>
      <c r="K25" t="inlineStr">
        <is>
          <t>MSFT250829P00520000</t>
        </is>
      </c>
    </row>
    <row r="26">
      <c r="A26" t="n">
        <v>435</v>
      </c>
      <c r="B26" t="inlineStr">
        <is>
          <t>MSFT</t>
        </is>
      </c>
      <c r="C26" t="inlineStr">
        <is>
          <t>Aug 12, 2025</t>
        </is>
      </c>
      <c r="D26" t="inlineStr">
        <is>
          <t>$512.50</t>
        </is>
      </c>
      <c r="E26" t="inlineStr">
        <is>
          <t>P</t>
        </is>
      </c>
      <c r="F26" t="inlineStr">
        <is>
          <t>Aug 29, 2025</t>
        </is>
      </c>
      <c r="G26" t="n">
        <v>-1</v>
      </c>
      <c r="H26" t="inlineStr">
        <is>
          <t>Aug 12, 2025</t>
        </is>
      </c>
      <c r="I26" t="n">
        <v/>
      </c>
      <c r="J26" t="n">
        <v>272.88</v>
      </c>
      <c r="K26" t="inlineStr">
        <is>
          <t>MSFT250829P00512500</t>
        </is>
      </c>
    </row>
    <row r="27">
      <c r="A27" t="n">
        <v>437</v>
      </c>
      <c r="B27" t="inlineStr">
        <is>
          <t>MSFT</t>
        </is>
      </c>
      <c r="C27" t="inlineStr">
        <is>
          <t>Aug 12, 2025</t>
        </is>
      </c>
      <c r="D27" t="inlineStr">
        <is>
          <t>$520.00</t>
        </is>
      </c>
      <c r="E27" t="inlineStr">
        <is>
          <t>C</t>
        </is>
      </c>
      <c r="F27" t="inlineStr">
        <is>
          <t>Oct 17, 2025</t>
        </is>
      </c>
      <c r="G27" t="n">
        <v>-1</v>
      </c>
      <c r="H27" t="inlineStr">
        <is>
          <t>Aug 12, 2025</t>
        </is>
      </c>
      <c r="I27" t="n">
        <v/>
      </c>
      <c r="J27" t="n">
        <v>2469.88</v>
      </c>
      <c r="K27" t="inlineStr">
        <is>
          <t>MSFT251017C00520000</t>
        </is>
      </c>
    </row>
    <row r="28">
      <c r="A28" t="n">
        <v>453</v>
      </c>
      <c r="B28" t="inlineStr">
        <is>
          <t>MSFT</t>
        </is>
      </c>
      <c r="C28" t="inlineStr">
        <is>
          <t>Aug 12, 2025</t>
        </is>
      </c>
      <c r="D28" t="inlineStr">
        <is>
          <t>$512.50</t>
        </is>
      </c>
      <c r="E28" t="inlineStr">
        <is>
          <t>P</t>
        </is>
      </c>
      <c r="F28" t="inlineStr">
        <is>
          <t>Aug 29, 2025</t>
        </is>
      </c>
      <c r="G28" t="n">
        <v>-1</v>
      </c>
      <c r="H28" t="inlineStr">
        <is>
          <t>Aug 12, 2025</t>
        </is>
      </c>
      <c r="I28" t="n">
        <v/>
      </c>
      <c r="J28" t="n">
        <v>273.88</v>
      </c>
      <c r="K28" t="inlineStr">
        <is>
          <t>MSFT250829P00512500</t>
        </is>
      </c>
    </row>
    <row r="29">
      <c r="A29" t="n">
        <v>470</v>
      </c>
      <c r="B29" t="inlineStr">
        <is>
          <t>MSFT</t>
        </is>
      </c>
      <c r="C29" t="inlineStr">
        <is>
          <t>Aug 12, 2025</t>
        </is>
      </c>
      <c r="D29" t="inlineStr">
        <is>
          <t>$520.00</t>
        </is>
      </c>
      <c r="E29" t="inlineStr">
        <is>
          <t>C</t>
        </is>
      </c>
      <c r="F29" t="inlineStr">
        <is>
          <t>Oct 17, 2025</t>
        </is>
      </c>
      <c r="G29" t="n">
        <v>-1</v>
      </c>
      <c r="H29" t="inlineStr">
        <is>
          <t>Aug 12, 2025</t>
        </is>
      </c>
      <c r="I29" t="n">
        <v/>
      </c>
      <c r="J29" t="n">
        <v>2469.88</v>
      </c>
      <c r="K29" t="inlineStr">
        <is>
          <t>MSFT251017C00520000</t>
        </is>
      </c>
    </row>
    <row r="30">
      <c r="A30" t="n">
        <v>439</v>
      </c>
      <c r="B30" t="inlineStr">
        <is>
          <t>MSFT</t>
        </is>
      </c>
      <c r="C30" t="inlineStr">
        <is>
          <t>Aug 12, 2025</t>
        </is>
      </c>
      <c r="D30" t="inlineStr">
        <is>
          <t>$520.00</t>
        </is>
      </c>
      <c r="E30" t="inlineStr">
        <is>
          <t>C</t>
        </is>
      </c>
      <c r="F30" t="inlineStr">
        <is>
          <t>Oct 17, 2025</t>
        </is>
      </c>
      <c r="G30" t="n">
        <v>-1</v>
      </c>
      <c r="H30" t="inlineStr">
        <is>
          <t>Aug 12, 2025</t>
        </is>
      </c>
      <c r="I30" t="n">
        <v/>
      </c>
      <c r="J30" t="n">
        <v>2469.88</v>
      </c>
      <c r="K30" t="inlineStr">
        <is>
          <t>MSFT251017C00520000</t>
        </is>
      </c>
    </row>
    <row r="31">
      <c r="A31" t="n">
        <v>475</v>
      </c>
      <c r="B31" t="inlineStr">
        <is>
          <t>MSFT</t>
        </is>
      </c>
      <c r="C31" t="inlineStr">
        <is>
          <t>Aug 12, 2025</t>
        </is>
      </c>
      <c r="D31" t="inlineStr">
        <is>
          <t>$525.00</t>
        </is>
      </c>
      <c r="E31" t="inlineStr">
        <is>
          <t>C</t>
        </is>
      </c>
      <c r="F31" t="inlineStr">
        <is>
          <t>Sep 19, 2025</t>
        </is>
      </c>
      <c r="G31" t="n">
        <v>2</v>
      </c>
      <c r="H31" t="inlineStr">
        <is>
          <t>NaN</t>
        </is>
      </c>
      <c r="I31" t="n">
        <v/>
      </c>
      <c r="J31" t="n">
        <v>-3208.23</v>
      </c>
      <c r="K31" t="inlineStr">
        <is>
          <t>MSFT250919C00525000</t>
        </is>
      </c>
    </row>
    <row r="32">
      <c r="A32" t="n">
        <v>476</v>
      </c>
      <c r="B32" t="inlineStr">
        <is>
          <t>MSFT</t>
        </is>
      </c>
      <c r="C32" t="inlineStr">
        <is>
          <t>Aug 12, 2025</t>
        </is>
      </c>
      <c r="D32" t="inlineStr">
        <is>
          <t>$525.00</t>
        </is>
      </c>
      <c r="E32" t="inlineStr">
        <is>
          <t>C</t>
        </is>
      </c>
      <c r="F32" t="inlineStr">
        <is>
          <t>Sep 19, 2025</t>
        </is>
      </c>
      <c r="G32" t="n">
        <v>2</v>
      </c>
      <c r="H32" t="inlineStr">
        <is>
          <t>NaN</t>
        </is>
      </c>
      <c r="I32" t="n">
        <v/>
      </c>
      <c r="J32" t="n">
        <v>-3210.23</v>
      </c>
      <c r="K32" t="inlineStr">
        <is>
          <t>MSFT250919C00525000</t>
        </is>
      </c>
    </row>
    <row r="33">
      <c r="A33" t="n">
        <v>479</v>
      </c>
      <c r="B33" t="inlineStr">
        <is>
          <t>MSFT</t>
        </is>
      </c>
      <c r="C33" t="inlineStr">
        <is>
          <t>Aug 12, 2025</t>
        </is>
      </c>
      <c r="D33" t="inlineStr">
        <is>
          <t>$527.50</t>
        </is>
      </c>
      <c r="E33" t="inlineStr">
        <is>
          <t>P</t>
        </is>
      </c>
      <c r="F33" t="inlineStr">
        <is>
          <t>Aug 15, 2025</t>
        </is>
      </c>
      <c r="G33" t="n">
        <v>1</v>
      </c>
      <c r="H33" t="inlineStr">
        <is>
          <t>NaN</t>
        </is>
      </c>
      <c r="I33" t="n">
        <v/>
      </c>
      <c r="J33" t="n">
        <v>-282.11</v>
      </c>
      <c r="K33" t="inlineStr">
        <is>
          <t>MSFT250815P00527500</t>
        </is>
      </c>
    </row>
    <row r="34">
      <c r="A34" t="n">
        <v>491</v>
      </c>
      <c r="B34" t="inlineStr">
        <is>
          <t>MSFT</t>
        </is>
      </c>
      <c r="C34" t="inlineStr">
        <is>
          <t>Aug 12, 2025</t>
        </is>
      </c>
      <c r="D34" t="inlineStr">
        <is>
          <t>$527.50</t>
        </is>
      </c>
      <c r="E34" t="inlineStr">
        <is>
          <t>P</t>
        </is>
      </c>
      <c r="F34" t="inlineStr">
        <is>
          <t>Aug 15, 2025</t>
        </is>
      </c>
      <c r="G34" t="n">
        <v>1</v>
      </c>
      <c r="H34" t="inlineStr">
        <is>
          <t>NaN</t>
        </is>
      </c>
      <c r="I34" t="n">
        <v/>
      </c>
      <c r="J34" t="n">
        <v>-282.11</v>
      </c>
      <c r="K34" t="inlineStr">
        <is>
          <t>MSFT250815P00527500</t>
        </is>
      </c>
    </row>
    <row r="35">
      <c r="A35" t="n">
        <v>502</v>
      </c>
      <c r="B35" t="inlineStr">
        <is>
          <t>MSFT</t>
        </is>
      </c>
      <c r="C35" t="inlineStr">
        <is>
          <t>Aug 12, 2025</t>
        </is>
      </c>
      <c r="D35" t="inlineStr">
        <is>
          <t>$525.00</t>
        </is>
      </c>
      <c r="E35" t="inlineStr">
        <is>
          <t>C</t>
        </is>
      </c>
      <c r="F35" t="inlineStr">
        <is>
          <t>Sep 19, 2025</t>
        </is>
      </c>
      <c r="G35" t="n">
        <v>2</v>
      </c>
      <c r="H35" t="inlineStr">
        <is>
          <t>NaN</t>
        </is>
      </c>
      <c r="I35" t="n">
        <v/>
      </c>
      <c r="J35" t="n">
        <v>-3220.23</v>
      </c>
      <c r="K35" t="inlineStr">
        <is>
          <t>MSFT250919C00525000</t>
        </is>
      </c>
    </row>
    <row r="36">
      <c r="A36" t="n">
        <v>473</v>
      </c>
      <c r="B36" t="inlineStr">
        <is>
          <t>MSFT</t>
        </is>
      </c>
      <c r="C36" t="inlineStr">
        <is>
          <t>Aug 12, 2025</t>
        </is>
      </c>
      <c r="D36" t="inlineStr">
        <is>
          <t>$527.50</t>
        </is>
      </c>
      <c r="E36" t="inlineStr">
        <is>
          <t>P</t>
        </is>
      </c>
      <c r="F36" t="inlineStr">
        <is>
          <t>Aug 15, 2025</t>
        </is>
      </c>
      <c r="G36" t="n">
        <v>1</v>
      </c>
      <c r="H36" t="inlineStr">
        <is>
          <t>NaN</t>
        </is>
      </c>
      <c r="I36" t="n">
        <v/>
      </c>
      <c r="J36" t="n">
        <v>-281.11</v>
      </c>
      <c r="K36" t="inlineStr">
        <is>
          <t>MSFT250815P00527500</t>
        </is>
      </c>
    </row>
    <row r="37">
      <c r="A37" t="n">
        <v>422</v>
      </c>
      <c r="B37" t="inlineStr">
        <is>
          <t>MSFT</t>
        </is>
      </c>
      <c r="C37" t="inlineStr">
        <is>
          <t>Aug 13, 2025</t>
        </is>
      </c>
      <c r="D37" t="inlineStr">
        <is>
          <t>$527.50</t>
        </is>
      </c>
      <c r="E37" t="inlineStr">
        <is>
          <t>P</t>
        </is>
      </c>
      <c r="F37" t="inlineStr">
        <is>
          <t>Aug 15, 2025</t>
        </is>
      </c>
      <c r="G37" t="n">
        <v>-1</v>
      </c>
      <c r="H37" t="inlineStr">
        <is>
          <t>Aug 13, 2025</t>
        </is>
      </c>
      <c r="I37" t="n">
        <v/>
      </c>
      <c r="J37" t="n">
        <v>624.88</v>
      </c>
      <c r="K37" t="inlineStr">
        <is>
          <t>MSFT250815P00527500</t>
        </is>
      </c>
    </row>
    <row r="38">
      <c r="A38" t="n">
        <v>405</v>
      </c>
      <c r="B38" t="inlineStr">
        <is>
          <t>MSFT</t>
        </is>
      </c>
      <c r="C38" t="inlineStr">
        <is>
          <t>Aug 13, 2025</t>
        </is>
      </c>
      <c r="D38" t="inlineStr">
        <is>
          <t>$527.50</t>
        </is>
      </c>
      <c r="E38" t="inlineStr">
        <is>
          <t>P</t>
        </is>
      </c>
      <c r="F38" t="inlineStr">
        <is>
          <t>Aug 15, 2025</t>
        </is>
      </c>
      <c r="G38" t="n">
        <v>-1</v>
      </c>
      <c r="H38" t="inlineStr">
        <is>
          <t>Aug 13, 2025</t>
        </is>
      </c>
      <c r="I38" t="n">
        <v/>
      </c>
      <c r="J38" t="n">
        <v>624.88</v>
      </c>
      <c r="K38" t="inlineStr">
        <is>
          <t>MSFT250815P00527500</t>
        </is>
      </c>
    </row>
    <row r="39">
      <c r="A39" t="n">
        <v>404</v>
      </c>
      <c r="B39" t="inlineStr">
        <is>
          <t>MSFT</t>
        </is>
      </c>
      <c r="C39" t="inlineStr">
        <is>
          <t>Aug 13, 2025</t>
        </is>
      </c>
      <c r="D39" t="inlineStr">
        <is>
          <t>$527.50</t>
        </is>
      </c>
      <c r="E39" t="inlineStr">
        <is>
          <t>P</t>
        </is>
      </c>
      <c r="F39" t="inlineStr">
        <is>
          <t>Aug 15, 2025</t>
        </is>
      </c>
      <c r="G39" t="n">
        <v>-1</v>
      </c>
      <c r="H39" t="inlineStr">
        <is>
          <t>Aug 13, 2025</t>
        </is>
      </c>
      <c r="I39" t="n">
        <v/>
      </c>
      <c r="J39" t="n">
        <v>624.88</v>
      </c>
      <c r="K39" t="inlineStr">
        <is>
          <t>MSFT250815P00527500</t>
        </is>
      </c>
    </row>
    <row r="40">
      <c r="A40" t="n">
        <v>366</v>
      </c>
      <c r="B40" t="inlineStr">
        <is>
          <t>MSFT</t>
        </is>
      </c>
      <c r="C40" t="inlineStr">
        <is>
          <t>Aug 14, 2025</t>
        </is>
      </c>
      <c r="D40" t="inlineStr">
        <is>
          <t>$510.00</t>
        </is>
      </c>
      <c r="E40" t="inlineStr">
        <is>
          <t>P</t>
        </is>
      </c>
      <c r="F40" t="inlineStr">
        <is>
          <t>Aug 29, 2025</t>
        </is>
      </c>
      <c r="G40" t="n">
        <v>-1</v>
      </c>
      <c r="H40" t="inlineStr">
        <is>
          <t>Aug 14, 2025</t>
        </is>
      </c>
      <c r="I40" t="n">
        <v/>
      </c>
      <c r="J40" t="n">
        <v>304.88</v>
      </c>
      <c r="K40" t="inlineStr">
        <is>
          <t>MSFT250829P00510000</t>
        </is>
      </c>
    </row>
    <row r="41">
      <c r="A41" t="n">
        <v>343</v>
      </c>
      <c r="B41" t="inlineStr">
        <is>
          <t>MSFT</t>
        </is>
      </c>
      <c r="C41" t="inlineStr">
        <is>
          <t>Aug 14, 2025</t>
        </is>
      </c>
      <c r="D41" t="inlineStr">
        <is>
          <t>$525.00</t>
        </is>
      </c>
      <c r="E41" t="inlineStr">
        <is>
          <t>C</t>
        </is>
      </c>
      <c r="F41" t="inlineStr">
        <is>
          <t>Sep 19, 2025</t>
        </is>
      </c>
      <c r="G41" t="n">
        <v>-2</v>
      </c>
      <c r="H41" t="inlineStr">
        <is>
          <t>Aug 14, 2025</t>
        </is>
      </c>
      <c r="I41" t="n">
        <v/>
      </c>
      <c r="J41" t="n">
        <v>2469.76</v>
      </c>
      <c r="K41" t="inlineStr">
        <is>
          <t>MSFT250919C00525000</t>
        </is>
      </c>
    </row>
    <row r="42">
      <c r="A42" t="n">
        <v>325</v>
      </c>
      <c r="B42" t="inlineStr">
        <is>
          <t>MSFT</t>
        </is>
      </c>
      <c r="C42" t="inlineStr">
        <is>
          <t>Aug 14, 2025</t>
        </is>
      </c>
      <c r="D42" t="inlineStr">
        <is>
          <t>$525.00</t>
        </is>
      </c>
      <c r="E42" t="inlineStr">
        <is>
          <t>C</t>
        </is>
      </c>
      <c r="F42" t="inlineStr">
        <is>
          <t>Sep 19, 2025</t>
        </is>
      </c>
      <c r="G42" t="n">
        <v>-2</v>
      </c>
      <c r="H42" t="inlineStr">
        <is>
          <t>Aug 14, 2025</t>
        </is>
      </c>
      <c r="I42" t="n">
        <v/>
      </c>
      <c r="J42" t="n">
        <v>2473.76</v>
      </c>
      <c r="K42" t="inlineStr">
        <is>
          <t>MSFT250919C00525000</t>
        </is>
      </c>
    </row>
    <row r="43">
      <c r="A43" t="n">
        <v>293</v>
      </c>
      <c r="B43" t="inlineStr">
        <is>
          <t>MSFT</t>
        </is>
      </c>
      <c r="C43" t="inlineStr">
        <is>
          <t>Aug 14, 2025</t>
        </is>
      </c>
      <c r="D43" t="inlineStr">
        <is>
          <t>$525.00</t>
        </is>
      </c>
      <c r="E43" t="inlineStr">
        <is>
          <t>C</t>
        </is>
      </c>
      <c r="F43" t="inlineStr">
        <is>
          <t>Sep 19, 2025</t>
        </is>
      </c>
      <c r="G43" t="n">
        <v>-2</v>
      </c>
      <c r="H43" t="inlineStr">
        <is>
          <t>Aug 14, 2025</t>
        </is>
      </c>
      <c r="I43" t="n">
        <v/>
      </c>
      <c r="J43" t="n">
        <v>2483.76</v>
      </c>
      <c r="K43" t="inlineStr">
        <is>
          <t>MSFT250919C00525000</t>
        </is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</row>
    <row r="46">
      <c r="A46" t="inlineStr">
        <is>
          <t>Index</t>
        </is>
      </c>
      <c r="B46" t="inlineStr">
        <is>
          <t>Ticker</t>
        </is>
      </c>
      <c r="C46" t="inlineStr">
        <is>
          <t>Trade Enter</t>
        </is>
      </c>
      <c r="D46" t="inlineStr">
        <is>
          <t>Strike</t>
        </is>
      </c>
      <c r="E46" t="inlineStr">
        <is>
          <t>C/P</t>
        </is>
      </c>
      <c r="F46" t="inlineStr">
        <is>
          <t>Exp Date</t>
        </is>
      </c>
      <c r="G46" t="inlineStr">
        <is>
          <t>Initial Contracts</t>
        </is>
      </c>
      <c r="H46" t="inlineStr">
        <is>
          <t>Trade Exit</t>
        </is>
      </c>
      <c r="I46" t="inlineStr">
        <is>
          <t>$ Gain</t>
        </is>
      </c>
      <c r="J46" t="inlineStr">
        <is>
          <t>Total Gain</t>
        </is>
      </c>
      <c r="K46" t="inlineStr">
        <is>
          <t>Calculated $ Gain/25k share</t>
        </is>
      </c>
    </row>
    <row r="47">
      <c r="A47" t="n">
        <v>6</v>
      </c>
      <c r="B47" t="inlineStr">
        <is>
          <t>MSFT</t>
        </is>
      </c>
      <c r="C47" t="inlineStr">
        <is>
          <t>May 16, 2025</t>
        </is>
      </c>
      <c r="D47" t="inlineStr">
        <is>
          <t>$500.00</t>
        </is>
      </c>
      <c r="E47" t="inlineStr">
        <is>
          <t>C</t>
        </is>
      </c>
      <c r="F47" t="inlineStr">
        <is>
          <t>Jan 16, 2026</t>
        </is>
      </c>
      <c r="G47" t="inlineStr">
        <is>
          <t>1</t>
        </is>
      </c>
      <c r="H47" t="inlineStr">
        <is>
          <t>Jun 26, 2025</t>
        </is>
      </c>
      <c r="I47" t="inlineStr">
        <is>
          <t xml:space="preserve">$1,289.00 </t>
        </is>
      </c>
      <c r="J47">
        <f>SUM(J61:J64)</f>
        <v/>
      </c>
      <c r="K47">
        <f>L60*1</f>
        <v/>
      </c>
    </row>
    <row r="48">
      <c r="A48" t="n">
        <v>27</v>
      </c>
      <c r="B48" t="inlineStr">
        <is>
          <t>MSFT</t>
        </is>
      </c>
      <c r="C48" t="inlineStr">
        <is>
          <t>Jun 02, 2025</t>
        </is>
      </c>
      <c r="D48" t="inlineStr">
        <is>
          <t>$465.00</t>
        </is>
      </c>
      <c r="E48" t="inlineStr">
        <is>
          <t>C</t>
        </is>
      </c>
      <c r="F48" t="inlineStr">
        <is>
          <t>Aug 15, 2025</t>
        </is>
      </c>
      <c r="G48" t="inlineStr">
        <is>
          <t>1</t>
        </is>
      </c>
      <c r="H48" t="inlineStr">
        <is>
          <t>Jun 05, 2025</t>
        </is>
      </c>
      <c r="I48" t="inlineStr">
        <is>
          <t xml:space="preserve">$230.00 </t>
        </is>
      </c>
      <c r="J48">
        <f>SUM(J73:J75)</f>
        <v/>
      </c>
      <c r="K48">
        <f>L72*1</f>
        <v/>
      </c>
    </row>
    <row r="49">
      <c r="A49" t="n">
        <v>254</v>
      </c>
      <c r="B49" t="inlineStr">
        <is>
          <t>MSFT</t>
        </is>
      </c>
      <c r="C49" t="inlineStr">
        <is>
          <t>Aug 08, 2025</t>
        </is>
      </c>
      <c r="D49" t="inlineStr">
        <is>
          <t>$520.00</t>
        </is>
      </c>
      <c r="E49" t="inlineStr">
        <is>
          <t>P</t>
        </is>
      </c>
      <c r="F49" t="inlineStr">
        <is>
          <t>Aug 29, 2025</t>
        </is>
      </c>
      <c r="G49" t="inlineStr">
        <is>
          <t>1</t>
        </is>
      </c>
      <c r="H49" t="inlineStr">
        <is>
          <t>Aug 11, 2025</t>
        </is>
      </c>
      <c r="I49" t="inlineStr">
        <is>
          <t>($85.00)</t>
        </is>
      </c>
      <c r="J49">
        <f>SUM(J84:J88)</f>
        <v/>
      </c>
      <c r="K49">
        <f>L83*1</f>
        <v/>
      </c>
    </row>
    <row r="50">
      <c r="A50" t="n">
        <v>260</v>
      </c>
      <c r="B50" t="inlineStr">
        <is>
          <t>MSFT</t>
        </is>
      </c>
      <c r="C50" t="inlineStr">
        <is>
          <t>Aug 08, 2025</t>
        </is>
      </c>
      <c r="D50" t="inlineStr">
        <is>
          <t>$520.00</t>
        </is>
      </c>
      <c r="E50" t="inlineStr">
        <is>
          <t>C</t>
        </is>
      </c>
      <c r="F50" t="inlineStr">
        <is>
          <t>Oct 17, 2025</t>
        </is>
      </c>
      <c r="G50" t="inlineStr">
        <is>
          <t>2</t>
        </is>
      </c>
      <c r="H50" t="inlineStr">
        <is>
          <t>Aug 12, 2025</t>
        </is>
      </c>
      <c r="I50" t="inlineStr">
        <is>
          <t xml:space="preserve">$480.00 </t>
        </is>
      </c>
      <c r="J50">
        <f>SUM(J97:J105)</f>
        <v/>
      </c>
      <c r="K50">
        <f>L96*2</f>
        <v/>
      </c>
    </row>
    <row r="51">
      <c r="A51" t="n">
        <v>261</v>
      </c>
      <c r="B51" t="inlineStr">
        <is>
          <t>MSFT</t>
        </is>
      </c>
      <c r="C51" t="inlineStr">
        <is>
          <t>Aug 11, 2025</t>
        </is>
      </c>
      <c r="D51" t="inlineStr">
        <is>
          <t>$512.50</t>
        </is>
      </c>
      <c r="E51" t="inlineStr">
        <is>
          <t>P</t>
        </is>
      </c>
      <c r="F51" t="inlineStr">
        <is>
          <t>Aug 29, 2025</t>
        </is>
      </c>
      <c r="G51" t="inlineStr">
        <is>
          <t>1</t>
        </is>
      </c>
      <c r="H51" t="inlineStr">
        <is>
          <t>Aug 12, 2025</t>
        </is>
      </c>
      <c r="I51" t="inlineStr">
        <is>
          <t>($246.00)</t>
        </is>
      </c>
      <c r="J51">
        <f>SUM(J114:J118)</f>
        <v/>
      </c>
      <c r="K51">
        <f>L113*1</f>
        <v/>
      </c>
    </row>
    <row r="52">
      <c r="A52" t="n">
        <v>272</v>
      </c>
      <c r="B52" t="inlineStr">
        <is>
          <t>MSFT</t>
        </is>
      </c>
      <c r="C52" t="inlineStr">
        <is>
          <t>Aug 12, 2025</t>
        </is>
      </c>
      <c r="D52" t="inlineStr">
        <is>
          <t>$527.50</t>
        </is>
      </c>
      <c r="E52" t="inlineStr">
        <is>
          <t>P</t>
        </is>
      </c>
      <c r="F52" t="inlineStr">
        <is>
          <t>Aug 15, 2025</t>
        </is>
      </c>
      <c r="G52" t="inlineStr">
        <is>
          <t>1</t>
        </is>
      </c>
      <c r="H52" t="inlineStr">
        <is>
          <t>Aug 13, 2025</t>
        </is>
      </c>
      <c r="I52" t="inlineStr">
        <is>
          <t xml:space="preserve">$353.00 </t>
        </is>
      </c>
      <c r="J52">
        <f>SUM(J127:J133)</f>
        <v/>
      </c>
      <c r="K52">
        <f>L126*1</f>
        <v/>
      </c>
    </row>
    <row r="53">
      <c r="A53" t="n">
        <v>283</v>
      </c>
      <c r="B53" t="inlineStr">
        <is>
          <t>MSFT</t>
        </is>
      </c>
      <c r="C53" t="inlineStr">
        <is>
          <t>Aug 12, 2025</t>
        </is>
      </c>
      <c r="D53" t="inlineStr">
        <is>
          <t>$525.00</t>
        </is>
      </c>
      <c r="E53" t="inlineStr">
        <is>
          <t>C</t>
        </is>
      </c>
      <c r="F53" t="inlineStr">
        <is>
          <t>Sep 19, 2025</t>
        </is>
      </c>
      <c r="G53" t="inlineStr">
        <is>
          <t>2</t>
        </is>
      </c>
      <c r="H53" t="inlineStr">
        <is>
          <t>Aug 14, 2025</t>
        </is>
      </c>
      <c r="I53" t="inlineStr">
        <is>
          <t>($700.00)</t>
        </is>
      </c>
      <c r="J53">
        <f>SUM(J142:J148)</f>
        <v/>
      </c>
      <c r="K53">
        <f>L141*2</f>
        <v/>
      </c>
    </row>
    <row r="54">
      <c r="I54" s="2" t="n">
        <v>1321</v>
      </c>
      <c r="J54" s="2">
        <f>ROUND(SUM(J47:J53),2)</f>
        <v/>
      </c>
      <c r="K54" s="2">
        <f>ROUND(SUM(K47:K53),2)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</row>
    <row r="57">
      <c r="A57" t="inlineStr">
        <is>
          <t>Index</t>
        </is>
      </c>
      <c r="B57" t="inlineStr">
        <is>
          <t>Ticker</t>
        </is>
      </c>
      <c r="C57" t="inlineStr">
        <is>
          <t>Trade Enter</t>
        </is>
      </c>
      <c r="D57" t="inlineStr">
        <is>
          <t>Strike</t>
        </is>
      </c>
      <c r="E57" t="inlineStr">
        <is>
          <t>C/P</t>
        </is>
      </c>
      <c r="F57" t="inlineStr">
        <is>
          <t>Exp Date</t>
        </is>
      </c>
      <c r="G57" t="inlineStr">
        <is>
          <t>Initial Contracts</t>
        </is>
      </c>
      <c r="H57" t="inlineStr">
        <is>
          <t>Trade Exit</t>
        </is>
      </c>
      <c r="I57" t="inlineStr">
        <is>
          <t>$ Gain</t>
        </is>
      </c>
    </row>
    <row r="58">
      <c r="A58" t="n">
        <v>6</v>
      </c>
      <c r="B58" t="inlineStr">
        <is>
          <t>MSFT</t>
        </is>
      </c>
      <c r="C58" t="inlineStr">
        <is>
          <t>May 16, 2025</t>
        </is>
      </c>
      <c r="D58" t="inlineStr">
        <is>
          <t>$500.00</t>
        </is>
      </c>
      <c r="E58" t="inlineStr">
        <is>
          <t>C</t>
        </is>
      </c>
      <c r="F58" t="inlineStr">
        <is>
          <t>Jan 16, 2026</t>
        </is>
      </c>
      <c r="G58" t="inlineStr">
        <is>
          <t>1</t>
        </is>
      </c>
      <c r="H58" t="inlineStr">
        <is>
          <t>Jun 26, 2025</t>
        </is>
      </c>
      <c r="I58" t="inlineStr">
        <is>
          <t xml:space="preserve">$1,289.00 </t>
        </is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s="1">
        <f>IF(G65=0, ROUND(SUM(J61:J64)/2, 2), )</f>
        <v/>
      </c>
    </row>
    <row r="61">
      <c r="A61" t="inlineStr">
        <is>
          <t>Index</t>
        </is>
      </c>
      <c r="B61" t="inlineStr">
        <is>
          <t>Ticker</t>
        </is>
      </c>
      <c r="C61" t="inlineStr">
        <is>
          <t>Trade Enter</t>
        </is>
      </c>
      <c r="D61" t="inlineStr">
        <is>
          <t>Strike</t>
        </is>
      </c>
      <c r="E61" t="inlineStr">
        <is>
          <t>C/P</t>
        </is>
      </c>
      <c r="F61" t="inlineStr">
        <is>
          <t>Exp Date</t>
        </is>
      </c>
      <c r="G61" t="inlineStr">
        <is>
          <t>Initial Contracts</t>
        </is>
      </c>
      <c r="H61" t="inlineStr">
        <is>
          <t>Trade Exit</t>
        </is>
      </c>
      <c r="I61" t="inlineStr">
        <is>
          <t>$ Gain</t>
        </is>
      </c>
      <c r="J61" t="inlineStr">
        <is>
          <t>Amount</t>
        </is>
      </c>
      <c r="K61" t="inlineStr">
        <is>
          <t>Symbol</t>
        </is>
      </c>
    </row>
    <row r="62">
      <c r="A62" t="n">
        <v>2396</v>
      </c>
      <c r="B62" t="inlineStr">
        <is>
          <t>MSFT</t>
        </is>
      </c>
      <c r="C62" t="inlineStr">
        <is>
          <t>May 16, 2025</t>
        </is>
      </c>
      <c r="D62" t="inlineStr">
        <is>
          <t>$500.00</t>
        </is>
      </c>
      <c r="E62" t="inlineStr">
        <is>
          <t>C</t>
        </is>
      </c>
      <c r="F62" t="inlineStr">
        <is>
          <t>Jan 16, 2026</t>
        </is>
      </c>
      <c r="G62" t="n">
        <v>2</v>
      </c>
      <c r="H62" t="inlineStr">
        <is>
          <t>NaN</t>
        </is>
      </c>
      <c r="I62" t="n">
        <v/>
      </c>
      <c r="J62" t="n">
        <v>-3944.94</v>
      </c>
      <c r="K62" t="inlineStr">
        <is>
          <t>MSFT260116C00500000</t>
        </is>
      </c>
    </row>
    <row r="63">
      <c r="A63" t="n">
        <v>2022</v>
      </c>
      <c r="B63" t="inlineStr">
        <is>
          <t>MSFT</t>
        </is>
      </c>
      <c r="C63" t="inlineStr">
        <is>
          <t>Jun 26, 2025</t>
        </is>
      </c>
      <c r="D63" t="inlineStr">
        <is>
          <t>$500.00</t>
        </is>
      </c>
      <c r="E63" t="inlineStr">
        <is>
          <t>C</t>
        </is>
      </c>
      <c r="F63" t="inlineStr">
        <is>
          <t>Jan 16, 2026</t>
        </is>
      </c>
      <c r="G63" t="n">
        <v>-1</v>
      </c>
      <c r="H63" t="inlineStr">
        <is>
          <t>Jun 26, 2025</t>
        </is>
      </c>
      <c r="I63" t="n">
        <v/>
      </c>
      <c r="J63" t="n">
        <v>3499.87</v>
      </c>
      <c r="K63" t="inlineStr">
        <is>
          <t>MSFT260116C00500000</t>
        </is>
      </c>
    </row>
    <row r="64">
      <c r="A64" t="n">
        <v>2034</v>
      </c>
      <c r="B64" t="inlineStr">
        <is>
          <t>MSFT</t>
        </is>
      </c>
      <c r="C64" t="inlineStr">
        <is>
          <t>Jun 26, 2025</t>
        </is>
      </c>
      <c r="D64" t="inlineStr">
        <is>
          <t>$500.00</t>
        </is>
      </c>
      <c r="E64" t="inlineStr">
        <is>
          <t>C</t>
        </is>
      </c>
      <c r="F64" t="inlineStr">
        <is>
          <t>Jan 16, 2026</t>
        </is>
      </c>
      <c r="G64" t="n">
        <v>-1</v>
      </c>
      <c r="H64" t="inlineStr">
        <is>
          <t>Jun 26, 2025</t>
        </is>
      </c>
      <c r="I64" t="n">
        <v/>
      </c>
      <c r="J64" t="n">
        <v>3489.87</v>
      </c>
      <c r="K64" t="inlineStr">
        <is>
          <t>MSFT260116C00500000</t>
        </is>
      </c>
    </row>
    <row r="65">
      <c r="A65" t="inlineStr"/>
      <c r="B65" t="inlineStr"/>
      <c r="C65" t="inlineStr"/>
      <c r="D65" t="inlineStr"/>
      <c r="E65" t="inlineStr"/>
      <c r="F65" t="inlineStr"/>
      <c r="G65" s="2">
        <f>SUM(G61:G64)</f>
        <v/>
      </c>
      <c r="H65" t="inlineStr"/>
      <c r="I65" t="inlineStr"/>
      <c r="J65" s="2">
        <f>SUM(J61:J64)</f>
        <v/>
      </c>
      <c r="K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</row>
    <row r="69">
      <c r="A69" t="inlineStr">
        <is>
          <t>Index</t>
        </is>
      </c>
      <c r="B69" t="inlineStr">
        <is>
          <t>Ticker</t>
        </is>
      </c>
      <c r="C69" t="inlineStr">
        <is>
          <t>Trade Enter</t>
        </is>
      </c>
      <c r="D69" t="inlineStr">
        <is>
          <t>Strike</t>
        </is>
      </c>
      <c r="E69" t="inlineStr">
        <is>
          <t>C/P</t>
        </is>
      </c>
      <c r="F69" t="inlineStr">
        <is>
          <t>Exp Date</t>
        </is>
      </c>
      <c r="G69" t="inlineStr">
        <is>
          <t>Initial Contracts</t>
        </is>
      </c>
      <c r="H69" t="inlineStr">
        <is>
          <t>Trade Exit</t>
        </is>
      </c>
      <c r="I69" t="inlineStr">
        <is>
          <t>$ Gain</t>
        </is>
      </c>
    </row>
    <row r="70">
      <c r="A70" t="n">
        <v>27</v>
      </c>
      <c r="B70" t="inlineStr">
        <is>
          <t>MSFT</t>
        </is>
      </c>
      <c r="C70" t="inlineStr">
        <is>
          <t>Jun 02, 2025</t>
        </is>
      </c>
      <c r="D70" t="inlineStr">
        <is>
          <t>$465.00</t>
        </is>
      </c>
      <c r="E70" t="inlineStr">
        <is>
          <t>C</t>
        </is>
      </c>
      <c r="F70" t="inlineStr">
        <is>
          <t>Aug 15, 2025</t>
        </is>
      </c>
      <c r="G70" t="inlineStr">
        <is>
          <t>1</t>
        </is>
      </c>
      <c r="H70" t="inlineStr">
        <is>
          <t>Jun 05, 2025</t>
        </is>
      </c>
      <c r="I70" t="inlineStr">
        <is>
          <t xml:space="preserve">$230.00 </t>
        </is>
      </c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s="1">
        <f>IF(G76=0, ROUND(SUM(J73:J75)/2, 2), )</f>
        <v/>
      </c>
    </row>
    <row r="73">
      <c r="A73" t="inlineStr">
        <is>
          <t>Index</t>
        </is>
      </c>
      <c r="B73" t="inlineStr">
        <is>
          <t>Ticker</t>
        </is>
      </c>
      <c r="C73" t="inlineStr">
        <is>
          <t>Trade Enter</t>
        </is>
      </c>
      <c r="D73" t="inlineStr">
        <is>
          <t>Strike</t>
        </is>
      </c>
      <c r="E73" t="inlineStr">
        <is>
          <t>C/P</t>
        </is>
      </c>
      <c r="F73" t="inlineStr">
        <is>
          <t>Exp Date</t>
        </is>
      </c>
      <c r="G73" t="inlineStr">
        <is>
          <t>Initial Contracts</t>
        </is>
      </c>
      <c r="H73" t="inlineStr">
        <is>
          <t>Trade Exit</t>
        </is>
      </c>
      <c r="I73" t="inlineStr">
        <is>
          <t>$ Gain</t>
        </is>
      </c>
      <c r="J73" t="inlineStr">
        <is>
          <t>Amount</t>
        </is>
      </c>
      <c r="K73" t="inlineStr">
        <is>
          <t>Symbol</t>
        </is>
      </c>
    </row>
    <row r="74">
      <c r="A74" t="n">
        <v>2335</v>
      </c>
      <c r="B74" t="inlineStr">
        <is>
          <t>MSFT</t>
        </is>
      </c>
      <c r="C74" t="inlineStr">
        <is>
          <t>Jun 02, 2025</t>
        </is>
      </c>
      <c r="D74" t="inlineStr">
        <is>
          <t>$465.00</t>
        </is>
      </c>
      <c r="E74" t="inlineStr">
        <is>
          <t>C</t>
        </is>
      </c>
      <c r="F74" t="inlineStr">
        <is>
          <t>Aug 15, 2025</t>
        </is>
      </c>
      <c r="G74" t="n">
        <v>2</v>
      </c>
      <c r="H74" t="inlineStr">
        <is>
          <t>NaN</t>
        </is>
      </c>
      <c r="I74" t="n">
        <v/>
      </c>
      <c r="J74" t="n">
        <v>-3909.24</v>
      </c>
      <c r="K74" t="inlineStr">
        <is>
          <t>MSFT250815C00465000</t>
        </is>
      </c>
    </row>
    <row r="75">
      <c r="A75" t="n">
        <v>2310</v>
      </c>
      <c r="B75" t="inlineStr">
        <is>
          <t>MSFT</t>
        </is>
      </c>
      <c r="C75" t="inlineStr">
        <is>
          <t>Jun 05, 2025</t>
        </is>
      </c>
      <c r="D75" t="inlineStr">
        <is>
          <t>$465.00</t>
        </is>
      </c>
      <c r="E75" t="inlineStr">
        <is>
          <t>C</t>
        </is>
      </c>
      <c r="F75" t="inlineStr">
        <is>
          <t>Aug 15, 2025</t>
        </is>
      </c>
      <c r="G75" t="n">
        <v>-2</v>
      </c>
      <c r="H75" t="inlineStr">
        <is>
          <t>Jun 05, 2025</t>
        </is>
      </c>
      <c r="I75" t="n">
        <v/>
      </c>
      <c r="J75" t="n">
        <v>4353.74</v>
      </c>
      <c r="K75" t="inlineStr">
        <is>
          <t>MSFT250815C00465000</t>
        </is>
      </c>
    </row>
    <row r="76">
      <c r="A76" t="inlineStr"/>
      <c r="B76" t="inlineStr"/>
      <c r="C76" t="inlineStr"/>
      <c r="D76" t="inlineStr"/>
      <c r="E76" t="inlineStr"/>
      <c r="F76" t="inlineStr"/>
      <c r="G76" s="2">
        <f>SUM(G73:G75)</f>
        <v/>
      </c>
      <c r="H76" t="inlineStr"/>
      <c r="I76" t="inlineStr"/>
      <c r="J76" s="2">
        <f>SUM(J73:J75)</f>
        <v/>
      </c>
      <c r="K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</row>
    <row r="80">
      <c r="A80" t="inlineStr">
        <is>
          <t>Index</t>
        </is>
      </c>
      <c r="B80" t="inlineStr">
        <is>
          <t>Ticker</t>
        </is>
      </c>
      <c r="C80" t="inlineStr">
        <is>
          <t>Trade Enter</t>
        </is>
      </c>
      <c r="D80" t="inlineStr">
        <is>
          <t>Strike</t>
        </is>
      </c>
      <c r="E80" t="inlineStr">
        <is>
          <t>C/P</t>
        </is>
      </c>
      <c r="F80" t="inlineStr">
        <is>
          <t>Exp Date</t>
        </is>
      </c>
      <c r="G80" t="inlineStr">
        <is>
          <t>Initial Contracts</t>
        </is>
      </c>
      <c r="H80" t="inlineStr">
        <is>
          <t>Trade Exit</t>
        </is>
      </c>
      <c r="I80" t="inlineStr">
        <is>
          <t>$ Gain</t>
        </is>
      </c>
    </row>
    <row r="81">
      <c r="A81" t="n">
        <v>254</v>
      </c>
      <c r="B81" t="inlineStr">
        <is>
          <t>MSFT</t>
        </is>
      </c>
      <c r="C81" t="inlineStr">
        <is>
          <t>Aug 08, 2025</t>
        </is>
      </c>
      <c r="D81" t="inlineStr">
        <is>
          <t>$520.00</t>
        </is>
      </c>
      <c r="E81" t="inlineStr">
        <is>
          <t>P</t>
        </is>
      </c>
      <c r="F81" t="inlineStr">
        <is>
          <t>Aug 29, 2025</t>
        </is>
      </c>
      <c r="G81" t="inlineStr">
        <is>
          <t>1</t>
        </is>
      </c>
      <c r="H81" t="inlineStr">
        <is>
          <t>Aug 11, 2025</t>
        </is>
      </c>
      <c r="I81" t="inlineStr">
        <is>
          <t>($85.00)</t>
        </is>
      </c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s="1">
        <f>IF(G89=0, ROUND(SUM(J84:J88)/2, 2), )</f>
        <v/>
      </c>
    </row>
    <row r="84">
      <c r="A84" t="inlineStr">
        <is>
          <t>Index</t>
        </is>
      </c>
      <c r="B84" t="inlineStr">
        <is>
          <t>Ticker</t>
        </is>
      </c>
      <c r="C84" t="inlineStr">
        <is>
          <t>Trade Enter</t>
        </is>
      </c>
      <c r="D84" t="inlineStr">
        <is>
          <t>Strike</t>
        </is>
      </c>
      <c r="E84" t="inlineStr">
        <is>
          <t>C/P</t>
        </is>
      </c>
      <c r="F84" t="inlineStr">
        <is>
          <t>Exp Date</t>
        </is>
      </c>
      <c r="G84" t="inlineStr">
        <is>
          <t>Initial Contracts</t>
        </is>
      </c>
      <c r="H84" t="inlineStr">
        <is>
          <t>Trade Exit</t>
        </is>
      </c>
      <c r="I84" t="inlineStr">
        <is>
          <t>$ Gain</t>
        </is>
      </c>
      <c r="J84" t="inlineStr">
        <is>
          <t>Amount</t>
        </is>
      </c>
      <c r="K84" t="inlineStr">
        <is>
          <t>Symbol</t>
        </is>
      </c>
    </row>
    <row r="85">
      <c r="A85" t="n">
        <v>570</v>
      </c>
      <c r="B85" t="inlineStr">
        <is>
          <t>MSFT</t>
        </is>
      </c>
      <c r="C85" t="inlineStr">
        <is>
          <t>Aug 08, 2025</t>
        </is>
      </c>
      <c r="D85" t="inlineStr">
        <is>
          <t>$520.00</t>
        </is>
      </c>
      <c r="E85" t="inlineStr">
        <is>
          <t>P</t>
        </is>
      </c>
      <c r="F85" t="inlineStr">
        <is>
          <t>Aug 29, 2025</t>
        </is>
      </c>
      <c r="G85" t="n">
        <v>1</v>
      </c>
      <c r="H85" t="inlineStr">
        <is>
          <t>NaN</t>
        </is>
      </c>
      <c r="I85" t="n">
        <v/>
      </c>
      <c r="J85" t="n">
        <v>-865.11</v>
      </c>
      <c r="K85" t="inlineStr">
        <is>
          <t>MSFT250829P00520000</t>
        </is>
      </c>
    </row>
    <row r="86">
      <c r="A86" t="n">
        <v>552</v>
      </c>
      <c r="B86" t="inlineStr">
        <is>
          <t>MSFT</t>
        </is>
      </c>
      <c r="C86" t="inlineStr">
        <is>
          <t>Aug 08, 2025</t>
        </is>
      </c>
      <c r="D86" t="inlineStr">
        <is>
          <t>$520.00</t>
        </is>
      </c>
      <c r="E86" t="inlineStr">
        <is>
          <t>P</t>
        </is>
      </c>
      <c r="F86" t="inlineStr">
        <is>
          <t>Aug 29, 2025</t>
        </is>
      </c>
      <c r="G86" t="n">
        <v>1</v>
      </c>
      <c r="H86" t="inlineStr">
        <is>
          <t>NaN</t>
        </is>
      </c>
      <c r="I86" t="n">
        <v/>
      </c>
      <c r="J86" t="n">
        <v>-862.11</v>
      </c>
      <c r="K86" t="inlineStr">
        <is>
          <t>MSFT250829P00520000</t>
        </is>
      </c>
    </row>
    <row r="87">
      <c r="A87" t="n">
        <v>513</v>
      </c>
      <c r="B87" t="inlineStr">
        <is>
          <t>MSFT</t>
        </is>
      </c>
      <c r="C87" t="inlineStr">
        <is>
          <t>Aug 11, 2025</t>
        </is>
      </c>
      <c r="D87" t="inlineStr">
        <is>
          <t>$520.00</t>
        </is>
      </c>
      <c r="E87" t="inlineStr">
        <is>
          <t>P</t>
        </is>
      </c>
      <c r="F87" t="inlineStr">
        <is>
          <t>Aug 29, 2025</t>
        </is>
      </c>
      <c r="G87" t="n">
        <v>-1</v>
      </c>
      <c r="H87" t="inlineStr">
        <is>
          <t>Aug 11, 2025</t>
        </is>
      </c>
      <c r="I87" t="n">
        <v/>
      </c>
      <c r="J87" t="n">
        <v>777.88</v>
      </c>
      <c r="K87" t="inlineStr">
        <is>
          <t>MSFT250829P00520000</t>
        </is>
      </c>
    </row>
    <row r="88">
      <c r="A88" t="n">
        <v>517</v>
      </c>
      <c r="B88" t="inlineStr">
        <is>
          <t>MSFT</t>
        </is>
      </c>
      <c r="C88" t="inlineStr">
        <is>
          <t>Aug 11, 2025</t>
        </is>
      </c>
      <c r="D88" t="inlineStr">
        <is>
          <t>$520.00</t>
        </is>
      </c>
      <c r="E88" t="inlineStr">
        <is>
          <t>P</t>
        </is>
      </c>
      <c r="F88" t="inlineStr">
        <is>
          <t>Aug 29, 2025</t>
        </is>
      </c>
      <c r="G88" t="n">
        <v>-1</v>
      </c>
      <c r="H88" t="inlineStr">
        <is>
          <t>Aug 11, 2025</t>
        </is>
      </c>
      <c r="I88" t="n">
        <v/>
      </c>
      <c r="J88" t="n">
        <v>769.88</v>
      </c>
      <c r="K88" t="inlineStr">
        <is>
          <t>MSFT250829P00520000</t>
        </is>
      </c>
    </row>
    <row r="89">
      <c r="A89" t="inlineStr"/>
      <c r="B89" t="inlineStr"/>
      <c r="C89" t="inlineStr"/>
      <c r="D89" t="inlineStr"/>
      <c r="E89" t="inlineStr"/>
      <c r="F89" t="inlineStr"/>
      <c r="G89" s="2">
        <f>SUM(G84:G88)</f>
        <v/>
      </c>
      <c r="H89" t="inlineStr"/>
      <c r="I89" t="inlineStr"/>
      <c r="J89" s="2">
        <f>SUM(J84:J88)</f>
        <v/>
      </c>
      <c r="K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</row>
    <row r="93">
      <c r="A93" t="inlineStr">
        <is>
          <t>Index</t>
        </is>
      </c>
      <c r="B93" t="inlineStr">
        <is>
          <t>Ticker</t>
        </is>
      </c>
      <c r="C93" t="inlineStr">
        <is>
          <t>Trade Enter</t>
        </is>
      </c>
      <c r="D93" t="inlineStr">
        <is>
          <t>Strike</t>
        </is>
      </c>
      <c r="E93" t="inlineStr">
        <is>
          <t>C/P</t>
        </is>
      </c>
      <c r="F93" t="inlineStr">
        <is>
          <t>Exp Date</t>
        </is>
      </c>
      <c r="G93" t="inlineStr">
        <is>
          <t>Initial Contracts</t>
        </is>
      </c>
      <c r="H93" t="inlineStr">
        <is>
          <t>Trade Exit</t>
        </is>
      </c>
      <c r="I93" t="inlineStr">
        <is>
          <t>$ Gain</t>
        </is>
      </c>
    </row>
    <row r="94">
      <c r="A94" t="n">
        <v>260</v>
      </c>
      <c r="B94" t="inlineStr">
        <is>
          <t>MSFT</t>
        </is>
      </c>
      <c r="C94" t="inlineStr">
        <is>
          <t>Aug 08, 2025</t>
        </is>
      </c>
      <c r="D94" t="inlineStr">
        <is>
          <t>$520.00</t>
        </is>
      </c>
      <c r="E94" t="inlineStr">
        <is>
          <t>C</t>
        </is>
      </c>
      <c r="F94" t="inlineStr">
        <is>
          <t>Oct 17, 2025</t>
        </is>
      </c>
      <c r="G94" t="inlineStr">
        <is>
          <t>2</t>
        </is>
      </c>
      <c r="H94" t="inlineStr">
        <is>
          <t>Aug 12, 2025</t>
        </is>
      </c>
      <c r="I94" t="inlineStr">
        <is>
          <t xml:space="preserve">$480.00 </t>
        </is>
      </c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s="1">
        <f>IF(G106=0, ROUND(SUM(J97:J105)/5, 2), )</f>
        <v/>
      </c>
    </row>
    <row r="97">
      <c r="A97" t="inlineStr">
        <is>
          <t>Index</t>
        </is>
      </c>
      <c r="B97" t="inlineStr">
        <is>
          <t>Ticker</t>
        </is>
      </c>
      <c r="C97" t="inlineStr">
        <is>
          <t>Trade Enter</t>
        </is>
      </c>
      <c r="D97" t="inlineStr">
        <is>
          <t>Strike</t>
        </is>
      </c>
      <c r="E97" t="inlineStr">
        <is>
          <t>C/P</t>
        </is>
      </c>
      <c r="F97" t="inlineStr">
        <is>
          <t>Exp Date</t>
        </is>
      </c>
      <c r="G97" t="inlineStr">
        <is>
          <t>Initial Contracts</t>
        </is>
      </c>
      <c r="H97" t="inlineStr">
        <is>
          <t>Trade Exit</t>
        </is>
      </c>
      <c r="I97" t="inlineStr">
        <is>
          <t>$ Gain</t>
        </is>
      </c>
      <c r="J97" t="inlineStr">
        <is>
          <t>Amount</t>
        </is>
      </c>
      <c r="K97" t="inlineStr">
        <is>
          <t>Symbol</t>
        </is>
      </c>
    </row>
    <row r="98">
      <c r="A98" t="n">
        <v>564</v>
      </c>
      <c r="B98" t="inlineStr">
        <is>
          <t>MSFT</t>
        </is>
      </c>
      <c r="C98" t="inlineStr">
        <is>
          <t>Aug 08, 2025</t>
        </is>
      </c>
      <c r="D98" t="inlineStr">
        <is>
          <t>$520.00</t>
        </is>
      </c>
      <c r="E98" t="inlineStr">
        <is>
          <t>C</t>
        </is>
      </c>
      <c r="F98" t="inlineStr">
        <is>
          <t>Oct 17, 2025</t>
        </is>
      </c>
      <c r="G98" t="n">
        <v>1</v>
      </c>
      <c r="H98" t="inlineStr">
        <is>
          <t>NaN</t>
        </is>
      </c>
      <c r="I98" t="n">
        <v/>
      </c>
      <c r="J98" t="n">
        <v>-1983.11</v>
      </c>
      <c r="K98" t="inlineStr">
        <is>
          <t>MSFT251017C00520000</t>
        </is>
      </c>
    </row>
    <row r="99">
      <c r="A99" t="n">
        <v>554</v>
      </c>
      <c r="B99" t="inlineStr">
        <is>
          <t>MSFT</t>
        </is>
      </c>
      <c r="C99" t="inlineStr">
        <is>
          <t>Aug 08, 2025</t>
        </is>
      </c>
      <c r="D99" t="inlineStr">
        <is>
          <t>$520.00</t>
        </is>
      </c>
      <c r="E99" t="inlineStr">
        <is>
          <t>C</t>
        </is>
      </c>
      <c r="F99" t="inlineStr">
        <is>
          <t>Oct 17, 2025</t>
        </is>
      </c>
      <c r="G99" t="n">
        <v>2</v>
      </c>
      <c r="H99" t="inlineStr">
        <is>
          <t>NaN</t>
        </is>
      </c>
      <c r="I99" t="n">
        <v/>
      </c>
      <c r="J99" t="n">
        <v>-4000.23</v>
      </c>
      <c r="K99" t="inlineStr">
        <is>
          <t>MSFT251017C00520000</t>
        </is>
      </c>
    </row>
    <row r="100">
      <c r="A100" t="n">
        <v>580</v>
      </c>
      <c r="B100" t="inlineStr">
        <is>
          <t>MSFT</t>
        </is>
      </c>
      <c r="C100" t="inlineStr">
        <is>
          <t>Aug 08, 2025</t>
        </is>
      </c>
      <c r="D100" t="inlineStr">
        <is>
          <t>$520.00</t>
        </is>
      </c>
      <c r="E100" t="inlineStr">
        <is>
          <t>C</t>
        </is>
      </c>
      <c r="F100" t="inlineStr">
        <is>
          <t>Oct 17, 2025</t>
        </is>
      </c>
      <c r="G100" t="n">
        <v>2</v>
      </c>
      <c r="H100" t="inlineStr">
        <is>
          <t>NaN</t>
        </is>
      </c>
      <c r="I100" t="n">
        <v/>
      </c>
      <c r="J100" t="n">
        <v>-4000.22</v>
      </c>
      <c r="K100" t="inlineStr">
        <is>
          <t>MSFT251017C00520000</t>
        </is>
      </c>
    </row>
    <row r="101">
      <c r="A101" t="n">
        <v>537</v>
      </c>
      <c r="B101" t="inlineStr">
        <is>
          <t>MSFT</t>
        </is>
      </c>
      <c r="C101" t="inlineStr">
        <is>
          <t>Aug 11, 2025</t>
        </is>
      </c>
      <c r="D101" t="inlineStr">
        <is>
          <t>$520.00</t>
        </is>
      </c>
      <c r="E101" t="inlineStr">
        <is>
          <t>C</t>
        </is>
      </c>
      <c r="F101" t="inlineStr">
        <is>
          <t>Oct 17, 2025</t>
        </is>
      </c>
      <c r="G101" t="n">
        <v>-1</v>
      </c>
      <c r="H101" t="inlineStr">
        <is>
          <t>Aug 11, 2025</t>
        </is>
      </c>
      <c r="I101" t="n">
        <v/>
      </c>
      <c r="J101" t="n">
        <v>2044.88</v>
      </c>
      <c r="K101" t="inlineStr">
        <is>
          <t>MSFT251017C00520000</t>
        </is>
      </c>
    </row>
    <row r="102">
      <c r="A102" t="n">
        <v>531</v>
      </c>
      <c r="B102" t="inlineStr">
        <is>
          <t>MSFT</t>
        </is>
      </c>
      <c r="C102" t="inlineStr">
        <is>
          <t>Aug 11, 2025</t>
        </is>
      </c>
      <c r="D102" t="inlineStr">
        <is>
          <t>$520.00</t>
        </is>
      </c>
      <c r="E102" t="inlineStr">
        <is>
          <t>C</t>
        </is>
      </c>
      <c r="F102" t="inlineStr">
        <is>
          <t>Oct 17, 2025</t>
        </is>
      </c>
      <c r="G102" t="n">
        <v>-1</v>
      </c>
      <c r="H102" t="inlineStr">
        <is>
          <t>Aug 11, 2025</t>
        </is>
      </c>
      <c r="I102" t="n">
        <v/>
      </c>
      <c r="J102" t="n">
        <v>2044.88</v>
      </c>
      <c r="K102" t="inlineStr">
        <is>
          <t>MSFT251017C00520000</t>
        </is>
      </c>
    </row>
    <row r="103">
      <c r="A103" t="n">
        <v>437</v>
      </c>
      <c r="B103" t="inlineStr">
        <is>
          <t>MSFT</t>
        </is>
      </c>
      <c r="C103" t="inlineStr">
        <is>
          <t>Aug 12, 2025</t>
        </is>
      </c>
      <c r="D103" t="inlineStr">
        <is>
          <t>$520.00</t>
        </is>
      </c>
      <c r="E103" t="inlineStr">
        <is>
          <t>C</t>
        </is>
      </c>
      <c r="F103" t="inlineStr">
        <is>
          <t>Oct 17, 2025</t>
        </is>
      </c>
      <c r="G103" t="n">
        <v>-1</v>
      </c>
      <c r="H103" t="inlineStr">
        <is>
          <t>Aug 12, 2025</t>
        </is>
      </c>
      <c r="I103" t="n">
        <v/>
      </c>
      <c r="J103" t="n">
        <v>2469.88</v>
      </c>
      <c r="K103" t="inlineStr">
        <is>
          <t>MSFT251017C00520000</t>
        </is>
      </c>
    </row>
    <row r="104">
      <c r="A104" t="n">
        <v>470</v>
      </c>
      <c r="B104" t="inlineStr">
        <is>
          <t>MSFT</t>
        </is>
      </c>
      <c r="C104" t="inlineStr">
        <is>
          <t>Aug 12, 2025</t>
        </is>
      </c>
      <c r="D104" t="inlineStr">
        <is>
          <t>$520.00</t>
        </is>
      </c>
      <c r="E104" t="inlineStr">
        <is>
          <t>C</t>
        </is>
      </c>
      <c r="F104" t="inlineStr">
        <is>
          <t>Oct 17, 2025</t>
        </is>
      </c>
      <c r="G104" t="n">
        <v>-1</v>
      </c>
      <c r="H104" t="inlineStr">
        <is>
          <t>Aug 12, 2025</t>
        </is>
      </c>
      <c r="I104" t="n">
        <v/>
      </c>
      <c r="J104" t="n">
        <v>2469.88</v>
      </c>
      <c r="K104" t="inlineStr">
        <is>
          <t>MSFT251017C00520000</t>
        </is>
      </c>
    </row>
    <row r="105">
      <c r="A105" t="n">
        <v>439</v>
      </c>
      <c r="B105" t="inlineStr">
        <is>
          <t>MSFT</t>
        </is>
      </c>
      <c r="C105" t="inlineStr">
        <is>
          <t>Aug 12, 2025</t>
        </is>
      </c>
      <c r="D105" t="inlineStr">
        <is>
          <t>$520.00</t>
        </is>
      </c>
      <c r="E105" t="inlineStr">
        <is>
          <t>C</t>
        </is>
      </c>
      <c r="F105" t="inlineStr">
        <is>
          <t>Oct 17, 2025</t>
        </is>
      </c>
      <c r="G105" t="n">
        <v>-1</v>
      </c>
      <c r="H105" t="inlineStr">
        <is>
          <t>Aug 12, 2025</t>
        </is>
      </c>
      <c r="I105" t="n">
        <v/>
      </c>
      <c r="J105" t="n">
        <v>2469.88</v>
      </c>
      <c r="K105" t="inlineStr">
        <is>
          <t>MSFT251017C00520000</t>
        </is>
      </c>
    </row>
    <row r="106">
      <c r="A106" t="inlineStr"/>
      <c r="B106" t="inlineStr"/>
      <c r="C106" t="inlineStr"/>
      <c r="D106" t="inlineStr"/>
      <c r="E106" t="inlineStr"/>
      <c r="F106" t="inlineStr"/>
      <c r="G106" s="2">
        <f>SUM(G97:G105)</f>
        <v/>
      </c>
      <c r="H106" t="inlineStr"/>
      <c r="I106" t="inlineStr"/>
      <c r="J106" s="2">
        <f>SUM(J97:J105)</f>
        <v/>
      </c>
      <c r="K106" t="inlineStr"/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</row>
    <row r="110">
      <c r="A110" t="inlineStr">
        <is>
          <t>Index</t>
        </is>
      </c>
      <c r="B110" t="inlineStr">
        <is>
          <t>Ticker</t>
        </is>
      </c>
      <c r="C110" t="inlineStr">
        <is>
          <t>Trade Enter</t>
        </is>
      </c>
      <c r="D110" t="inlineStr">
        <is>
          <t>Strike</t>
        </is>
      </c>
      <c r="E110" t="inlineStr">
        <is>
          <t>C/P</t>
        </is>
      </c>
      <c r="F110" t="inlineStr">
        <is>
          <t>Exp Date</t>
        </is>
      </c>
      <c r="G110" t="inlineStr">
        <is>
          <t>Initial Contracts</t>
        </is>
      </c>
      <c r="H110" t="inlineStr">
        <is>
          <t>Trade Exit</t>
        </is>
      </c>
      <c r="I110" t="inlineStr">
        <is>
          <t>$ Gain</t>
        </is>
      </c>
    </row>
    <row r="111">
      <c r="A111" t="n">
        <v>261</v>
      </c>
      <c r="B111" t="inlineStr">
        <is>
          <t>MSFT</t>
        </is>
      </c>
      <c r="C111" t="inlineStr">
        <is>
          <t>Aug 11, 2025</t>
        </is>
      </c>
      <c r="D111" t="inlineStr">
        <is>
          <t>$512.50</t>
        </is>
      </c>
      <c r="E111" t="inlineStr">
        <is>
          <t>P</t>
        </is>
      </c>
      <c r="F111" t="inlineStr">
        <is>
          <t>Aug 29, 2025</t>
        </is>
      </c>
      <c r="G111" t="inlineStr">
        <is>
          <t>1</t>
        </is>
      </c>
      <c r="H111" t="inlineStr">
        <is>
          <t>Aug 12, 2025</t>
        </is>
      </c>
      <c r="I111" t="inlineStr">
        <is>
          <t>($246.00)</t>
        </is>
      </c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s="1">
        <f>IF(G119=0, ROUND(SUM(J114:J118)/2, 2), )</f>
        <v/>
      </c>
    </row>
    <row r="114">
      <c r="A114" t="inlineStr">
        <is>
          <t>Index</t>
        </is>
      </c>
      <c r="B114" t="inlineStr">
        <is>
          <t>Ticker</t>
        </is>
      </c>
      <c r="C114" t="inlineStr">
        <is>
          <t>Trade Enter</t>
        </is>
      </c>
      <c r="D114" t="inlineStr">
        <is>
          <t>Strike</t>
        </is>
      </c>
      <c r="E114" t="inlineStr">
        <is>
          <t>C/P</t>
        </is>
      </c>
      <c r="F114" t="inlineStr">
        <is>
          <t>Exp Date</t>
        </is>
      </c>
      <c r="G114" t="inlineStr">
        <is>
          <t>Initial Contracts</t>
        </is>
      </c>
      <c r="H114" t="inlineStr">
        <is>
          <t>Trade Exit</t>
        </is>
      </c>
      <c r="I114" t="inlineStr">
        <is>
          <t>$ Gain</t>
        </is>
      </c>
      <c r="J114" t="inlineStr">
        <is>
          <t>Amount</t>
        </is>
      </c>
      <c r="K114" t="inlineStr">
        <is>
          <t>Symbol</t>
        </is>
      </c>
    </row>
    <row r="115">
      <c r="A115" t="n">
        <v>542</v>
      </c>
      <c r="B115" t="inlineStr">
        <is>
          <t>MSFT</t>
        </is>
      </c>
      <c r="C115" t="inlineStr">
        <is>
          <t>Aug 11, 2025</t>
        </is>
      </c>
      <c r="D115" t="inlineStr">
        <is>
          <t>$512.50</t>
        </is>
      </c>
      <c r="E115" t="inlineStr">
        <is>
          <t>P</t>
        </is>
      </c>
      <c r="F115" t="inlineStr">
        <is>
          <t>Aug 29, 2025</t>
        </is>
      </c>
      <c r="G115" t="n">
        <v>1</v>
      </c>
      <c r="H115" t="inlineStr">
        <is>
          <t>NaN</t>
        </is>
      </c>
      <c r="I115" t="n">
        <v/>
      </c>
      <c r="J115" t="n">
        <v>-525.11</v>
      </c>
      <c r="K115" t="inlineStr">
        <is>
          <t>MSFT250829P00512500</t>
        </is>
      </c>
    </row>
    <row r="116">
      <c r="A116" t="n">
        <v>522</v>
      </c>
      <c r="B116" t="inlineStr">
        <is>
          <t>MSFT</t>
        </is>
      </c>
      <c r="C116" t="inlineStr">
        <is>
          <t>Aug 11, 2025</t>
        </is>
      </c>
      <c r="D116" t="inlineStr">
        <is>
          <t>$512.50</t>
        </is>
      </c>
      <c r="E116" t="inlineStr">
        <is>
          <t>P</t>
        </is>
      </c>
      <c r="F116" t="inlineStr">
        <is>
          <t>Aug 29, 2025</t>
        </is>
      </c>
      <c r="G116" t="n">
        <v>1</v>
      </c>
      <c r="H116" t="inlineStr">
        <is>
          <t>NaN</t>
        </is>
      </c>
      <c r="I116" t="n">
        <v/>
      </c>
      <c r="J116" t="n">
        <v>-525.11</v>
      </c>
      <c r="K116" t="inlineStr">
        <is>
          <t>MSFT250829P00512500</t>
        </is>
      </c>
    </row>
    <row r="117">
      <c r="A117" t="n">
        <v>435</v>
      </c>
      <c r="B117" t="inlineStr">
        <is>
          <t>MSFT</t>
        </is>
      </c>
      <c r="C117" t="inlineStr">
        <is>
          <t>Aug 12, 2025</t>
        </is>
      </c>
      <c r="D117" t="inlineStr">
        <is>
          <t>$512.50</t>
        </is>
      </c>
      <c r="E117" t="inlineStr">
        <is>
          <t>P</t>
        </is>
      </c>
      <c r="F117" t="inlineStr">
        <is>
          <t>Aug 29, 2025</t>
        </is>
      </c>
      <c r="G117" t="n">
        <v>-1</v>
      </c>
      <c r="H117" t="inlineStr">
        <is>
          <t>Aug 12, 2025</t>
        </is>
      </c>
      <c r="I117" t="n">
        <v/>
      </c>
      <c r="J117" t="n">
        <v>272.88</v>
      </c>
      <c r="K117" t="inlineStr">
        <is>
          <t>MSFT250829P00512500</t>
        </is>
      </c>
    </row>
    <row r="118">
      <c r="A118" t="n">
        <v>453</v>
      </c>
      <c r="B118" t="inlineStr">
        <is>
          <t>MSFT</t>
        </is>
      </c>
      <c r="C118" t="inlineStr">
        <is>
          <t>Aug 12, 2025</t>
        </is>
      </c>
      <c r="D118" t="inlineStr">
        <is>
          <t>$512.50</t>
        </is>
      </c>
      <c r="E118" t="inlineStr">
        <is>
          <t>P</t>
        </is>
      </c>
      <c r="F118" t="inlineStr">
        <is>
          <t>Aug 29, 2025</t>
        </is>
      </c>
      <c r="G118" t="n">
        <v>-1</v>
      </c>
      <c r="H118" t="inlineStr">
        <is>
          <t>Aug 12, 2025</t>
        </is>
      </c>
      <c r="I118" t="n">
        <v/>
      </c>
      <c r="J118" t="n">
        <v>273.88</v>
      </c>
      <c r="K118" t="inlineStr">
        <is>
          <t>MSFT250829P00512500</t>
        </is>
      </c>
    </row>
    <row r="119">
      <c r="A119" t="inlineStr"/>
      <c r="B119" t="inlineStr"/>
      <c r="C119" t="inlineStr"/>
      <c r="D119" t="inlineStr"/>
      <c r="E119" t="inlineStr"/>
      <c r="F119" t="inlineStr"/>
      <c r="G119" s="2">
        <f>SUM(G114:G118)</f>
        <v/>
      </c>
      <c r="H119" t="inlineStr"/>
      <c r="I119" t="inlineStr"/>
      <c r="J119" s="2">
        <f>SUM(J114:J118)</f>
        <v/>
      </c>
      <c r="K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</row>
    <row r="122">
      <c r="A122" t="inlineStr"/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</row>
    <row r="123">
      <c r="A123" t="inlineStr">
        <is>
          <t>Index</t>
        </is>
      </c>
      <c r="B123" t="inlineStr">
        <is>
          <t>Ticker</t>
        </is>
      </c>
      <c r="C123" t="inlineStr">
        <is>
          <t>Trade Enter</t>
        </is>
      </c>
      <c r="D123" t="inlineStr">
        <is>
          <t>Strike</t>
        </is>
      </c>
      <c r="E123" t="inlineStr">
        <is>
          <t>C/P</t>
        </is>
      </c>
      <c r="F123" t="inlineStr">
        <is>
          <t>Exp Date</t>
        </is>
      </c>
      <c r="G123" t="inlineStr">
        <is>
          <t>Initial Contracts</t>
        </is>
      </c>
      <c r="H123" t="inlineStr">
        <is>
          <t>Trade Exit</t>
        </is>
      </c>
      <c r="I123" t="inlineStr">
        <is>
          <t>$ Gain</t>
        </is>
      </c>
    </row>
    <row r="124">
      <c r="A124" t="n">
        <v>272</v>
      </c>
      <c r="B124" t="inlineStr">
        <is>
          <t>MSFT</t>
        </is>
      </c>
      <c r="C124" t="inlineStr">
        <is>
          <t>Aug 12, 2025</t>
        </is>
      </c>
      <c r="D124" t="inlineStr">
        <is>
          <t>$527.50</t>
        </is>
      </c>
      <c r="E124" t="inlineStr">
        <is>
          <t>P</t>
        </is>
      </c>
      <c r="F124" t="inlineStr">
        <is>
          <t>Aug 15, 2025</t>
        </is>
      </c>
      <c r="G124" t="inlineStr">
        <is>
          <t>1</t>
        </is>
      </c>
      <c r="H124" t="inlineStr">
        <is>
          <t>Aug 13, 2025</t>
        </is>
      </c>
      <c r="I124" t="inlineStr">
        <is>
          <t xml:space="preserve">$353.00 </t>
        </is>
      </c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s="1">
        <f>IF(G134=0, ROUND(SUM(J127:J133)/3, 2), )</f>
        <v/>
      </c>
    </row>
    <row r="127">
      <c r="A127" t="inlineStr">
        <is>
          <t>Index</t>
        </is>
      </c>
      <c r="B127" t="inlineStr">
        <is>
          <t>Ticker</t>
        </is>
      </c>
      <c r="C127" t="inlineStr">
        <is>
          <t>Trade Enter</t>
        </is>
      </c>
      <c r="D127" t="inlineStr">
        <is>
          <t>Strike</t>
        </is>
      </c>
      <c r="E127" t="inlineStr">
        <is>
          <t>C/P</t>
        </is>
      </c>
      <c r="F127" t="inlineStr">
        <is>
          <t>Exp Date</t>
        </is>
      </c>
      <c r="G127" t="inlineStr">
        <is>
          <t>Initial Contracts</t>
        </is>
      </c>
      <c r="H127" t="inlineStr">
        <is>
          <t>Trade Exit</t>
        </is>
      </c>
      <c r="I127" t="inlineStr">
        <is>
          <t>$ Gain</t>
        </is>
      </c>
      <c r="J127" t="inlineStr">
        <is>
          <t>Amount</t>
        </is>
      </c>
      <c r="K127" t="inlineStr">
        <is>
          <t>Symbol</t>
        </is>
      </c>
    </row>
    <row r="128">
      <c r="A128" t="n">
        <v>479</v>
      </c>
      <c r="B128" t="inlineStr">
        <is>
          <t>MSFT</t>
        </is>
      </c>
      <c r="C128" t="inlineStr">
        <is>
          <t>Aug 12, 2025</t>
        </is>
      </c>
      <c r="D128" t="inlineStr">
        <is>
          <t>$527.50</t>
        </is>
      </c>
      <c r="E128" t="inlineStr">
        <is>
          <t>P</t>
        </is>
      </c>
      <c r="F128" t="inlineStr">
        <is>
          <t>Aug 15, 2025</t>
        </is>
      </c>
      <c r="G128" t="n">
        <v>1</v>
      </c>
      <c r="H128" t="inlineStr">
        <is>
          <t>NaN</t>
        </is>
      </c>
      <c r="I128" t="n">
        <v/>
      </c>
      <c r="J128" t="n">
        <v>-282.11</v>
      </c>
      <c r="K128" t="inlineStr">
        <is>
          <t>MSFT250815P00527500</t>
        </is>
      </c>
    </row>
    <row r="129">
      <c r="A129" t="n">
        <v>491</v>
      </c>
      <c r="B129" t="inlineStr">
        <is>
          <t>MSFT</t>
        </is>
      </c>
      <c r="C129" t="inlineStr">
        <is>
          <t>Aug 12, 2025</t>
        </is>
      </c>
      <c r="D129" t="inlineStr">
        <is>
          <t>$527.50</t>
        </is>
      </c>
      <c r="E129" t="inlineStr">
        <is>
          <t>P</t>
        </is>
      </c>
      <c r="F129" t="inlineStr">
        <is>
          <t>Aug 15, 2025</t>
        </is>
      </c>
      <c r="G129" t="n">
        <v>1</v>
      </c>
      <c r="H129" t="inlineStr">
        <is>
          <t>NaN</t>
        </is>
      </c>
      <c r="I129" t="n">
        <v/>
      </c>
      <c r="J129" t="n">
        <v>-282.11</v>
      </c>
      <c r="K129" t="inlineStr">
        <is>
          <t>MSFT250815P00527500</t>
        </is>
      </c>
    </row>
    <row r="130">
      <c r="A130" t="n">
        <v>473</v>
      </c>
      <c r="B130" t="inlineStr">
        <is>
          <t>MSFT</t>
        </is>
      </c>
      <c r="C130" t="inlineStr">
        <is>
          <t>Aug 12, 2025</t>
        </is>
      </c>
      <c r="D130" t="inlineStr">
        <is>
          <t>$527.50</t>
        </is>
      </c>
      <c r="E130" t="inlineStr">
        <is>
          <t>P</t>
        </is>
      </c>
      <c r="F130" t="inlineStr">
        <is>
          <t>Aug 15, 2025</t>
        </is>
      </c>
      <c r="G130" t="n">
        <v>1</v>
      </c>
      <c r="H130" t="inlineStr">
        <is>
          <t>NaN</t>
        </is>
      </c>
      <c r="I130" t="n">
        <v/>
      </c>
      <c r="J130" t="n">
        <v>-281.11</v>
      </c>
      <c r="K130" t="inlineStr">
        <is>
          <t>MSFT250815P00527500</t>
        </is>
      </c>
    </row>
    <row r="131">
      <c r="A131" t="n">
        <v>422</v>
      </c>
      <c r="B131" t="inlineStr">
        <is>
          <t>MSFT</t>
        </is>
      </c>
      <c r="C131" t="inlineStr">
        <is>
          <t>Aug 13, 2025</t>
        </is>
      </c>
      <c r="D131" t="inlineStr">
        <is>
          <t>$527.50</t>
        </is>
      </c>
      <c r="E131" t="inlineStr">
        <is>
          <t>P</t>
        </is>
      </c>
      <c r="F131" t="inlineStr">
        <is>
          <t>Aug 15, 2025</t>
        </is>
      </c>
      <c r="G131" t="n">
        <v>-1</v>
      </c>
      <c r="H131" t="inlineStr">
        <is>
          <t>Aug 13, 2025</t>
        </is>
      </c>
      <c r="I131" t="n">
        <v/>
      </c>
      <c r="J131" t="n">
        <v>624.88</v>
      </c>
      <c r="K131" t="inlineStr">
        <is>
          <t>MSFT250815P00527500</t>
        </is>
      </c>
    </row>
    <row r="132">
      <c r="A132" t="n">
        <v>405</v>
      </c>
      <c r="B132" t="inlineStr">
        <is>
          <t>MSFT</t>
        </is>
      </c>
      <c r="C132" t="inlineStr">
        <is>
          <t>Aug 13, 2025</t>
        </is>
      </c>
      <c r="D132" t="inlineStr">
        <is>
          <t>$527.50</t>
        </is>
      </c>
      <c r="E132" t="inlineStr">
        <is>
          <t>P</t>
        </is>
      </c>
      <c r="F132" t="inlineStr">
        <is>
          <t>Aug 15, 2025</t>
        </is>
      </c>
      <c r="G132" t="n">
        <v>-1</v>
      </c>
      <c r="H132" t="inlineStr">
        <is>
          <t>Aug 13, 2025</t>
        </is>
      </c>
      <c r="I132" t="n">
        <v/>
      </c>
      <c r="J132" t="n">
        <v>624.88</v>
      </c>
      <c r="K132" t="inlineStr">
        <is>
          <t>MSFT250815P00527500</t>
        </is>
      </c>
    </row>
    <row r="133">
      <c r="A133" t="n">
        <v>404</v>
      </c>
      <c r="B133" t="inlineStr">
        <is>
          <t>MSFT</t>
        </is>
      </c>
      <c r="C133" t="inlineStr">
        <is>
          <t>Aug 13, 2025</t>
        </is>
      </c>
      <c r="D133" t="inlineStr">
        <is>
          <t>$527.50</t>
        </is>
      </c>
      <c r="E133" t="inlineStr">
        <is>
          <t>P</t>
        </is>
      </c>
      <c r="F133" t="inlineStr">
        <is>
          <t>Aug 15, 2025</t>
        </is>
      </c>
      <c r="G133" t="n">
        <v>-1</v>
      </c>
      <c r="H133" t="inlineStr">
        <is>
          <t>Aug 13, 2025</t>
        </is>
      </c>
      <c r="I133" t="n">
        <v/>
      </c>
      <c r="J133" t="n">
        <v>624.88</v>
      </c>
      <c r="K133" t="inlineStr">
        <is>
          <t>MSFT250815P00527500</t>
        </is>
      </c>
    </row>
    <row r="134">
      <c r="A134" t="inlineStr"/>
      <c r="B134" t="inlineStr"/>
      <c r="C134" t="inlineStr"/>
      <c r="D134" t="inlineStr"/>
      <c r="E134" t="inlineStr"/>
      <c r="F134" t="inlineStr"/>
      <c r="G134" s="2">
        <f>SUM(G127:G133)</f>
        <v/>
      </c>
      <c r="H134" t="inlineStr"/>
      <c r="I134" t="inlineStr"/>
      <c r="J134" s="2">
        <f>SUM(J127:J133)</f>
        <v/>
      </c>
      <c r="K134" t="inlineStr"/>
    </row>
    <row r="135">
      <c r="A135" t="inlineStr"/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</row>
    <row r="138">
      <c r="A138" t="inlineStr">
        <is>
          <t>Index</t>
        </is>
      </c>
      <c r="B138" t="inlineStr">
        <is>
          <t>Ticker</t>
        </is>
      </c>
      <c r="C138" t="inlineStr">
        <is>
          <t>Trade Enter</t>
        </is>
      </c>
      <c r="D138" t="inlineStr">
        <is>
          <t>Strike</t>
        </is>
      </c>
      <c r="E138" t="inlineStr">
        <is>
          <t>C/P</t>
        </is>
      </c>
      <c r="F138" t="inlineStr">
        <is>
          <t>Exp Date</t>
        </is>
      </c>
      <c r="G138" t="inlineStr">
        <is>
          <t>Initial Contracts</t>
        </is>
      </c>
      <c r="H138" t="inlineStr">
        <is>
          <t>Trade Exit</t>
        </is>
      </c>
      <c r="I138" t="inlineStr">
        <is>
          <t>$ Gain</t>
        </is>
      </c>
    </row>
    <row r="139">
      <c r="A139" t="n">
        <v>283</v>
      </c>
      <c r="B139" t="inlineStr">
        <is>
          <t>MSFT</t>
        </is>
      </c>
      <c r="C139" t="inlineStr">
        <is>
          <t>Aug 12, 2025</t>
        </is>
      </c>
      <c r="D139" t="inlineStr">
        <is>
          <t>$525.00</t>
        </is>
      </c>
      <c r="E139" t="inlineStr">
        <is>
          <t>C</t>
        </is>
      </c>
      <c r="F139" t="inlineStr">
        <is>
          <t>Sep 19, 2025</t>
        </is>
      </c>
      <c r="G139" t="inlineStr">
        <is>
          <t>2</t>
        </is>
      </c>
      <c r="H139" t="inlineStr">
        <is>
          <t>Aug 14, 2025</t>
        </is>
      </c>
      <c r="I139" t="inlineStr">
        <is>
          <t>($700.00)</t>
        </is>
      </c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s="1">
        <f>IF(G149=0, ROUND(SUM(J142:J148)/6, 2), )</f>
        <v/>
      </c>
    </row>
    <row r="142">
      <c r="A142" t="inlineStr">
        <is>
          <t>Index</t>
        </is>
      </c>
      <c r="B142" t="inlineStr">
        <is>
          <t>Ticker</t>
        </is>
      </c>
      <c r="C142" t="inlineStr">
        <is>
          <t>Trade Enter</t>
        </is>
      </c>
      <c r="D142" t="inlineStr">
        <is>
          <t>Strike</t>
        </is>
      </c>
      <c r="E142" t="inlineStr">
        <is>
          <t>C/P</t>
        </is>
      </c>
      <c r="F142" t="inlineStr">
        <is>
          <t>Exp Date</t>
        </is>
      </c>
      <c r="G142" t="inlineStr">
        <is>
          <t>Initial Contracts</t>
        </is>
      </c>
      <c r="H142" t="inlineStr">
        <is>
          <t>Trade Exit</t>
        </is>
      </c>
      <c r="I142" t="inlineStr">
        <is>
          <t>$ Gain</t>
        </is>
      </c>
      <c r="J142" t="inlineStr">
        <is>
          <t>Amount</t>
        </is>
      </c>
      <c r="K142" t="inlineStr">
        <is>
          <t>Symbol</t>
        </is>
      </c>
    </row>
    <row r="143">
      <c r="A143" t="n">
        <v>475</v>
      </c>
      <c r="B143" t="inlineStr">
        <is>
          <t>MSFT</t>
        </is>
      </c>
      <c r="C143" t="inlineStr">
        <is>
          <t>Aug 12, 2025</t>
        </is>
      </c>
      <c r="D143" t="inlineStr">
        <is>
          <t>$525.00</t>
        </is>
      </c>
      <c r="E143" t="inlineStr">
        <is>
          <t>C</t>
        </is>
      </c>
      <c r="F143" t="inlineStr">
        <is>
          <t>Sep 19, 2025</t>
        </is>
      </c>
      <c r="G143" t="n">
        <v>2</v>
      </c>
      <c r="H143" t="inlineStr">
        <is>
          <t>NaN</t>
        </is>
      </c>
      <c r="I143" t="n">
        <v/>
      </c>
      <c r="J143" t="n">
        <v>-3208.23</v>
      </c>
      <c r="K143" t="inlineStr">
        <is>
          <t>MSFT250919C00525000</t>
        </is>
      </c>
    </row>
    <row r="144">
      <c r="A144" t="n">
        <v>476</v>
      </c>
      <c r="B144" t="inlineStr">
        <is>
          <t>MSFT</t>
        </is>
      </c>
      <c r="C144" t="inlineStr">
        <is>
          <t>Aug 12, 2025</t>
        </is>
      </c>
      <c r="D144" t="inlineStr">
        <is>
          <t>$525.00</t>
        </is>
      </c>
      <c r="E144" t="inlineStr">
        <is>
          <t>C</t>
        </is>
      </c>
      <c r="F144" t="inlineStr">
        <is>
          <t>Sep 19, 2025</t>
        </is>
      </c>
      <c r="G144" t="n">
        <v>2</v>
      </c>
      <c r="H144" t="inlineStr">
        <is>
          <t>NaN</t>
        </is>
      </c>
      <c r="I144" t="n">
        <v/>
      </c>
      <c r="J144" t="n">
        <v>-3210.23</v>
      </c>
      <c r="K144" t="inlineStr">
        <is>
          <t>MSFT250919C00525000</t>
        </is>
      </c>
    </row>
    <row r="145">
      <c r="A145" t="n">
        <v>502</v>
      </c>
      <c r="B145" t="inlineStr">
        <is>
          <t>MSFT</t>
        </is>
      </c>
      <c r="C145" t="inlineStr">
        <is>
          <t>Aug 12, 2025</t>
        </is>
      </c>
      <c r="D145" t="inlineStr">
        <is>
          <t>$525.00</t>
        </is>
      </c>
      <c r="E145" t="inlineStr">
        <is>
          <t>C</t>
        </is>
      </c>
      <c r="F145" t="inlineStr">
        <is>
          <t>Sep 19, 2025</t>
        </is>
      </c>
      <c r="G145" t="n">
        <v>2</v>
      </c>
      <c r="H145" t="inlineStr">
        <is>
          <t>NaN</t>
        </is>
      </c>
      <c r="I145" t="n">
        <v/>
      </c>
      <c r="J145" t="n">
        <v>-3220.23</v>
      </c>
      <c r="K145" t="inlineStr">
        <is>
          <t>MSFT250919C00525000</t>
        </is>
      </c>
    </row>
    <row r="146">
      <c r="A146" t="n">
        <v>343</v>
      </c>
      <c r="B146" t="inlineStr">
        <is>
          <t>MSFT</t>
        </is>
      </c>
      <c r="C146" t="inlineStr">
        <is>
          <t>Aug 14, 2025</t>
        </is>
      </c>
      <c r="D146" t="inlineStr">
        <is>
          <t>$525.00</t>
        </is>
      </c>
      <c r="E146" t="inlineStr">
        <is>
          <t>C</t>
        </is>
      </c>
      <c r="F146" t="inlineStr">
        <is>
          <t>Sep 19, 2025</t>
        </is>
      </c>
      <c r="G146" t="n">
        <v>-2</v>
      </c>
      <c r="H146" t="inlineStr">
        <is>
          <t>Aug 14, 2025</t>
        </is>
      </c>
      <c r="I146" t="n">
        <v/>
      </c>
      <c r="J146" t="n">
        <v>2469.76</v>
      </c>
      <c r="K146" t="inlineStr">
        <is>
          <t>MSFT250919C00525000</t>
        </is>
      </c>
    </row>
    <row r="147">
      <c r="A147" t="n">
        <v>325</v>
      </c>
      <c r="B147" t="inlineStr">
        <is>
          <t>MSFT</t>
        </is>
      </c>
      <c r="C147" t="inlineStr">
        <is>
          <t>Aug 14, 2025</t>
        </is>
      </c>
      <c r="D147" t="inlineStr">
        <is>
          <t>$525.00</t>
        </is>
      </c>
      <c r="E147" t="inlineStr">
        <is>
          <t>C</t>
        </is>
      </c>
      <c r="F147" t="inlineStr">
        <is>
          <t>Sep 19, 2025</t>
        </is>
      </c>
      <c r="G147" t="n">
        <v>-2</v>
      </c>
      <c r="H147" t="inlineStr">
        <is>
          <t>Aug 14, 2025</t>
        </is>
      </c>
      <c r="I147" t="n">
        <v/>
      </c>
      <c r="J147" t="n">
        <v>2473.76</v>
      </c>
      <c r="K147" t="inlineStr">
        <is>
          <t>MSFT250919C00525000</t>
        </is>
      </c>
    </row>
    <row r="148">
      <c r="A148" t="n">
        <v>293</v>
      </c>
      <c r="B148" t="inlineStr">
        <is>
          <t>MSFT</t>
        </is>
      </c>
      <c r="C148" t="inlineStr">
        <is>
          <t>Aug 14, 2025</t>
        </is>
      </c>
      <c r="D148" t="inlineStr">
        <is>
          <t>$525.00</t>
        </is>
      </c>
      <c r="E148" t="inlineStr">
        <is>
          <t>C</t>
        </is>
      </c>
      <c r="F148" t="inlineStr">
        <is>
          <t>Sep 19, 2025</t>
        </is>
      </c>
      <c r="G148" t="n">
        <v>-2</v>
      </c>
      <c r="H148" t="inlineStr">
        <is>
          <t>Aug 14, 2025</t>
        </is>
      </c>
      <c r="I148" t="n">
        <v/>
      </c>
      <c r="J148" t="n">
        <v>2483.76</v>
      </c>
      <c r="K148" t="inlineStr">
        <is>
          <t>MSFT250919C00525000</t>
        </is>
      </c>
    </row>
    <row r="149">
      <c r="A149" t="inlineStr"/>
      <c r="B149" t="inlineStr"/>
      <c r="C149" t="inlineStr"/>
      <c r="D149" t="inlineStr"/>
      <c r="E149" t="inlineStr"/>
      <c r="F149" t="inlineStr"/>
      <c r="G149" s="2">
        <f>SUM(G142:G148)</f>
        <v/>
      </c>
      <c r="H149" t="inlineStr"/>
      <c r="I149" t="inlineStr"/>
      <c r="J149" s="2">
        <f>SUM(J142:J148)</f>
        <v/>
      </c>
      <c r="K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</row>
    <row r="152">
      <c r="A152" t="inlineStr"/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>
        <is>
          <t>Total:</t>
        </is>
      </c>
      <c r="L152" s="1">
        <f>SUM(L1:L151)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347</v>
      </c>
      <c r="B2" t="inlineStr">
        <is>
          <t>ZM</t>
        </is>
      </c>
      <c r="C2" t="inlineStr">
        <is>
          <t>Aug 14, 2025</t>
        </is>
      </c>
      <c r="D2" t="inlineStr">
        <is>
          <t>$65.00</t>
        </is>
      </c>
      <c r="E2" t="inlineStr">
        <is>
          <t>C</t>
        </is>
      </c>
      <c r="F2" t="inlineStr">
        <is>
          <t>Oct 17, 2025</t>
        </is>
      </c>
      <c r="G2" t="n">
        <v>2</v>
      </c>
      <c r="H2" t="inlineStr">
        <is>
          <t>NaN</t>
        </is>
      </c>
      <c r="I2" t="n">
        <v/>
      </c>
      <c r="J2" t="n">
        <v>-1830.23</v>
      </c>
      <c r="K2" t="inlineStr">
        <is>
          <t>ZM251017C00065000</t>
        </is>
      </c>
    </row>
    <row r="3">
      <c r="A3" t="n">
        <v>353</v>
      </c>
      <c r="B3" t="inlineStr">
        <is>
          <t>ZM</t>
        </is>
      </c>
      <c r="C3" t="inlineStr">
        <is>
          <t>Aug 14, 2025</t>
        </is>
      </c>
      <c r="D3" t="inlineStr">
        <is>
          <t>$65.00</t>
        </is>
      </c>
      <c r="E3" t="inlineStr">
        <is>
          <t>C</t>
        </is>
      </c>
      <c r="F3" t="inlineStr">
        <is>
          <t>Oct 17, 2025</t>
        </is>
      </c>
      <c r="G3" t="n">
        <v>2</v>
      </c>
      <c r="H3" t="inlineStr">
        <is>
          <t>NaN</t>
        </is>
      </c>
      <c r="I3" t="n">
        <v/>
      </c>
      <c r="J3" t="n">
        <v>-1820.23</v>
      </c>
      <c r="K3" t="inlineStr">
        <is>
          <t>ZM251017C00065000</t>
        </is>
      </c>
    </row>
    <row r="4">
      <c r="A4" t="n">
        <v>356</v>
      </c>
      <c r="B4" t="inlineStr">
        <is>
          <t>ZM</t>
        </is>
      </c>
      <c r="C4" t="inlineStr">
        <is>
          <t>Aug 14, 2025</t>
        </is>
      </c>
      <c r="D4" t="inlineStr">
        <is>
          <t>$65.00</t>
        </is>
      </c>
      <c r="E4" t="inlineStr">
        <is>
          <t>C</t>
        </is>
      </c>
      <c r="F4" t="inlineStr">
        <is>
          <t>Oct 17, 2025</t>
        </is>
      </c>
      <c r="G4" t="n">
        <v>2</v>
      </c>
      <c r="H4" t="inlineStr">
        <is>
          <t>NaN</t>
        </is>
      </c>
      <c r="I4" t="n">
        <v/>
      </c>
      <c r="J4" t="n">
        <v>-1816.23</v>
      </c>
      <c r="K4" t="inlineStr">
        <is>
          <t>ZM251017C00065000</t>
        </is>
      </c>
    </row>
    <row r="5">
      <c r="A5" t="n">
        <v>86</v>
      </c>
      <c r="B5" t="inlineStr">
        <is>
          <t>ZM</t>
        </is>
      </c>
      <c r="C5" t="inlineStr">
        <is>
          <t>Aug 20, 2025</t>
        </is>
      </c>
      <c r="D5" t="inlineStr">
        <is>
          <t>$65.00</t>
        </is>
      </c>
      <c r="E5" t="inlineStr">
        <is>
          <t>C</t>
        </is>
      </c>
      <c r="F5" t="inlineStr">
        <is>
          <t>Oct 17, 2025</t>
        </is>
      </c>
      <c r="G5" t="n">
        <v>-2</v>
      </c>
      <c r="H5" t="inlineStr">
        <is>
          <t>Aug 20, 2025</t>
        </is>
      </c>
      <c r="I5" t="n">
        <v/>
      </c>
      <c r="J5" t="n">
        <v>1785.76</v>
      </c>
      <c r="K5" t="inlineStr">
        <is>
          <t>ZM251017C00065000</t>
        </is>
      </c>
    </row>
    <row r="6">
      <c r="A6" t="n">
        <v>87</v>
      </c>
      <c r="B6" t="inlineStr">
        <is>
          <t>ZM</t>
        </is>
      </c>
      <c r="C6" t="inlineStr">
        <is>
          <t>Aug 20, 2025</t>
        </is>
      </c>
      <c r="D6" t="inlineStr">
        <is>
          <t>$65.00</t>
        </is>
      </c>
      <c r="E6" t="inlineStr">
        <is>
          <t>C</t>
        </is>
      </c>
      <c r="F6" t="inlineStr">
        <is>
          <t>Oct 17, 2025</t>
        </is>
      </c>
      <c r="G6" t="n">
        <v>-2</v>
      </c>
      <c r="H6" t="inlineStr">
        <is>
          <t>Aug 20, 2025</t>
        </is>
      </c>
      <c r="I6" t="n">
        <v/>
      </c>
      <c r="J6" t="n">
        <v>1779.76</v>
      </c>
      <c r="K6" t="inlineStr">
        <is>
          <t>ZM251017C00065000</t>
        </is>
      </c>
    </row>
    <row r="7">
      <c r="A7" t="n">
        <v>139</v>
      </c>
      <c r="B7" t="inlineStr">
        <is>
          <t>ZM</t>
        </is>
      </c>
      <c r="C7" t="inlineStr">
        <is>
          <t>Aug 20, 2025</t>
        </is>
      </c>
      <c r="D7" t="inlineStr">
        <is>
          <t>$65.00</t>
        </is>
      </c>
      <c r="E7" t="inlineStr">
        <is>
          <t>C</t>
        </is>
      </c>
      <c r="F7" t="inlineStr">
        <is>
          <t>Oct 17, 2025</t>
        </is>
      </c>
      <c r="G7" t="n">
        <v>-2</v>
      </c>
      <c r="H7" t="inlineStr">
        <is>
          <t>Aug 20, 2025</t>
        </is>
      </c>
      <c r="I7" t="n">
        <v/>
      </c>
      <c r="J7" t="n">
        <v>1787.76</v>
      </c>
      <c r="K7" t="inlineStr">
        <is>
          <t>ZM251017C00065000</t>
        </is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Index</t>
        </is>
      </c>
      <c r="B10" t="inlineStr">
        <is>
          <t>Ticker</t>
        </is>
      </c>
      <c r="C10" t="inlineStr">
        <is>
          <t>Trade Enter</t>
        </is>
      </c>
      <c r="D10" t="inlineStr">
        <is>
          <t>Strike</t>
        </is>
      </c>
      <c r="E10" t="inlineStr">
        <is>
          <t>C/P</t>
        </is>
      </c>
      <c r="F10" t="inlineStr">
        <is>
          <t>Exp Date</t>
        </is>
      </c>
      <c r="G10" t="inlineStr">
        <is>
          <t>Initial Contracts</t>
        </is>
      </c>
      <c r="H10" t="inlineStr">
        <is>
          <t>Trade Exit</t>
        </is>
      </c>
      <c r="I10" t="inlineStr">
        <is>
          <t>$ Gain</t>
        </is>
      </c>
      <c r="J10" t="inlineStr">
        <is>
          <t>Total Gain</t>
        </is>
      </c>
      <c r="K10" t="inlineStr">
        <is>
          <t>Calculated $ Gain/25k share</t>
        </is>
      </c>
    </row>
    <row r="11">
      <c r="A11" t="n">
        <v>5</v>
      </c>
      <c r="B11" t="inlineStr">
        <is>
          <t>ZM</t>
        </is>
      </c>
      <c r="C11" t="inlineStr">
        <is>
          <t>Aug 14, 2025</t>
        </is>
      </c>
      <c r="D11" t="inlineStr">
        <is>
          <t>$65.00</t>
        </is>
      </c>
      <c r="E11" t="inlineStr">
        <is>
          <t>C</t>
        </is>
      </c>
      <c r="F11" t="inlineStr">
        <is>
          <t>Oct 17, 2025</t>
        </is>
      </c>
      <c r="G11" t="n">
        <v>2</v>
      </c>
      <c r="H11" t="inlineStr">
        <is>
          <t>Aug 20, 2025</t>
        </is>
      </c>
      <c r="I11" t="inlineStr">
        <is>
          <t>($50.00)</t>
        </is>
      </c>
      <c r="J11">
        <f>SUM(J19:J25)</f>
        <v/>
      </c>
      <c r="K11">
        <f>L18*2</f>
        <v/>
      </c>
    </row>
    <row r="12">
      <c r="I12" s="2" t="n">
        <v>-50</v>
      </c>
      <c r="J12" s="2">
        <f>ROUND(SUM(J11:J11),2)</f>
        <v/>
      </c>
      <c r="K12" s="2">
        <f>ROUND(SUM(K11:K11),2)</f>
        <v/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Index</t>
        </is>
      </c>
      <c r="B15" t="inlineStr">
        <is>
          <t>Ticker</t>
        </is>
      </c>
      <c r="C15" t="inlineStr">
        <is>
          <t>Trade Enter</t>
        </is>
      </c>
      <c r="D15" t="inlineStr">
        <is>
          <t>Strike</t>
        </is>
      </c>
      <c r="E15" t="inlineStr">
        <is>
          <t>C/P</t>
        </is>
      </c>
      <c r="F15" t="inlineStr">
        <is>
          <t>Exp Date</t>
        </is>
      </c>
      <c r="G15" t="inlineStr">
        <is>
          <t>Initial Contracts</t>
        </is>
      </c>
      <c r="H15" t="inlineStr">
        <is>
          <t>Trade Exit</t>
        </is>
      </c>
      <c r="I15" t="inlineStr">
        <is>
          <t>$ Gain</t>
        </is>
      </c>
    </row>
    <row r="16">
      <c r="A16" t="n">
        <v>5</v>
      </c>
      <c r="B16" t="inlineStr">
        <is>
          <t>ZM</t>
        </is>
      </c>
      <c r="C16" t="inlineStr">
        <is>
          <t>Aug 14, 2025</t>
        </is>
      </c>
      <c r="D16" t="inlineStr">
        <is>
          <t>$65.00</t>
        </is>
      </c>
      <c r="E16" t="inlineStr">
        <is>
          <t>C</t>
        </is>
      </c>
      <c r="F16" t="inlineStr">
        <is>
          <t>Oct 17, 2025</t>
        </is>
      </c>
      <c r="G16" t="n">
        <v>2</v>
      </c>
      <c r="H16" t="inlineStr">
        <is>
          <t>Aug 20, 2025</t>
        </is>
      </c>
      <c r="I16" t="inlineStr">
        <is>
          <t>($50.00)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1">
        <f>IF(G26=0, ROUND(SUM(J19:J25)/6, 2), )</f>
        <v/>
      </c>
    </row>
    <row r="19">
      <c r="A19" t="inlineStr">
        <is>
          <t>Index</t>
        </is>
      </c>
      <c r="B19" t="inlineStr">
        <is>
          <t>Ticker</t>
        </is>
      </c>
      <c r="C19" t="inlineStr">
        <is>
          <t>Trade Enter</t>
        </is>
      </c>
      <c r="D19" t="inlineStr">
        <is>
          <t>Strike</t>
        </is>
      </c>
      <c r="E19" t="inlineStr">
        <is>
          <t>C/P</t>
        </is>
      </c>
      <c r="F19" t="inlineStr">
        <is>
          <t>Exp Date</t>
        </is>
      </c>
      <c r="G19" t="inlineStr">
        <is>
          <t>Initial Contracts</t>
        </is>
      </c>
      <c r="H19" t="inlineStr">
        <is>
          <t>Trade Exit</t>
        </is>
      </c>
      <c r="I19" t="inlineStr">
        <is>
          <t>$ Gain</t>
        </is>
      </c>
      <c r="J19" t="inlineStr">
        <is>
          <t>Amount</t>
        </is>
      </c>
      <c r="K19" t="inlineStr">
        <is>
          <t>Symbol</t>
        </is>
      </c>
    </row>
    <row r="20">
      <c r="A20" t="n">
        <v>347</v>
      </c>
      <c r="B20" t="inlineStr">
        <is>
          <t>ZM</t>
        </is>
      </c>
      <c r="C20" t="inlineStr">
        <is>
          <t>Aug 14, 2025</t>
        </is>
      </c>
      <c r="D20" t="inlineStr">
        <is>
          <t>$65.00</t>
        </is>
      </c>
      <c r="E20" t="inlineStr">
        <is>
          <t>C</t>
        </is>
      </c>
      <c r="F20" t="inlineStr">
        <is>
          <t>Oct 17, 2025</t>
        </is>
      </c>
      <c r="G20" t="n">
        <v>2</v>
      </c>
      <c r="H20" t="inlineStr">
        <is>
          <t>NaN</t>
        </is>
      </c>
      <c r="I20" t="n">
        <v/>
      </c>
      <c r="J20" t="n">
        <v>-1830.23</v>
      </c>
      <c r="K20" t="inlineStr">
        <is>
          <t>ZM251017C00065000</t>
        </is>
      </c>
    </row>
    <row r="21">
      <c r="A21" t="n">
        <v>353</v>
      </c>
      <c r="B21" t="inlineStr">
        <is>
          <t>ZM</t>
        </is>
      </c>
      <c r="C21" t="inlineStr">
        <is>
          <t>Aug 14, 2025</t>
        </is>
      </c>
      <c r="D21" t="inlineStr">
        <is>
          <t>$65.00</t>
        </is>
      </c>
      <c r="E21" t="inlineStr">
        <is>
          <t>C</t>
        </is>
      </c>
      <c r="F21" t="inlineStr">
        <is>
          <t>Oct 17, 2025</t>
        </is>
      </c>
      <c r="G21" t="n">
        <v>2</v>
      </c>
      <c r="H21" t="inlineStr">
        <is>
          <t>NaN</t>
        </is>
      </c>
      <c r="I21" t="n">
        <v/>
      </c>
      <c r="J21" t="n">
        <v>-1820.23</v>
      </c>
      <c r="K21" t="inlineStr">
        <is>
          <t>ZM251017C00065000</t>
        </is>
      </c>
    </row>
    <row r="22">
      <c r="A22" t="n">
        <v>356</v>
      </c>
      <c r="B22" t="inlineStr">
        <is>
          <t>ZM</t>
        </is>
      </c>
      <c r="C22" t="inlineStr">
        <is>
          <t>Aug 14, 2025</t>
        </is>
      </c>
      <c r="D22" t="inlineStr">
        <is>
          <t>$65.00</t>
        </is>
      </c>
      <c r="E22" t="inlineStr">
        <is>
          <t>C</t>
        </is>
      </c>
      <c r="F22" t="inlineStr">
        <is>
          <t>Oct 17, 2025</t>
        </is>
      </c>
      <c r="G22" t="n">
        <v>2</v>
      </c>
      <c r="H22" t="inlineStr">
        <is>
          <t>NaN</t>
        </is>
      </c>
      <c r="I22" t="n">
        <v/>
      </c>
      <c r="J22" t="n">
        <v>-1816.23</v>
      </c>
      <c r="K22" t="inlineStr">
        <is>
          <t>ZM251017C00065000</t>
        </is>
      </c>
    </row>
    <row r="23">
      <c r="A23" t="n">
        <v>86</v>
      </c>
      <c r="B23" t="inlineStr">
        <is>
          <t>ZM</t>
        </is>
      </c>
      <c r="C23" t="inlineStr">
        <is>
          <t>Aug 20, 2025</t>
        </is>
      </c>
      <c r="D23" t="inlineStr">
        <is>
          <t>$65.00</t>
        </is>
      </c>
      <c r="E23" t="inlineStr">
        <is>
          <t>C</t>
        </is>
      </c>
      <c r="F23" t="inlineStr">
        <is>
          <t>Oct 17, 2025</t>
        </is>
      </c>
      <c r="G23" t="n">
        <v>-2</v>
      </c>
      <c r="H23" t="inlineStr">
        <is>
          <t>Aug 20, 2025</t>
        </is>
      </c>
      <c r="I23" t="n">
        <v/>
      </c>
      <c r="J23" t="n">
        <v>1785.76</v>
      </c>
      <c r="K23" t="inlineStr">
        <is>
          <t>ZM251017C00065000</t>
        </is>
      </c>
    </row>
    <row r="24">
      <c r="A24" t="n">
        <v>87</v>
      </c>
      <c r="B24" t="inlineStr">
        <is>
          <t>ZM</t>
        </is>
      </c>
      <c r="C24" t="inlineStr">
        <is>
          <t>Aug 20, 2025</t>
        </is>
      </c>
      <c r="D24" t="inlineStr">
        <is>
          <t>$65.00</t>
        </is>
      </c>
      <c r="E24" t="inlineStr">
        <is>
          <t>C</t>
        </is>
      </c>
      <c r="F24" t="inlineStr">
        <is>
          <t>Oct 17, 2025</t>
        </is>
      </c>
      <c r="G24" t="n">
        <v>-2</v>
      </c>
      <c r="H24" t="inlineStr">
        <is>
          <t>Aug 20, 2025</t>
        </is>
      </c>
      <c r="I24" t="n">
        <v/>
      </c>
      <c r="J24" t="n">
        <v>1779.76</v>
      </c>
      <c r="K24" t="inlineStr">
        <is>
          <t>ZM251017C00065000</t>
        </is>
      </c>
    </row>
    <row r="25">
      <c r="A25" t="n">
        <v>139</v>
      </c>
      <c r="B25" t="inlineStr">
        <is>
          <t>ZM</t>
        </is>
      </c>
      <c r="C25" t="inlineStr">
        <is>
          <t>Aug 20, 2025</t>
        </is>
      </c>
      <c r="D25" t="inlineStr">
        <is>
          <t>$65.00</t>
        </is>
      </c>
      <c r="E25" t="inlineStr">
        <is>
          <t>C</t>
        </is>
      </c>
      <c r="F25" t="inlineStr">
        <is>
          <t>Oct 17, 2025</t>
        </is>
      </c>
      <c r="G25" t="n">
        <v>-2</v>
      </c>
      <c r="H25" t="inlineStr">
        <is>
          <t>Aug 20, 2025</t>
        </is>
      </c>
      <c r="I25" t="n">
        <v/>
      </c>
      <c r="J25" t="n">
        <v>1787.76</v>
      </c>
      <c r="K25" t="inlineStr">
        <is>
          <t>ZM251017C00065000</t>
        </is>
      </c>
    </row>
    <row r="26">
      <c r="A26" t="inlineStr"/>
      <c r="B26" t="inlineStr"/>
      <c r="C26" t="inlineStr"/>
      <c r="D26" t="inlineStr"/>
      <c r="E26" t="inlineStr"/>
      <c r="F26" t="inlineStr"/>
      <c r="G26" s="2">
        <f>SUM(G19:G25)</f>
        <v/>
      </c>
      <c r="H26" t="inlineStr"/>
      <c r="I26" t="inlineStr"/>
      <c r="J26" s="2">
        <f>SUM(J19:J25)</f>
        <v/>
      </c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>
        <is>
          <t>Total:</t>
        </is>
      </c>
      <c r="L29" s="1">
        <f>SUM(L1:L28)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190</v>
      </c>
      <c r="B2" t="inlineStr">
        <is>
          <t>RIOT</t>
        </is>
      </c>
      <c r="C2" t="inlineStr">
        <is>
          <t>Aug 18, 2025</t>
        </is>
      </c>
      <c r="D2" t="inlineStr">
        <is>
          <t>$12.00</t>
        </is>
      </c>
      <c r="E2" t="inlineStr">
        <is>
          <t>C</t>
        </is>
      </c>
      <c r="F2" t="inlineStr">
        <is>
          <t>Jan 16, 2026</t>
        </is>
      </c>
      <c r="G2" t="n">
        <v>12</v>
      </c>
      <c r="H2" t="inlineStr">
        <is>
          <t>NaN</t>
        </is>
      </c>
      <c r="I2" t="n">
        <v/>
      </c>
      <c r="J2" t="n">
        <v>-2605.29</v>
      </c>
      <c r="K2" t="inlineStr">
        <is>
          <t>RIOT260116C00012000</t>
        </is>
      </c>
    </row>
    <row r="3">
      <c r="A3" t="n">
        <v>192</v>
      </c>
      <c r="B3" t="inlineStr">
        <is>
          <t>RIOT</t>
        </is>
      </c>
      <c r="C3" t="inlineStr">
        <is>
          <t>Aug 18, 2025</t>
        </is>
      </c>
      <c r="D3" t="inlineStr">
        <is>
          <t>$12.00</t>
        </is>
      </c>
      <c r="E3" t="inlineStr">
        <is>
          <t>C</t>
        </is>
      </c>
      <c r="F3" t="inlineStr">
        <is>
          <t>Jan 16, 2026</t>
        </is>
      </c>
      <c r="G3" t="n">
        <v>12</v>
      </c>
      <c r="H3" t="inlineStr">
        <is>
          <t>NaN</t>
        </is>
      </c>
      <c r="I3" t="n">
        <v/>
      </c>
      <c r="J3" t="n">
        <v>-2629.3</v>
      </c>
      <c r="K3" t="inlineStr">
        <is>
          <t>RIOT260116C00012000</t>
        </is>
      </c>
    </row>
    <row r="4">
      <c r="A4" t="n">
        <v>200</v>
      </c>
      <c r="B4" t="inlineStr">
        <is>
          <t>RIOT</t>
        </is>
      </c>
      <c r="C4" t="inlineStr">
        <is>
          <t>Aug 18, 2025</t>
        </is>
      </c>
      <c r="D4" t="inlineStr">
        <is>
          <t>$12.00</t>
        </is>
      </c>
      <c r="E4" t="inlineStr">
        <is>
          <t>C</t>
        </is>
      </c>
      <c r="F4" t="inlineStr">
        <is>
          <t>Jan 16, 2026</t>
        </is>
      </c>
      <c r="G4" t="n">
        <v>12</v>
      </c>
      <c r="H4" t="inlineStr">
        <is>
          <t>NaN</t>
        </is>
      </c>
      <c r="I4" t="n">
        <v/>
      </c>
      <c r="J4" t="n">
        <v>-2605.31</v>
      </c>
      <c r="K4" t="inlineStr">
        <is>
          <t>RIOT260116C00012000</t>
        </is>
      </c>
    </row>
    <row r="5">
      <c r="A5" t="n">
        <v>156</v>
      </c>
      <c r="B5" t="inlineStr">
        <is>
          <t>RIOT</t>
        </is>
      </c>
      <c r="C5" t="inlineStr">
        <is>
          <t>Aug 19, 2025</t>
        </is>
      </c>
      <c r="D5" t="inlineStr">
        <is>
          <t>$12.00</t>
        </is>
      </c>
      <c r="E5" t="inlineStr">
        <is>
          <t>C</t>
        </is>
      </c>
      <c r="F5" t="inlineStr">
        <is>
          <t>Jan 16, 2026</t>
        </is>
      </c>
      <c r="G5" t="n">
        <v>-3</v>
      </c>
      <c r="H5" t="inlineStr">
        <is>
          <t>Aug 19, 2025</t>
        </is>
      </c>
      <c r="I5" t="n">
        <v/>
      </c>
      <c r="J5" t="n">
        <v>695.64</v>
      </c>
      <c r="K5" t="inlineStr">
        <is>
          <t>RIOT260116C00012000</t>
        </is>
      </c>
    </row>
    <row r="6">
      <c r="A6" t="n">
        <v>160</v>
      </c>
      <c r="B6" t="inlineStr">
        <is>
          <t>RIOT</t>
        </is>
      </c>
      <c r="C6" t="inlineStr">
        <is>
          <t>Aug 19, 2025</t>
        </is>
      </c>
      <c r="D6" t="inlineStr">
        <is>
          <t>$12.00</t>
        </is>
      </c>
      <c r="E6" t="inlineStr">
        <is>
          <t>C</t>
        </is>
      </c>
      <c r="F6" t="inlineStr">
        <is>
          <t>Jan 16, 2026</t>
        </is>
      </c>
      <c r="G6" t="n">
        <v>-3</v>
      </c>
      <c r="H6" t="inlineStr">
        <is>
          <t>Aug 19, 2025</t>
        </is>
      </c>
      <c r="I6" t="n">
        <v/>
      </c>
      <c r="J6" t="n">
        <v>695.65</v>
      </c>
      <c r="K6" t="inlineStr">
        <is>
          <t>RIOT260116C00012000</t>
        </is>
      </c>
    </row>
    <row r="7">
      <c r="A7" t="n">
        <v>179</v>
      </c>
      <c r="B7" t="inlineStr">
        <is>
          <t>RIOT</t>
        </is>
      </c>
      <c r="C7" t="inlineStr">
        <is>
          <t>Aug 19, 2025</t>
        </is>
      </c>
      <c r="D7" t="inlineStr">
        <is>
          <t>$12.00</t>
        </is>
      </c>
      <c r="E7" t="inlineStr">
        <is>
          <t>C</t>
        </is>
      </c>
      <c r="F7" t="inlineStr">
        <is>
          <t>Jan 16, 2026</t>
        </is>
      </c>
      <c r="G7" t="n">
        <v>-3</v>
      </c>
      <c r="H7" t="inlineStr">
        <is>
          <t>Aug 19, 2025</t>
        </is>
      </c>
      <c r="I7" t="n">
        <v/>
      </c>
      <c r="J7" t="n">
        <v>692.65</v>
      </c>
      <c r="K7" t="inlineStr">
        <is>
          <t>RIOT260116C00012000</t>
        </is>
      </c>
    </row>
    <row r="8">
      <c r="A8" t="n">
        <v>12</v>
      </c>
      <c r="B8" t="inlineStr">
        <is>
          <t>RIOT</t>
        </is>
      </c>
      <c r="C8" t="inlineStr">
        <is>
          <t>Aug 22, 2025</t>
        </is>
      </c>
      <c r="D8" t="inlineStr">
        <is>
          <t>$12.00</t>
        </is>
      </c>
      <c r="E8" t="inlineStr">
        <is>
          <t>C</t>
        </is>
      </c>
      <c r="F8" t="inlineStr">
        <is>
          <t>Jan 16, 2026</t>
        </is>
      </c>
      <c r="G8" t="n">
        <v>-27</v>
      </c>
      <c r="H8" t="inlineStr">
        <is>
          <t>Aug 22, 2025</t>
        </is>
      </c>
      <c r="I8" t="n">
        <v/>
      </c>
      <c r="J8" t="n">
        <v>8096.97</v>
      </c>
      <c r="K8" t="inlineStr">
        <is>
          <t>RIOT260116C00012000</t>
        </is>
      </c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>
        <is>
          <t>Index</t>
        </is>
      </c>
      <c r="B11" t="inlineStr">
        <is>
          <t>Ticker</t>
        </is>
      </c>
      <c r="C11" t="inlineStr">
        <is>
          <t>Trade Enter</t>
        </is>
      </c>
      <c r="D11" t="inlineStr">
        <is>
          <t>Strike</t>
        </is>
      </c>
      <c r="E11" t="inlineStr">
        <is>
          <t>C/P</t>
        </is>
      </c>
      <c r="F11" t="inlineStr">
        <is>
          <t>Exp Date</t>
        </is>
      </c>
      <c r="G11" t="inlineStr">
        <is>
          <t>Initial Contracts</t>
        </is>
      </c>
      <c r="H11" t="inlineStr">
        <is>
          <t>Trade Exit</t>
        </is>
      </c>
      <c r="I11" t="inlineStr">
        <is>
          <t>$ Gain</t>
        </is>
      </c>
      <c r="J11" t="inlineStr">
        <is>
          <t>Total Gain</t>
        </is>
      </c>
      <c r="K11" t="inlineStr">
        <is>
          <t>Calculated $ Gain/25k share</t>
        </is>
      </c>
    </row>
    <row r="12">
      <c r="A12" t="n">
        <v>21</v>
      </c>
      <c r="B12" t="inlineStr">
        <is>
          <t>RIOT</t>
        </is>
      </c>
      <c r="C12" t="inlineStr">
        <is>
          <t>Aug 18, 2025</t>
        </is>
      </c>
      <c r="D12" t="inlineStr">
        <is>
          <t>$12.00</t>
        </is>
      </c>
      <c r="E12" t="inlineStr">
        <is>
          <t>C</t>
        </is>
      </c>
      <c r="F12" t="inlineStr">
        <is>
          <t>Jan 16, 2026</t>
        </is>
      </c>
      <c r="G12" t="n">
        <v>12</v>
      </c>
      <c r="H12" t="inlineStr">
        <is>
          <t>Aug 22, 2025</t>
        </is>
      </c>
      <c r="I12" t="inlineStr">
        <is>
          <t>$948.00</t>
        </is>
      </c>
      <c r="J12">
        <f>SUM(J20:J27)</f>
        <v/>
      </c>
      <c r="K12">
        <f>L19*12</f>
        <v/>
      </c>
    </row>
    <row r="13">
      <c r="I13" s="2" t="n">
        <v>948</v>
      </c>
      <c r="J13" s="2">
        <f>ROUND(SUM(J12:J12),2)</f>
        <v/>
      </c>
      <c r="K13" s="2">
        <f>ROUND(SUM(K12:K12),2)</f>
        <v/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>
        <is>
          <t>Index</t>
        </is>
      </c>
      <c r="B16" t="inlineStr">
        <is>
          <t>Ticker</t>
        </is>
      </c>
      <c r="C16" t="inlineStr">
        <is>
          <t>Trade Enter</t>
        </is>
      </c>
      <c r="D16" t="inlineStr">
        <is>
          <t>Strike</t>
        </is>
      </c>
      <c r="E16" t="inlineStr">
        <is>
          <t>C/P</t>
        </is>
      </c>
      <c r="F16" t="inlineStr">
        <is>
          <t>Exp Date</t>
        </is>
      </c>
      <c r="G16" t="inlineStr">
        <is>
          <t>Initial Contracts</t>
        </is>
      </c>
      <c r="H16" t="inlineStr">
        <is>
          <t>Trade Exit</t>
        </is>
      </c>
      <c r="I16" t="inlineStr">
        <is>
          <t>$ Gain</t>
        </is>
      </c>
    </row>
    <row r="17">
      <c r="A17" t="n">
        <v>21</v>
      </c>
      <c r="B17" t="inlineStr">
        <is>
          <t>RIOT</t>
        </is>
      </c>
      <c r="C17" t="inlineStr">
        <is>
          <t>Aug 18, 2025</t>
        </is>
      </c>
      <c r="D17" t="inlineStr">
        <is>
          <t>$12.00</t>
        </is>
      </c>
      <c r="E17" t="inlineStr">
        <is>
          <t>C</t>
        </is>
      </c>
      <c r="F17" t="inlineStr">
        <is>
          <t>Jan 16, 2026</t>
        </is>
      </c>
      <c r="G17" t="n">
        <v>12</v>
      </c>
      <c r="H17" t="inlineStr">
        <is>
          <t>Aug 22, 2025</t>
        </is>
      </c>
      <c r="I17" t="inlineStr">
        <is>
          <t>$948.00</t>
        </is>
      </c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1">
        <f>IF(G28=0, ROUND(SUM(J20:J27)/36, 2), )</f>
        <v/>
      </c>
    </row>
    <row r="20">
      <c r="A20" t="inlineStr">
        <is>
          <t>Index</t>
        </is>
      </c>
      <c r="B20" t="inlineStr">
        <is>
          <t>Ticker</t>
        </is>
      </c>
      <c r="C20" t="inlineStr">
        <is>
          <t>Trade Enter</t>
        </is>
      </c>
      <c r="D20" t="inlineStr">
        <is>
          <t>Strike</t>
        </is>
      </c>
      <c r="E20" t="inlineStr">
        <is>
          <t>C/P</t>
        </is>
      </c>
      <c r="F20" t="inlineStr">
        <is>
          <t>Exp Date</t>
        </is>
      </c>
      <c r="G20" t="inlineStr">
        <is>
          <t>Initial Contracts</t>
        </is>
      </c>
      <c r="H20" t="inlineStr">
        <is>
          <t>Trade Exit</t>
        </is>
      </c>
      <c r="I20" t="inlineStr">
        <is>
          <t>$ Gain</t>
        </is>
      </c>
      <c r="J20" t="inlineStr">
        <is>
          <t>Amount</t>
        </is>
      </c>
      <c r="K20" t="inlineStr">
        <is>
          <t>Symbol</t>
        </is>
      </c>
    </row>
    <row r="21">
      <c r="A21" t="n">
        <v>190</v>
      </c>
      <c r="B21" t="inlineStr">
        <is>
          <t>RIOT</t>
        </is>
      </c>
      <c r="C21" t="inlineStr">
        <is>
          <t>Aug 18, 2025</t>
        </is>
      </c>
      <c r="D21" t="inlineStr">
        <is>
          <t>$12.00</t>
        </is>
      </c>
      <c r="E21" t="inlineStr">
        <is>
          <t>C</t>
        </is>
      </c>
      <c r="F21" t="inlineStr">
        <is>
          <t>Jan 16, 2026</t>
        </is>
      </c>
      <c r="G21" t="n">
        <v>12</v>
      </c>
      <c r="H21" t="inlineStr">
        <is>
          <t>NaN</t>
        </is>
      </c>
      <c r="I21" t="n">
        <v/>
      </c>
      <c r="J21" t="n">
        <v>-2605.29</v>
      </c>
      <c r="K21" t="inlineStr">
        <is>
          <t>RIOT260116C00012000</t>
        </is>
      </c>
    </row>
    <row r="22">
      <c r="A22" t="n">
        <v>192</v>
      </c>
      <c r="B22" t="inlineStr">
        <is>
          <t>RIOT</t>
        </is>
      </c>
      <c r="C22" t="inlineStr">
        <is>
          <t>Aug 18, 2025</t>
        </is>
      </c>
      <c r="D22" t="inlineStr">
        <is>
          <t>$12.00</t>
        </is>
      </c>
      <c r="E22" t="inlineStr">
        <is>
          <t>C</t>
        </is>
      </c>
      <c r="F22" t="inlineStr">
        <is>
          <t>Jan 16, 2026</t>
        </is>
      </c>
      <c r="G22" t="n">
        <v>12</v>
      </c>
      <c r="H22" t="inlineStr">
        <is>
          <t>NaN</t>
        </is>
      </c>
      <c r="I22" t="n">
        <v/>
      </c>
      <c r="J22" t="n">
        <v>-2629.3</v>
      </c>
      <c r="K22" t="inlineStr">
        <is>
          <t>RIOT260116C00012000</t>
        </is>
      </c>
    </row>
    <row r="23">
      <c r="A23" t="n">
        <v>200</v>
      </c>
      <c r="B23" t="inlineStr">
        <is>
          <t>RIOT</t>
        </is>
      </c>
      <c r="C23" t="inlineStr">
        <is>
          <t>Aug 18, 2025</t>
        </is>
      </c>
      <c r="D23" t="inlineStr">
        <is>
          <t>$12.00</t>
        </is>
      </c>
      <c r="E23" t="inlineStr">
        <is>
          <t>C</t>
        </is>
      </c>
      <c r="F23" t="inlineStr">
        <is>
          <t>Jan 16, 2026</t>
        </is>
      </c>
      <c r="G23" t="n">
        <v>12</v>
      </c>
      <c r="H23" t="inlineStr">
        <is>
          <t>NaN</t>
        </is>
      </c>
      <c r="I23" t="n">
        <v/>
      </c>
      <c r="J23" t="n">
        <v>-2605.31</v>
      </c>
      <c r="K23" t="inlineStr">
        <is>
          <t>RIOT260116C00012000</t>
        </is>
      </c>
    </row>
    <row r="24">
      <c r="A24" t="n">
        <v>156</v>
      </c>
      <c r="B24" t="inlineStr">
        <is>
          <t>RIOT</t>
        </is>
      </c>
      <c r="C24" t="inlineStr">
        <is>
          <t>Aug 19, 2025</t>
        </is>
      </c>
      <c r="D24" t="inlineStr">
        <is>
          <t>$12.00</t>
        </is>
      </c>
      <c r="E24" t="inlineStr">
        <is>
          <t>C</t>
        </is>
      </c>
      <c r="F24" t="inlineStr">
        <is>
          <t>Jan 16, 2026</t>
        </is>
      </c>
      <c r="G24" t="n">
        <v>-3</v>
      </c>
      <c r="H24" t="inlineStr">
        <is>
          <t>Aug 19, 2025</t>
        </is>
      </c>
      <c r="I24" t="n">
        <v/>
      </c>
      <c r="J24" t="n">
        <v>695.64</v>
      </c>
      <c r="K24" t="inlineStr">
        <is>
          <t>RIOT260116C00012000</t>
        </is>
      </c>
    </row>
    <row r="25">
      <c r="A25" t="n">
        <v>160</v>
      </c>
      <c r="B25" t="inlineStr">
        <is>
          <t>RIOT</t>
        </is>
      </c>
      <c r="C25" t="inlineStr">
        <is>
          <t>Aug 19, 2025</t>
        </is>
      </c>
      <c r="D25" t="inlineStr">
        <is>
          <t>$12.00</t>
        </is>
      </c>
      <c r="E25" t="inlineStr">
        <is>
          <t>C</t>
        </is>
      </c>
      <c r="F25" t="inlineStr">
        <is>
          <t>Jan 16, 2026</t>
        </is>
      </c>
      <c r="G25" t="n">
        <v>-3</v>
      </c>
      <c r="H25" t="inlineStr">
        <is>
          <t>Aug 19, 2025</t>
        </is>
      </c>
      <c r="I25" t="n">
        <v/>
      </c>
      <c r="J25" t="n">
        <v>695.65</v>
      </c>
      <c r="K25" t="inlineStr">
        <is>
          <t>RIOT260116C00012000</t>
        </is>
      </c>
    </row>
    <row r="26">
      <c r="A26" t="n">
        <v>179</v>
      </c>
      <c r="B26" t="inlineStr">
        <is>
          <t>RIOT</t>
        </is>
      </c>
      <c r="C26" t="inlineStr">
        <is>
          <t>Aug 19, 2025</t>
        </is>
      </c>
      <c r="D26" t="inlineStr">
        <is>
          <t>$12.00</t>
        </is>
      </c>
      <c r="E26" t="inlineStr">
        <is>
          <t>C</t>
        </is>
      </c>
      <c r="F26" t="inlineStr">
        <is>
          <t>Jan 16, 2026</t>
        </is>
      </c>
      <c r="G26" t="n">
        <v>-3</v>
      </c>
      <c r="H26" t="inlineStr">
        <is>
          <t>Aug 19, 2025</t>
        </is>
      </c>
      <c r="I26" t="n">
        <v/>
      </c>
      <c r="J26" t="n">
        <v>692.65</v>
      </c>
      <c r="K26" t="inlineStr">
        <is>
          <t>RIOT260116C00012000</t>
        </is>
      </c>
    </row>
    <row r="27">
      <c r="A27" t="n">
        <v>12</v>
      </c>
      <c r="B27" t="inlineStr">
        <is>
          <t>RIOT</t>
        </is>
      </c>
      <c r="C27" t="inlineStr">
        <is>
          <t>Aug 22, 2025</t>
        </is>
      </c>
      <c r="D27" t="inlineStr">
        <is>
          <t>$12.00</t>
        </is>
      </c>
      <c r="E27" t="inlineStr">
        <is>
          <t>C</t>
        </is>
      </c>
      <c r="F27" t="inlineStr">
        <is>
          <t>Jan 16, 2026</t>
        </is>
      </c>
      <c r="G27" t="n">
        <v>-27</v>
      </c>
      <c r="H27" t="inlineStr">
        <is>
          <t>Aug 22, 2025</t>
        </is>
      </c>
      <c r="I27" t="n">
        <v/>
      </c>
      <c r="J27" t="n">
        <v>8096.97</v>
      </c>
      <c r="K27" t="inlineStr">
        <is>
          <t>RIOT260116C00012000</t>
        </is>
      </c>
    </row>
    <row r="28">
      <c r="A28" t="inlineStr"/>
      <c r="B28" t="inlineStr"/>
      <c r="C28" t="inlineStr"/>
      <c r="D28" t="inlineStr"/>
      <c r="E28" t="inlineStr"/>
      <c r="F28" t="inlineStr"/>
      <c r="G28" s="2">
        <f>SUM(G20:G27)</f>
        <v/>
      </c>
      <c r="H28" t="inlineStr"/>
      <c r="I28" t="inlineStr"/>
      <c r="J28" s="2">
        <f>SUM(J20:J27)</f>
        <v/>
      </c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>
        <is>
          <t>Total:</t>
        </is>
      </c>
      <c r="L31" s="1">
        <f>SUM(L1:L30)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204</v>
      </c>
      <c r="B2" t="inlineStr">
        <is>
          <t>RKLB</t>
        </is>
      </c>
      <c r="C2" t="inlineStr">
        <is>
          <t>Aug 18, 2025</t>
        </is>
      </c>
      <c r="D2" t="inlineStr">
        <is>
          <t>$47.00</t>
        </is>
      </c>
      <c r="E2" t="inlineStr">
        <is>
          <t>C</t>
        </is>
      </c>
      <c r="F2" t="inlineStr">
        <is>
          <t>Oct 17, 2025</t>
        </is>
      </c>
      <c r="G2" t="n">
        <v>4</v>
      </c>
      <c r="H2" t="inlineStr">
        <is>
          <t>NaN</t>
        </is>
      </c>
      <c r="I2" t="n">
        <v/>
      </c>
      <c r="J2" t="n">
        <v>-2340.44</v>
      </c>
      <c r="K2" t="inlineStr">
        <is>
          <t>RKLB251017C00047000</t>
        </is>
      </c>
    </row>
    <row r="3">
      <c r="A3" t="n">
        <v>205</v>
      </c>
      <c r="B3" t="inlineStr">
        <is>
          <t>RKLB</t>
        </is>
      </c>
      <c r="C3" t="inlineStr">
        <is>
          <t>Aug 18, 2025</t>
        </is>
      </c>
      <c r="D3" t="inlineStr">
        <is>
          <t>$47.00</t>
        </is>
      </c>
      <c r="E3" t="inlineStr">
        <is>
          <t>C</t>
        </is>
      </c>
      <c r="F3" t="inlineStr">
        <is>
          <t>Oct 17, 2025</t>
        </is>
      </c>
      <c r="G3" t="n">
        <v>4</v>
      </c>
      <c r="H3" t="inlineStr">
        <is>
          <t>NaN</t>
        </is>
      </c>
      <c r="I3" t="n">
        <v/>
      </c>
      <c r="J3" t="n">
        <v>-2340.44</v>
      </c>
      <c r="K3" t="inlineStr">
        <is>
          <t>RKLB251017C00047000</t>
        </is>
      </c>
    </row>
    <row r="4">
      <c r="A4" t="n">
        <v>216</v>
      </c>
      <c r="B4" t="inlineStr">
        <is>
          <t>RKLB</t>
        </is>
      </c>
      <c r="C4" t="inlineStr">
        <is>
          <t>Aug 18, 2025</t>
        </is>
      </c>
      <c r="D4" t="inlineStr">
        <is>
          <t>$47.00</t>
        </is>
      </c>
      <c r="E4" t="inlineStr">
        <is>
          <t>C</t>
        </is>
      </c>
      <c r="F4" t="inlineStr">
        <is>
          <t>Oct 17, 2025</t>
        </is>
      </c>
      <c r="G4" t="n">
        <v>4</v>
      </c>
      <c r="H4" t="inlineStr">
        <is>
          <t>NaN</t>
        </is>
      </c>
      <c r="I4" t="n">
        <v/>
      </c>
      <c r="J4" t="n">
        <v>-2340.44</v>
      </c>
      <c r="K4" t="inlineStr">
        <is>
          <t>RKLB251017C00047000</t>
        </is>
      </c>
    </row>
    <row r="5">
      <c r="A5" t="n">
        <v>167</v>
      </c>
      <c r="B5" t="inlineStr">
        <is>
          <t>RKLB</t>
        </is>
      </c>
      <c r="C5" t="inlineStr">
        <is>
          <t>Aug 19, 2025</t>
        </is>
      </c>
      <c r="D5" t="inlineStr">
        <is>
          <t>$47.00</t>
        </is>
      </c>
      <c r="E5" t="inlineStr">
        <is>
          <t>C</t>
        </is>
      </c>
      <c r="F5" t="inlineStr">
        <is>
          <t>Oct 17, 2025</t>
        </is>
      </c>
      <c r="G5" t="n">
        <v>-4</v>
      </c>
      <c r="H5" t="inlineStr">
        <is>
          <t>Aug 19, 2025</t>
        </is>
      </c>
      <c r="I5" t="n">
        <v/>
      </c>
      <c r="J5" t="n">
        <v>1579.55</v>
      </c>
      <c r="K5" t="inlineStr">
        <is>
          <t>RKLB251017C00047000</t>
        </is>
      </c>
    </row>
    <row r="6">
      <c r="A6" t="n">
        <v>183</v>
      </c>
      <c r="B6" t="inlineStr">
        <is>
          <t>RKLB</t>
        </is>
      </c>
      <c r="C6" t="inlineStr">
        <is>
          <t>Aug 19, 2025</t>
        </is>
      </c>
      <c r="D6" t="inlineStr">
        <is>
          <t>$47.00</t>
        </is>
      </c>
      <c r="E6" t="inlineStr">
        <is>
          <t>C</t>
        </is>
      </c>
      <c r="F6" t="inlineStr">
        <is>
          <t>Oct 17, 2025</t>
        </is>
      </c>
      <c r="G6" t="n">
        <v>-4</v>
      </c>
      <c r="H6" t="inlineStr">
        <is>
          <t>Aug 19, 2025</t>
        </is>
      </c>
      <c r="I6" t="n">
        <v/>
      </c>
      <c r="J6" t="n">
        <v>1579.55</v>
      </c>
      <c r="K6" t="inlineStr">
        <is>
          <t>RKLB251017C00047000</t>
        </is>
      </c>
    </row>
    <row r="7">
      <c r="A7" t="n">
        <v>186</v>
      </c>
      <c r="B7" t="inlineStr">
        <is>
          <t>RKLB</t>
        </is>
      </c>
      <c r="C7" t="inlineStr">
        <is>
          <t>Aug 19, 2025</t>
        </is>
      </c>
      <c r="D7" t="inlineStr">
        <is>
          <t>$47.00</t>
        </is>
      </c>
      <c r="E7" t="inlineStr">
        <is>
          <t>C</t>
        </is>
      </c>
      <c r="F7" t="inlineStr">
        <is>
          <t>Oct 17, 2025</t>
        </is>
      </c>
      <c r="G7" t="n">
        <v>-4</v>
      </c>
      <c r="H7" t="inlineStr">
        <is>
          <t>Aug 19, 2025</t>
        </is>
      </c>
      <c r="I7" t="n">
        <v/>
      </c>
      <c r="J7" t="n">
        <v>1579.54</v>
      </c>
      <c r="K7" t="inlineStr">
        <is>
          <t>RKLB251017C00047000</t>
        </is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Index</t>
        </is>
      </c>
      <c r="B10" t="inlineStr">
        <is>
          <t>Ticker</t>
        </is>
      </c>
      <c r="C10" t="inlineStr">
        <is>
          <t>Trade Enter</t>
        </is>
      </c>
      <c r="D10" t="inlineStr">
        <is>
          <t>Strike</t>
        </is>
      </c>
      <c r="E10" t="inlineStr">
        <is>
          <t>C/P</t>
        </is>
      </c>
      <c r="F10" t="inlineStr">
        <is>
          <t>Exp Date</t>
        </is>
      </c>
      <c r="G10" t="inlineStr">
        <is>
          <t>Initial Contracts</t>
        </is>
      </c>
      <c r="H10" t="inlineStr">
        <is>
          <t>Trade Exit</t>
        </is>
      </c>
      <c r="I10" t="inlineStr">
        <is>
          <t>$ Gain</t>
        </is>
      </c>
      <c r="J10" t="inlineStr">
        <is>
          <t>Total Gain</t>
        </is>
      </c>
      <c r="K10" t="inlineStr">
        <is>
          <t>Calculated $ Gain/25k share</t>
        </is>
      </c>
    </row>
    <row r="11">
      <c r="A11" t="n">
        <v>22</v>
      </c>
      <c r="B11" t="inlineStr">
        <is>
          <t>RKLB</t>
        </is>
      </c>
      <c r="C11" t="inlineStr">
        <is>
          <t>Aug 18, 2025</t>
        </is>
      </c>
      <c r="D11" t="inlineStr">
        <is>
          <t>$47.00</t>
        </is>
      </c>
      <c r="E11" t="inlineStr">
        <is>
          <t>C</t>
        </is>
      </c>
      <c r="F11" t="inlineStr">
        <is>
          <t>Oct 17, 2025</t>
        </is>
      </c>
      <c r="G11" t="n">
        <v>4</v>
      </c>
      <c r="H11" t="inlineStr">
        <is>
          <t>Aug 19, 2025</t>
        </is>
      </c>
      <c r="I11" t="inlineStr">
        <is>
          <t>($740.00)</t>
        </is>
      </c>
      <c r="J11">
        <f>SUM(J19:J25)</f>
        <v/>
      </c>
      <c r="K11">
        <f>L18*4</f>
        <v/>
      </c>
    </row>
    <row r="12">
      <c r="I12" s="2" t="n">
        <v>-740</v>
      </c>
      <c r="J12" s="2">
        <f>ROUND(SUM(J11:J11),2)</f>
        <v/>
      </c>
      <c r="K12" s="2">
        <f>ROUND(SUM(K11:K11),2)</f>
        <v/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Index</t>
        </is>
      </c>
      <c r="B15" t="inlineStr">
        <is>
          <t>Ticker</t>
        </is>
      </c>
      <c r="C15" t="inlineStr">
        <is>
          <t>Trade Enter</t>
        </is>
      </c>
      <c r="D15" t="inlineStr">
        <is>
          <t>Strike</t>
        </is>
      </c>
      <c r="E15" t="inlineStr">
        <is>
          <t>C/P</t>
        </is>
      </c>
      <c r="F15" t="inlineStr">
        <is>
          <t>Exp Date</t>
        </is>
      </c>
      <c r="G15" t="inlineStr">
        <is>
          <t>Initial Contracts</t>
        </is>
      </c>
      <c r="H15" t="inlineStr">
        <is>
          <t>Trade Exit</t>
        </is>
      </c>
      <c r="I15" t="inlineStr">
        <is>
          <t>$ Gain</t>
        </is>
      </c>
    </row>
    <row r="16">
      <c r="A16" t="n">
        <v>22</v>
      </c>
      <c r="B16" t="inlineStr">
        <is>
          <t>RKLB</t>
        </is>
      </c>
      <c r="C16" t="inlineStr">
        <is>
          <t>Aug 18, 2025</t>
        </is>
      </c>
      <c r="D16" t="inlineStr">
        <is>
          <t>$47.00</t>
        </is>
      </c>
      <c r="E16" t="inlineStr">
        <is>
          <t>C</t>
        </is>
      </c>
      <c r="F16" t="inlineStr">
        <is>
          <t>Oct 17, 2025</t>
        </is>
      </c>
      <c r="G16" t="n">
        <v>4</v>
      </c>
      <c r="H16" t="inlineStr">
        <is>
          <t>Aug 19, 2025</t>
        </is>
      </c>
      <c r="I16" t="inlineStr">
        <is>
          <t>($740.00)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1">
        <f>IF(G26=0, ROUND(SUM(J19:J25)/12, 2), )</f>
        <v/>
      </c>
    </row>
    <row r="19">
      <c r="A19" t="inlineStr">
        <is>
          <t>Index</t>
        </is>
      </c>
      <c r="B19" t="inlineStr">
        <is>
          <t>Ticker</t>
        </is>
      </c>
      <c r="C19" t="inlineStr">
        <is>
          <t>Trade Enter</t>
        </is>
      </c>
      <c r="D19" t="inlineStr">
        <is>
          <t>Strike</t>
        </is>
      </c>
      <c r="E19" t="inlineStr">
        <is>
          <t>C/P</t>
        </is>
      </c>
      <c r="F19" t="inlineStr">
        <is>
          <t>Exp Date</t>
        </is>
      </c>
      <c r="G19" t="inlineStr">
        <is>
          <t>Initial Contracts</t>
        </is>
      </c>
      <c r="H19" t="inlineStr">
        <is>
          <t>Trade Exit</t>
        </is>
      </c>
      <c r="I19" t="inlineStr">
        <is>
          <t>$ Gain</t>
        </is>
      </c>
      <c r="J19" t="inlineStr">
        <is>
          <t>Amount</t>
        </is>
      </c>
      <c r="K19" t="inlineStr">
        <is>
          <t>Symbol</t>
        </is>
      </c>
    </row>
    <row r="20">
      <c r="A20" t="n">
        <v>204</v>
      </c>
      <c r="B20" t="inlineStr">
        <is>
          <t>RKLB</t>
        </is>
      </c>
      <c r="C20" t="inlineStr">
        <is>
          <t>Aug 18, 2025</t>
        </is>
      </c>
      <c r="D20" t="inlineStr">
        <is>
          <t>$47.00</t>
        </is>
      </c>
      <c r="E20" t="inlineStr">
        <is>
          <t>C</t>
        </is>
      </c>
      <c r="F20" t="inlineStr">
        <is>
          <t>Oct 17, 2025</t>
        </is>
      </c>
      <c r="G20" t="n">
        <v>4</v>
      </c>
      <c r="H20" t="inlineStr">
        <is>
          <t>NaN</t>
        </is>
      </c>
      <c r="I20" t="n">
        <v/>
      </c>
      <c r="J20" t="n">
        <v>-2340.44</v>
      </c>
      <c r="K20" t="inlineStr">
        <is>
          <t>RKLB251017C00047000</t>
        </is>
      </c>
    </row>
    <row r="21">
      <c r="A21" t="n">
        <v>205</v>
      </c>
      <c r="B21" t="inlineStr">
        <is>
          <t>RKLB</t>
        </is>
      </c>
      <c r="C21" t="inlineStr">
        <is>
          <t>Aug 18, 2025</t>
        </is>
      </c>
      <c r="D21" t="inlineStr">
        <is>
          <t>$47.00</t>
        </is>
      </c>
      <c r="E21" t="inlineStr">
        <is>
          <t>C</t>
        </is>
      </c>
      <c r="F21" t="inlineStr">
        <is>
          <t>Oct 17, 2025</t>
        </is>
      </c>
      <c r="G21" t="n">
        <v>4</v>
      </c>
      <c r="H21" t="inlineStr">
        <is>
          <t>NaN</t>
        </is>
      </c>
      <c r="I21" t="n">
        <v/>
      </c>
      <c r="J21" t="n">
        <v>-2340.44</v>
      </c>
      <c r="K21" t="inlineStr">
        <is>
          <t>RKLB251017C00047000</t>
        </is>
      </c>
    </row>
    <row r="22">
      <c r="A22" t="n">
        <v>216</v>
      </c>
      <c r="B22" t="inlineStr">
        <is>
          <t>RKLB</t>
        </is>
      </c>
      <c r="C22" t="inlineStr">
        <is>
          <t>Aug 18, 2025</t>
        </is>
      </c>
      <c r="D22" t="inlineStr">
        <is>
          <t>$47.00</t>
        </is>
      </c>
      <c r="E22" t="inlineStr">
        <is>
          <t>C</t>
        </is>
      </c>
      <c r="F22" t="inlineStr">
        <is>
          <t>Oct 17, 2025</t>
        </is>
      </c>
      <c r="G22" t="n">
        <v>4</v>
      </c>
      <c r="H22" t="inlineStr">
        <is>
          <t>NaN</t>
        </is>
      </c>
      <c r="I22" t="n">
        <v/>
      </c>
      <c r="J22" t="n">
        <v>-2340.44</v>
      </c>
      <c r="K22" t="inlineStr">
        <is>
          <t>RKLB251017C00047000</t>
        </is>
      </c>
    </row>
    <row r="23">
      <c r="A23" t="n">
        <v>167</v>
      </c>
      <c r="B23" t="inlineStr">
        <is>
          <t>RKLB</t>
        </is>
      </c>
      <c r="C23" t="inlineStr">
        <is>
          <t>Aug 19, 2025</t>
        </is>
      </c>
      <c r="D23" t="inlineStr">
        <is>
          <t>$47.00</t>
        </is>
      </c>
      <c r="E23" t="inlineStr">
        <is>
          <t>C</t>
        </is>
      </c>
      <c r="F23" t="inlineStr">
        <is>
          <t>Oct 17, 2025</t>
        </is>
      </c>
      <c r="G23" t="n">
        <v>-4</v>
      </c>
      <c r="H23" t="inlineStr">
        <is>
          <t>Aug 19, 2025</t>
        </is>
      </c>
      <c r="I23" t="n">
        <v/>
      </c>
      <c r="J23" t="n">
        <v>1579.55</v>
      </c>
      <c r="K23" t="inlineStr">
        <is>
          <t>RKLB251017C00047000</t>
        </is>
      </c>
    </row>
    <row r="24">
      <c r="A24" t="n">
        <v>183</v>
      </c>
      <c r="B24" t="inlineStr">
        <is>
          <t>RKLB</t>
        </is>
      </c>
      <c r="C24" t="inlineStr">
        <is>
          <t>Aug 19, 2025</t>
        </is>
      </c>
      <c r="D24" t="inlineStr">
        <is>
          <t>$47.00</t>
        </is>
      </c>
      <c r="E24" t="inlineStr">
        <is>
          <t>C</t>
        </is>
      </c>
      <c r="F24" t="inlineStr">
        <is>
          <t>Oct 17, 2025</t>
        </is>
      </c>
      <c r="G24" t="n">
        <v>-4</v>
      </c>
      <c r="H24" t="inlineStr">
        <is>
          <t>Aug 19, 2025</t>
        </is>
      </c>
      <c r="I24" t="n">
        <v/>
      </c>
      <c r="J24" t="n">
        <v>1579.55</v>
      </c>
      <c r="K24" t="inlineStr">
        <is>
          <t>RKLB251017C00047000</t>
        </is>
      </c>
    </row>
    <row r="25">
      <c r="A25" t="n">
        <v>186</v>
      </c>
      <c r="B25" t="inlineStr">
        <is>
          <t>RKLB</t>
        </is>
      </c>
      <c r="C25" t="inlineStr">
        <is>
          <t>Aug 19, 2025</t>
        </is>
      </c>
      <c r="D25" t="inlineStr">
        <is>
          <t>$47.00</t>
        </is>
      </c>
      <c r="E25" t="inlineStr">
        <is>
          <t>C</t>
        </is>
      </c>
      <c r="F25" t="inlineStr">
        <is>
          <t>Oct 17, 2025</t>
        </is>
      </c>
      <c r="G25" t="n">
        <v>-4</v>
      </c>
      <c r="H25" t="inlineStr">
        <is>
          <t>Aug 19, 2025</t>
        </is>
      </c>
      <c r="I25" t="n">
        <v/>
      </c>
      <c r="J25" t="n">
        <v>1579.54</v>
      </c>
      <c r="K25" t="inlineStr">
        <is>
          <t>RKLB251017C00047000</t>
        </is>
      </c>
    </row>
    <row r="26">
      <c r="A26" t="inlineStr"/>
      <c r="B26" t="inlineStr"/>
      <c r="C26" t="inlineStr"/>
      <c r="D26" t="inlineStr"/>
      <c r="E26" t="inlineStr"/>
      <c r="F26" t="inlineStr"/>
      <c r="G26" s="2">
        <f>SUM(G19:G25)</f>
        <v/>
      </c>
      <c r="H26" t="inlineStr"/>
      <c r="I26" t="inlineStr"/>
      <c r="J26" s="2">
        <f>SUM(J19:J25)</f>
        <v/>
      </c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>
        <is>
          <t>Total:</t>
        </is>
      </c>
      <c r="L29" s="1">
        <f>SUM(L1:L28)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L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199</v>
      </c>
      <c r="B2" t="inlineStr">
        <is>
          <t>UBER</t>
        </is>
      </c>
      <c r="C2" t="inlineStr">
        <is>
          <t>Aug 18, 2025</t>
        </is>
      </c>
      <c r="D2" t="inlineStr">
        <is>
          <t>$87.50</t>
        </is>
      </c>
      <c r="E2" t="inlineStr">
        <is>
          <t>C</t>
        </is>
      </c>
      <c r="F2" t="inlineStr">
        <is>
          <t>Oct 17, 2025</t>
        </is>
      </c>
      <c r="G2" t="n">
        <v>3</v>
      </c>
      <c r="H2" t="inlineStr">
        <is>
          <t>NaN</t>
        </is>
      </c>
      <c r="I2" t="n">
        <v/>
      </c>
      <c r="J2" t="n">
        <v>-2634.34</v>
      </c>
      <c r="K2" t="inlineStr">
        <is>
          <t>UBER251017C00087500</t>
        </is>
      </c>
    </row>
    <row r="3">
      <c r="A3" t="n">
        <v>217</v>
      </c>
      <c r="B3" t="inlineStr">
        <is>
          <t>UBER</t>
        </is>
      </c>
      <c r="C3" t="inlineStr">
        <is>
          <t>Aug 18, 2025</t>
        </is>
      </c>
      <c r="D3" t="inlineStr">
        <is>
          <t>$87.50</t>
        </is>
      </c>
      <c r="E3" t="inlineStr">
        <is>
          <t>C</t>
        </is>
      </c>
      <c r="F3" t="inlineStr">
        <is>
          <t>Oct 17, 2025</t>
        </is>
      </c>
      <c r="G3" t="n">
        <v>3</v>
      </c>
      <c r="H3" t="inlineStr">
        <is>
          <t>NaN</t>
        </is>
      </c>
      <c r="I3" t="n">
        <v/>
      </c>
      <c r="J3" t="n">
        <v>-2640.34</v>
      </c>
      <c r="K3" t="inlineStr">
        <is>
          <t>UBER251017C00087500</t>
        </is>
      </c>
    </row>
    <row r="4">
      <c r="A4" t="n">
        <v>218</v>
      </c>
      <c r="B4" t="inlineStr">
        <is>
          <t>UBER</t>
        </is>
      </c>
      <c r="C4" t="inlineStr">
        <is>
          <t>Aug 18, 2025</t>
        </is>
      </c>
      <c r="D4" t="inlineStr">
        <is>
          <t>$87.50</t>
        </is>
      </c>
      <c r="E4" t="inlineStr">
        <is>
          <t>C</t>
        </is>
      </c>
      <c r="F4" t="inlineStr">
        <is>
          <t>Oct 17, 2025</t>
        </is>
      </c>
      <c r="G4" t="n">
        <v>3</v>
      </c>
      <c r="H4" t="inlineStr">
        <is>
          <t>NaN</t>
        </is>
      </c>
      <c r="I4" t="n">
        <v/>
      </c>
      <c r="J4" t="n">
        <v>-2636.33</v>
      </c>
      <c r="K4" t="inlineStr">
        <is>
          <t>UBER251017C00087500</t>
        </is>
      </c>
    </row>
    <row r="5">
      <c r="A5" t="n">
        <v>148</v>
      </c>
      <c r="B5" t="inlineStr">
        <is>
          <t>UBER</t>
        </is>
      </c>
      <c r="C5" t="inlineStr">
        <is>
          <t>Aug 19, 2025</t>
        </is>
      </c>
      <c r="D5" t="inlineStr">
        <is>
          <t>$87.50</t>
        </is>
      </c>
      <c r="E5" t="inlineStr">
        <is>
          <t>C</t>
        </is>
      </c>
      <c r="F5" t="inlineStr">
        <is>
          <t>Oct 17, 2025</t>
        </is>
      </c>
      <c r="G5" t="n">
        <v>-1</v>
      </c>
      <c r="H5" t="inlineStr">
        <is>
          <t>Aug 19, 2025</t>
        </is>
      </c>
      <c r="I5" t="n">
        <v/>
      </c>
      <c r="J5" t="n">
        <v>1019.88</v>
      </c>
      <c r="K5" t="inlineStr">
        <is>
          <t>UBER251017C00087500</t>
        </is>
      </c>
    </row>
    <row r="6">
      <c r="A6" t="n">
        <v>149</v>
      </c>
      <c r="B6" t="inlineStr">
        <is>
          <t>UBER</t>
        </is>
      </c>
      <c r="C6" t="inlineStr">
        <is>
          <t>Aug 19, 2025</t>
        </is>
      </c>
      <c r="D6" t="inlineStr">
        <is>
          <t>$87.50</t>
        </is>
      </c>
      <c r="E6" t="inlineStr">
        <is>
          <t>C</t>
        </is>
      </c>
      <c r="F6" t="inlineStr">
        <is>
          <t>Oct 17, 2025</t>
        </is>
      </c>
      <c r="G6" t="n">
        <v>-1</v>
      </c>
      <c r="H6" t="inlineStr">
        <is>
          <t>Aug 19, 2025</t>
        </is>
      </c>
      <c r="I6" t="n">
        <v/>
      </c>
      <c r="J6" t="n">
        <v>1049.88</v>
      </c>
      <c r="K6" t="inlineStr">
        <is>
          <t>UBER251017C00087500</t>
        </is>
      </c>
    </row>
    <row r="7">
      <c r="A7" t="n">
        <v>169</v>
      </c>
      <c r="B7" t="inlineStr">
        <is>
          <t>UBER</t>
        </is>
      </c>
      <c r="C7" t="inlineStr">
        <is>
          <t>Aug 19, 2025</t>
        </is>
      </c>
      <c r="D7" t="inlineStr">
        <is>
          <t>$87.50</t>
        </is>
      </c>
      <c r="E7" t="inlineStr">
        <is>
          <t>C</t>
        </is>
      </c>
      <c r="F7" t="inlineStr">
        <is>
          <t>Oct 17, 2025</t>
        </is>
      </c>
      <c r="G7" t="n">
        <v>-1</v>
      </c>
      <c r="H7" t="inlineStr">
        <is>
          <t>Aug 19, 2025</t>
        </is>
      </c>
      <c r="I7" t="n">
        <v/>
      </c>
      <c r="J7" t="n">
        <v>1014.88</v>
      </c>
      <c r="K7" t="inlineStr">
        <is>
          <t>UBER251017C00087500</t>
        </is>
      </c>
    </row>
    <row r="8">
      <c r="A8" t="n">
        <v>77</v>
      </c>
      <c r="B8" t="inlineStr">
        <is>
          <t>UBER</t>
        </is>
      </c>
      <c r="C8" t="inlineStr">
        <is>
          <t>Aug 20, 2025</t>
        </is>
      </c>
      <c r="D8" t="inlineStr">
        <is>
          <t>$87.50</t>
        </is>
      </c>
      <c r="E8" t="inlineStr">
        <is>
          <t>C</t>
        </is>
      </c>
      <c r="F8" t="inlineStr">
        <is>
          <t>Oct 17, 2025</t>
        </is>
      </c>
      <c r="G8" t="n">
        <v>-2</v>
      </c>
      <c r="H8" t="inlineStr">
        <is>
          <t>Aug 20, 2025</t>
        </is>
      </c>
      <c r="I8" t="n">
        <v/>
      </c>
      <c r="J8" t="n">
        <v>1655.76</v>
      </c>
      <c r="K8" t="inlineStr">
        <is>
          <t>UBER251017C00087500</t>
        </is>
      </c>
    </row>
    <row r="9">
      <c r="A9" t="n">
        <v>82</v>
      </c>
      <c r="B9" t="inlineStr">
        <is>
          <t>UBER</t>
        </is>
      </c>
      <c r="C9" t="inlineStr">
        <is>
          <t>Aug 20, 2025</t>
        </is>
      </c>
      <c r="D9" t="inlineStr">
        <is>
          <t>$87.50</t>
        </is>
      </c>
      <c r="E9" t="inlineStr">
        <is>
          <t>C</t>
        </is>
      </c>
      <c r="F9" t="inlineStr">
        <is>
          <t>Oct 17, 2025</t>
        </is>
      </c>
      <c r="G9" t="n">
        <v>-1</v>
      </c>
      <c r="H9" t="inlineStr">
        <is>
          <t>Aug 20, 2025</t>
        </is>
      </c>
      <c r="I9" t="n">
        <v/>
      </c>
      <c r="J9" t="n">
        <v>827.88</v>
      </c>
      <c r="K9" t="inlineStr">
        <is>
          <t>UBER251017C00087500</t>
        </is>
      </c>
    </row>
    <row r="10">
      <c r="A10" t="n">
        <v>119</v>
      </c>
      <c r="B10" t="inlineStr">
        <is>
          <t>UBER</t>
        </is>
      </c>
      <c r="C10" t="inlineStr">
        <is>
          <t>Aug 20, 2025</t>
        </is>
      </c>
      <c r="D10" t="inlineStr">
        <is>
          <t>$87.50</t>
        </is>
      </c>
      <c r="E10" t="inlineStr">
        <is>
          <t>C</t>
        </is>
      </c>
      <c r="F10" t="inlineStr">
        <is>
          <t>Oct 17, 2025</t>
        </is>
      </c>
      <c r="G10" t="n">
        <v>-1</v>
      </c>
      <c r="H10" t="inlineStr">
        <is>
          <t>Aug 20, 2025</t>
        </is>
      </c>
      <c r="I10" t="n">
        <v/>
      </c>
      <c r="J10" t="n">
        <v>824.88</v>
      </c>
      <c r="K10" t="inlineStr">
        <is>
          <t>UBER251017C00087500</t>
        </is>
      </c>
    </row>
    <row r="11">
      <c r="A11" t="n">
        <v>137</v>
      </c>
      <c r="B11" t="inlineStr">
        <is>
          <t>UBER</t>
        </is>
      </c>
      <c r="C11" t="inlineStr">
        <is>
          <t>Aug 20, 2025</t>
        </is>
      </c>
      <c r="D11" t="inlineStr">
        <is>
          <t>$87.50</t>
        </is>
      </c>
      <c r="E11" t="inlineStr">
        <is>
          <t>C</t>
        </is>
      </c>
      <c r="F11" t="inlineStr">
        <is>
          <t>Oct 17, 2025</t>
        </is>
      </c>
      <c r="G11" t="n">
        <v>-2</v>
      </c>
      <c r="H11" t="inlineStr">
        <is>
          <t>Aug 20, 2025</t>
        </is>
      </c>
      <c r="I11" t="n">
        <v/>
      </c>
      <c r="J11" t="n">
        <v>1657.76</v>
      </c>
      <c r="K11" t="inlineStr">
        <is>
          <t>UBER251017C00087500</t>
        </is>
      </c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>
        <is>
          <t>Index</t>
        </is>
      </c>
      <c r="B14" t="inlineStr">
        <is>
          <t>Ticker</t>
        </is>
      </c>
      <c r="C14" t="inlineStr">
        <is>
          <t>Trade Enter</t>
        </is>
      </c>
      <c r="D14" t="inlineStr">
        <is>
          <t>Strike</t>
        </is>
      </c>
      <c r="E14" t="inlineStr">
        <is>
          <t>C/P</t>
        </is>
      </c>
      <c r="F14" t="inlineStr">
        <is>
          <t>Exp Date</t>
        </is>
      </c>
      <c r="G14" t="inlineStr">
        <is>
          <t>Initial Contracts</t>
        </is>
      </c>
      <c r="H14" t="inlineStr">
        <is>
          <t>Trade Exit</t>
        </is>
      </c>
      <c r="I14" t="inlineStr">
        <is>
          <t>$ Gain</t>
        </is>
      </c>
      <c r="J14" t="inlineStr">
        <is>
          <t>Total Gain</t>
        </is>
      </c>
      <c r="K14" t="inlineStr">
        <is>
          <t>Calculated $ Gain/25k share</t>
        </is>
      </c>
    </row>
    <row r="15">
      <c r="A15" t="n">
        <v>23</v>
      </c>
      <c r="B15" t="inlineStr">
        <is>
          <t>UBER</t>
        </is>
      </c>
      <c r="C15" t="inlineStr">
        <is>
          <t>Aug 18, 2025</t>
        </is>
      </c>
      <c r="D15" t="inlineStr">
        <is>
          <t>$87.50</t>
        </is>
      </c>
      <c r="E15" t="inlineStr">
        <is>
          <t>C</t>
        </is>
      </c>
      <c r="F15" t="inlineStr">
        <is>
          <t>Oct 17, 2025</t>
        </is>
      </c>
      <c r="G15" t="n">
        <v>3</v>
      </c>
      <c r="H15" t="inlineStr">
        <is>
          <t>Aug 20, 2025</t>
        </is>
      </c>
      <c r="I15" t="inlineStr">
        <is>
          <t>$115.00</t>
        </is>
      </c>
      <c r="J15">
        <f>SUM(J23:J33)</f>
        <v/>
      </c>
      <c r="K15">
        <f>L22*3</f>
        <v/>
      </c>
    </row>
    <row r="16">
      <c r="I16" s="2" t="n">
        <v>115</v>
      </c>
      <c r="J16" s="2">
        <f>ROUND(SUM(J15:J15),2)</f>
        <v/>
      </c>
      <c r="K16" s="2">
        <f>ROUND(SUM(K15:K15),2)</f>
        <v/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t="inlineStr">
        <is>
          <t>Index</t>
        </is>
      </c>
      <c r="B19" t="inlineStr">
        <is>
          <t>Ticker</t>
        </is>
      </c>
      <c r="C19" t="inlineStr">
        <is>
          <t>Trade Enter</t>
        </is>
      </c>
      <c r="D19" t="inlineStr">
        <is>
          <t>Strike</t>
        </is>
      </c>
      <c r="E19" t="inlineStr">
        <is>
          <t>C/P</t>
        </is>
      </c>
      <c r="F19" t="inlineStr">
        <is>
          <t>Exp Date</t>
        </is>
      </c>
      <c r="G19" t="inlineStr">
        <is>
          <t>Initial Contracts</t>
        </is>
      </c>
      <c r="H19" t="inlineStr">
        <is>
          <t>Trade Exit</t>
        </is>
      </c>
      <c r="I19" t="inlineStr">
        <is>
          <t>$ Gain</t>
        </is>
      </c>
    </row>
    <row r="20">
      <c r="A20" t="n">
        <v>23</v>
      </c>
      <c r="B20" t="inlineStr">
        <is>
          <t>UBER</t>
        </is>
      </c>
      <c r="C20" t="inlineStr">
        <is>
          <t>Aug 18, 2025</t>
        </is>
      </c>
      <c r="D20" t="inlineStr">
        <is>
          <t>$87.50</t>
        </is>
      </c>
      <c r="E20" t="inlineStr">
        <is>
          <t>C</t>
        </is>
      </c>
      <c r="F20" t="inlineStr">
        <is>
          <t>Oct 17, 2025</t>
        </is>
      </c>
      <c r="G20" t="n">
        <v>3</v>
      </c>
      <c r="H20" t="inlineStr">
        <is>
          <t>Aug 20, 2025</t>
        </is>
      </c>
      <c r="I20" t="inlineStr">
        <is>
          <t>$115.00</t>
        </is>
      </c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1">
        <f>IF(G34=0, ROUND(SUM(J23:J33)/9, 2), )</f>
        <v/>
      </c>
    </row>
    <row r="23">
      <c r="A23" t="inlineStr">
        <is>
          <t>Index</t>
        </is>
      </c>
      <c r="B23" t="inlineStr">
        <is>
          <t>Ticker</t>
        </is>
      </c>
      <c r="C23" t="inlineStr">
        <is>
          <t>Trade Enter</t>
        </is>
      </c>
      <c r="D23" t="inlineStr">
        <is>
          <t>Strike</t>
        </is>
      </c>
      <c r="E23" t="inlineStr">
        <is>
          <t>C/P</t>
        </is>
      </c>
      <c r="F23" t="inlineStr">
        <is>
          <t>Exp Date</t>
        </is>
      </c>
      <c r="G23" t="inlineStr">
        <is>
          <t>Initial Contracts</t>
        </is>
      </c>
      <c r="H23" t="inlineStr">
        <is>
          <t>Trade Exit</t>
        </is>
      </c>
      <c r="I23" t="inlineStr">
        <is>
          <t>$ Gain</t>
        </is>
      </c>
      <c r="J23" t="inlineStr">
        <is>
          <t>Amount</t>
        </is>
      </c>
      <c r="K23" t="inlineStr">
        <is>
          <t>Symbol</t>
        </is>
      </c>
    </row>
    <row r="24">
      <c r="A24" t="n">
        <v>199</v>
      </c>
      <c r="B24" t="inlineStr">
        <is>
          <t>UBER</t>
        </is>
      </c>
      <c r="C24" t="inlineStr">
        <is>
          <t>Aug 18, 2025</t>
        </is>
      </c>
      <c r="D24" t="inlineStr">
        <is>
          <t>$87.50</t>
        </is>
      </c>
      <c r="E24" t="inlineStr">
        <is>
          <t>C</t>
        </is>
      </c>
      <c r="F24" t="inlineStr">
        <is>
          <t>Oct 17, 2025</t>
        </is>
      </c>
      <c r="G24" t="n">
        <v>3</v>
      </c>
      <c r="H24" t="inlineStr">
        <is>
          <t>NaN</t>
        </is>
      </c>
      <c r="I24" t="n">
        <v/>
      </c>
      <c r="J24" t="n">
        <v>-2634.34</v>
      </c>
      <c r="K24" t="inlineStr">
        <is>
          <t>UBER251017C00087500</t>
        </is>
      </c>
    </row>
    <row r="25">
      <c r="A25" t="n">
        <v>217</v>
      </c>
      <c r="B25" t="inlineStr">
        <is>
          <t>UBER</t>
        </is>
      </c>
      <c r="C25" t="inlineStr">
        <is>
          <t>Aug 18, 2025</t>
        </is>
      </c>
      <c r="D25" t="inlineStr">
        <is>
          <t>$87.50</t>
        </is>
      </c>
      <c r="E25" t="inlineStr">
        <is>
          <t>C</t>
        </is>
      </c>
      <c r="F25" t="inlineStr">
        <is>
          <t>Oct 17, 2025</t>
        </is>
      </c>
      <c r="G25" t="n">
        <v>3</v>
      </c>
      <c r="H25" t="inlineStr">
        <is>
          <t>NaN</t>
        </is>
      </c>
      <c r="I25" t="n">
        <v/>
      </c>
      <c r="J25" t="n">
        <v>-2640.34</v>
      </c>
      <c r="K25" t="inlineStr">
        <is>
          <t>UBER251017C00087500</t>
        </is>
      </c>
    </row>
    <row r="26">
      <c r="A26" t="n">
        <v>218</v>
      </c>
      <c r="B26" t="inlineStr">
        <is>
          <t>UBER</t>
        </is>
      </c>
      <c r="C26" t="inlineStr">
        <is>
          <t>Aug 18, 2025</t>
        </is>
      </c>
      <c r="D26" t="inlineStr">
        <is>
          <t>$87.50</t>
        </is>
      </c>
      <c r="E26" t="inlineStr">
        <is>
          <t>C</t>
        </is>
      </c>
      <c r="F26" t="inlineStr">
        <is>
          <t>Oct 17, 2025</t>
        </is>
      </c>
      <c r="G26" t="n">
        <v>3</v>
      </c>
      <c r="H26" t="inlineStr">
        <is>
          <t>NaN</t>
        </is>
      </c>
      <c r="I26" t="n">
        <v/>
      </c>
      <c r="J26" t="n">
        <v>-2636.33</v>
      </c>
      <c r="K26" t="inlineStr">
        <is>
          <t>UBER251017C00087500</t>
        </is>
      </c>
    </row>
    <row r="27">
      <c r="A27" t="n">
        <v>148</v>
      </c>
      <c r="B27" t="inlineStr">
        <is>
          <t>UBER</t>
        </is>
      </c>
      <c r="C27" t="inlineStr">
        <is>
          <t>Aug 19, 2025</t>
        </is>
      </c>
      <c r="D27" t="inlineStr">
        <is>
          <t>$87.50</t>
        </is>
      </c>
      <c r="E27" t="inlineStr">
        <is>
          <t>C</t>
        </is>
      </c>
      <c r="F27" t="inlineStr">
        <is>
          <t>Oct 17, 2025</t>
        </is>
      </c>
      <c r="G27" t="n">
        <v>-1</v>
      </c>
      <c r="H27" t="inlineStr">
        <is>
          <t>Aug 19, 2025</t>
        </is>
      </c>
      <c r="I27" t="n">
        <v/>
      </c>
      <c r="J27" t="n">
        <v>1019.88</v>
      </c>
      <c r="K27" t="inlineStr">
        <is>
          <t>UBER251017C00087500</t>
        </is>
      </c>
    </row>
    <row r="28">
      <c r="A28" t="n">
        <v>149</v>
      </c>
      <c r="B28" t="inlineStr">
        <is>
          <t>UBER</t>
        </is>
      </c>
      <c r="C28" t="inlineStr">
        <is>
          <t>Aug 19, 2025</t>
        </is>
      </c>
      <c r="D28" t="inlineStr">
        <is>
          <t>$87.50</t>
        </is>
      </c>
      <c r="E28" t="inlineStr">
        <is>
          <t>C</t>
        </is>
      </c>
      <c r="F28" t="inlineStr">
        <is>
          <t>Oct 17, 2025</t>
        </is>
      </c>
      <c r="G28" t="n">
        <v>-1</v>
      </c>
      <c r="H28" t="inlineStr">
        <is>
          <t>Aug 19, 2025</t>
        </is>
      </c>
      <c r="I28" t="n">
        <v/>
      </c>
      <c r="J28" t="n">
        <v>1049.88</v>
      </c>
      <c r="K28" t="inlineStr">
        <is>
          <t>UBER251017C00087500</t>
        </is>
      </c>
    </row>
    <row r="29">
      <c r="A29" t="n">
        <v>169</v>
      </c>
      <c r="B29" t="inlineStr">
        <is>
          <t>UBER</t>
        </is>
      </c>
      <c r="C29" t="inlineStr">
        <is>
          <t>Aug 19, 2025</t>
        </is>
      </c>
      <c r="D29" t="inlineStr">
        <is>
          <t>$87.50</t>
        </is>
      </c>
      <c r="E29" t="inlineStr">
        <is>
          <t>C</t>
        </is>
      </c>
      <c r="F29" t="inlineStr">
        <is>
          <t>Oct 17, 2025</t>
        </is>
      </c>
      <c r="G29" t="n">
        <v>-1</v>
      </c>
      <c r="H29" t="inlineStr">
        <is>
          <t>Aug 19, 2025</t>
        </is>
      </c>
      <c r="I29" t="n">
        <v/>
      </c>
      <c r="J29" t="n">
        <v>1014.88</v>
      </c>
      <c r="K29" t="inlineStr">
        <is>
          <t>UBER251017C00087500</t>
        </is>
      </c>
    </row>
    <row r="30">
      <c r="A30" t="n">
        <v>77</v>
      </c>
      <c r="B30" t="inlineStr">
        <is>
          <t>UBER</t>
        </is>
      </c>
      <c r="C30" t="inlineStr">
        <is>
          <t>Aug 20, 2025</t>
        </is>
      </c>
      <c r="D30" t="inlineStr">
        <is>
          <t>$87.50</t>
        </is>
      </c>
      <c r="E30" t="inlineStr">
        <is>
          <t>C</t>
        </is>
      </c>
      <c r="F30" t="inlineStr">
        <is>
          <t>Oct 17, 2025</t>
        </is>
      </c>
      <c r="G30" t="n">
        <v>-2</v>
      </c>
      <c r="H30" t="inlineStr">
        <is>
          <t>Aug 20, 2025</t>
        </is>
      </c>
      <c r="I30" t="n">
        <v/>
      </c>
      <c r="J30" t="n">
        <v>1655.76</v>
      </c>
      <c r="K30" t="inlineStr">
        <is>
          <t>UBER251017C00087500</t>
        </is>
      </c>
    </row>
    <row r="31">
      <c r="A31" t="n">
        <v>82</v>
      </c>
      <c r="B31" t="inlineStr">
        <is>
          <t>UBER</t>
        </is>
      </c>
      <c r="C31" t="inlineStr">
        <is>
          <t>Aug 20, 2025</t>
        </is>
      </c>
      <c r="D31" t="inlineStr">
        <is>
          <t>$87.50</t>
        </is>
      </c>
      <c r="E31" t="inlineStr">
        <is>
          <t>C</t>
        </is>
      </c>
      <c r="F31" t="inlineStr">
        <is>
          <t>Oct 17, 2025</t>
        </is>
      </c>
      <c r="G31" t="n">
        <v>-1</v>
      </c>
      <c r="H31" t="inlineStr">
        <is>
          <t>Aug 20, 2025</t>
        </is>
      </c>
      <c r="I31" t="n">
        <v/>
      </c>
      <c r="J31" t="n">
        <v>827.88</v>
      </c>
      <c r="K31" t="inlineStr">
        <is>
          <t>UBER251017C00087500</t>
        </is>
      </c>
    </row>
    <row r="32">
      <c r="A32" t="n">
        <v>119</v>
      </c>
      <c r="B32" t="inlineStr">
        <is>
          <t>UBER</t>
        </is>
      </c>
      <c r="C32" t="inlineStr">
        <is>
          <t>Aug 20, 2025</t>
        </is>
      </c>
      <c r="D32" t="inlineStr">
        <is>
          <t>$87.50</t>
        </is>
      </c>
      <c r="E32" t="inlineStr">
        <is>
          <t>C</t>
        </is>
      </c>
      <c r="F32" t="inlineStr">
        <is>
          <t>Oct 17, 2025</t>
        </is>
      </c>
      <c r="G32" t="n">
        <v>-1</v>
      </c>
      <c r="H32" t="inlineStr">
        <is>
          <t>Aug 20, 2025</t>
        </is>
      </c>
      <c r="I32" t="n">
        <v/>
      </c>
      <c r="J32" t="n">
        <v>824.88</v>
      </c>
      <c r="K32" t="inlineStr">
        <is>
          <t>UBER251017C00087500</t>
        </is>
      </c>
    </row>
    <row r="33">
      <c r="A33" t="n">
        <v>137</v>
      </c>
      <c r="B33" t="inlineStr">
        <is>
          <t>UBER</t>
        </is>
      </c>
      <c r="C33" t="inlineStr">
        <is>
          <t>Aug 20, 2025</t>
        </is>
      </c>
      <c r="D33" t="inlineStr">
        <is>
          <t>$87.50</t>
        </is>
      </c>
      <c r="E33" t="inlineStr">
        <is>
          <t>C</t>
        </is>
      </c>
      <c r="F33" t="inlineStr">
        <is>
          <t>Oct 17, 2025</t>
        </is>
      </c>
      <c r="G33" t="n">
        <v>-2</v>
      </c>
      <c r="H33" t="inlineStr">
        <is>
          <t>Aug 20, 2025</t>
        </is>
      </c>
      <c r="I33" t="n">
        <v/>
      </c>
      <c r="J33" t="n">
        <v>1657.76</v>
      </c>
      <c r="K33" t="inlineStr">
        <is>
          <t>UBER251017C00087500</t>
        </is>
      </c>
    </row>
    <row r="34">
      <c r="A34" t="inlineStr"/>
      <c r="B34" t="inlineStr"/>
      <c r="C34" t="inlineStr"/>
      <c r="D34" t="inlineStr"/>
      <c r="E34" t="inlineStr"/>
      <c r="F34" t="inlineStr"/>
      <c r="G34" s="2">
        <f>SUM(G23:G33)</f>
        <v/>
      </c>
      <c r="H34" t="inlineStr"/>
      <c r="I34" t="inlineStr"/>
      <c r="J34" s="2">
        <f>SUM(J23:J33)</f>
        <v/>
      </c>
      <c r="K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>
        <is>
          <t>Total:</t>
        </is>
      </c>
      <c r="L37" s="1">
        <f>SUM(L1:L36)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209</v>
      </c>
      <c r="B2" t="inlineStr">
        <is>
          <t>BMNR</t>
        </is>
      </c>
      <c r="C2" t="inlineStr">
        <is>
          <t>Aug 18, 2025</t>
        </is>
      </c>
      <c r="D2" t="inlineStr">
        <is>
          <t>$50.00</t>
        </is>
      </c>
      <c r="E2" t="inlineStr">
        <is>
          <t>C</t>
        </is>
      </c>
      <c r="F2" t="inlineStr">
        <is>
          <t>Oct 17, 2025</t>
        </is>
      </c>
      <c r="G2" t="n">
        <v>2</v>
      </c>
      <c r="H2" t="inlineStr">
        <is>
          <t>NaN</t>
        </is>
      </c>
      <c r="I2" t="n">
        <v/>
      </c>
      <c r="J2" t="n">
        <v>-2860.23</v>
      </c>
      <c r="K2" t="inlineStr">
        <is>
          <t>BMNR251017C00050000</t>
        </is>
      </c>
    </row>
    <row r="3">
      <c r="A3" t="n">
        <v>193</v>
      </c>
      <c r="B3" t="inlineStr">
        <is>
          <t>BMNR</t>
        </is>
      </c>
      <c r="C3" t="inlineStr">
        <is>
          <t>Aug 18, 2025</t>
        </is>
      </c>
      <c r="D3" t="inlineStr">
        <is>
          <t>$50.00</t>
        </is>
      </c>
      <c r="E3" t="inlineStr">
        <is>
          <t>C</t>
        </is>
      </c>
      <c r="F3" t="inlineStr">
        <is>
          <t>Oct 17, 2025</t>
        </is>
      </c>
      <c r="G3" t="n">
        <v>2</v>
      </c>
      <c r="H3" t="inlineStr">
        <is>
          <t>NaN</t>
        </is>
      </c>
      <c r="I3" t="n">
        <v/>
      </c>
      <c r="J3" t="n">
        <v>-2900.22</v>
      </c>
      <c r="K3" t="inlineStr">
        <is>
          <t>BMNR251017C00050000</t>
        </is>
      </c>
    </row>
    <row r="4">
      <c r="A4" t="n">
        <v>206</v>
      </c>
      <c r="B4" t="inlineStr">
        <is>
          <t>BMNR</t>
        </is>
      </c>
      <c r="C4" t="inlineStr">
        <is>
          <t>Aug 18, 2025</t>
        </is>
      </c>
      <c r="D4" t="inlineStr">
        <is>
          <t>$50.00</t>
        </is>
      </c>
      <c r="E4" t="inlineStr">
        <is>
          <t>C</t>
        </is>
      </c>
      <c r="F4" t="inlineStr">
        <is>
          <t>Oct 17, 2025</t>
        </is>
      </c>
      <c r="G4" t="n">
        <v>2</v>
      </c>
      <c r="H4" t="inlineStr">
        <is>
          <t>NaN</t>
        </is>
      </c>
      <c r="I4" t="n">
        <v/>
      </c>
      <c r="J4" t="n">
        <v>-2860.23</v>
      </c>
      <c r="K4" t="inlineStr">
        <is>
          <t>BMNR251017C00050000</t>
        </is>
      </c>
    </row>
    <row r="5">
      <c r="A5" t="n">
        <v>188</v>
      </c>
      <c r="B5" t="inlineStr">
        <is>
          <t>BMNR</t>
        </is>
      </c>
      <c r="C5" t="inlineStr">
        <is>
          <t>Aug 19, 2025</t>
        </is>
      </c>
      <c r="D5" t="inlineStr">
        <is>
          <t>$46.00</t>
        </is>
      </c>
      <c r="E5" t="inlineStr">
        <is>
          <t>P</t>
        </is>
      </c>
      <c r="F5" t="inlineStr">
        <is>
          <t>Sep 19, 2025</t>
        </is>
      </c>
      <c r="G5" t="n">
        <v>2</v>
      </c>
      <c r="H5" t="inlineStr">
        <is>
          <t>NaN</t>
        </is>
      </c>
      <c r="I5" t="n">
        <v/>
      </c>
      <c r="J5" t="n">
        <v>-1000.23</v>
      </c>
      <c r="K5" t="inlineStr">
        <is>
          <t>BMNR250919P00046000</t>
        </is>
      </c>
    </row>
    <row r="6">
      <c r="A6" t="n">
        <v>175</v>
      </c>
      <c r="B6" t="inlineStr">
        <is>
          <t>BMNR</t>
        </is>
      </c>
      <c r="C6" t="inlineStr">
        <is>
          <t>Aug 19, 2025</t>
        </is>
      </c>
      <c r="D6" t="inlineStr">
        <is>
          <t>$50.00</t>
        </is>
      </c>
      <c r="E6" t="inlineStr">
        <is>
          <t>C</t>
        </is>
      </c>
      <c r="F6" t="inlineStr">
        <is>
          <t>Oct 17, 2025</t>
        </is>
      </c>
      <c r="G6" t="n">
        <v>2</v>
      </c>
      <c r="H6" t="inlineStr">
        <is>
          <t>NaN</t>
        </is>
      </c>
      <c r="I6" t="n">
        <v/>
      </c>
      <c r="J6" t="n">
        <v>-2020.23</v>
      </c>
      <c r="K6" t="inlineStr">
        <is>
          <t>BMNR251017C00050000</t>
        </is>
      </c>
    </row>
    <row r="7">
      <c r="A7" t="n">
        <v>174</v>
      </c>
      <c r="B7" t="inlineStr">
        <is>
          <t>BMNR</t>
        </is>
      </c>
      <c r="C7" t="inlineStr">
        <is>
          <t>Aug 19, 2025</t>
        </is>
      </c>
      <c r="D7" t="inlineStr">
        <is>
          <t>$46.00</t>
        </is>
      </c>
      <c r="E7" t="inlineStr">
        <is>
          <t>P</t>
        </is>
      </c>
      <c r="F7" t="inlineStr">
        <is>
          <t>Sep 19, 2025</t>
        </is>
      </c>
      <c r="G7" t="n">
        <v>2</v>
      </c>
      <c r="H7" t="inlineStr">
        <is>
          <t>NaN</t>
        </is>
      </c>
      <c r="I7" t="n">
        <v/>
      </c>
      <c r="J7" t="n">
        <v>-986.23</v>
      </c>
      <c r="K7" t="inlineStr">
        <is>
          <t>BMNR250919P00046000</t>
        </is>
      </c>
    </row>
    <row r="8">
      <c r="A8" t="n">
        <v>158</v>
      </c>
      <c r="B8" t="inlineStr">
        <is>
          <t>BMNR</t>
        </is>
      </c>
      <c r="C8" t="inlineStr">
        <is>
          <t>Aug 19, 2025</t>
        </is>
      </c>
      <c r="D8" t="inlineStr">
        <is>
          <t>$46.00</t>
        </is>
      </c>
      <c r="E8" t="inlineStr">
        <is>
          <t>P</t>
        </is>
      </c>
      <c r="F8" t="inlineStr">
        <is>
          <t>Sep 19, 2025</t>
        </is>
      </c>
      <c r="G8" t="n">
        <v>2</v>
      </c>
      <c r="H8" t="inlineStr">
        <is>
          <t>NaN</t>
        </is>
      </c>
      <c r="I8" t="n">
        <v/>
      </c>
      <c r="J8" t="n">
        <v>-984.23</v>
      </c>
      <c r="K8" t="inlineStr">
        <is>
          <t>BMNR250919P00046000</t>
        </is>
      </c>
    </row>
    <row r="9">
      <c r="A9" t="n">
        <v>157</v>
      </c>
      <c r="B9" t="inlineStr">
        <is>
          <t>BMNR</t>
        </is>
      </c>
      <c r="C9" t="inlineStr">
        <is>
          <t>Aug 19, 2025</t>
        </is>
      </c>
      <c r="D9" t="inlineStr">
        <is>
          <t>$50.00</t>
        </is>
      </c>
      <c r="E9" t="inlineStr">
        <is>
          <t>C</t>
        </is>
      </c>
      <c r="F9" t="inlineStr">
        <is>
          <t>Oct 17, 2025</t>
        </is>
      </c>
      <c r="G9" t="n">
        <v>2</v>
      </c>
      <c r="H9" t="inlineStr">
        <is>
          <t>NaN</t>
        </is>
      </c>
      <c r="I9" t="n">
        <v/>
      </c>
      <c r="J9" t="n">
        <v>-2018.23</v>
      </c>
      <c r="K9" t="inlineStr">
        <is>
          <t>BMNR251017C00050000</t>
        </is>
      </c>
    </row>
    <row r="10">
      <c r="A10" t="n">
        <v>142</v>
      </c>
      <c r="B10" t="inlineStr">
        <is>
          <t>BMNR</t>
        </is>
      </c>
      <c r="C10" t="inlineStr">
        <is>
          <t>Aug 19, 2025</t>
        </is>
      </c>
      <c r="D10" t="inlineStr">
        <is>
          <t>$50.00</t>
        </is>
      </c>
      <c r="E10" t="inlineStr">
        <is>
          <t>C</t>
        </is>
      </c>
      <c r="F10" t="inlineStr">
        <is>
          <t>Oct 17, 2025</t>
        </is>
      </c>
      <c r="G10" t="n">
        <v>2</v>
      </c>
      <c r="H10" t="inlineStr">
        <is>
          <t>NaN</t>
        </is>
      </c>
      <c r="I10" t="n">
        <v/>
      </c>
      <c r="J10" t="n">
        <v>-2020.23</v>
      </c>
      <c r="K10" t="inlineStr">
        <is>
          <t>BMNR251017C00050000</t>
        </is>
      </c>
    </row>
    <row r="11">
      <c r="A11" t="n">
        <v>108</v>
      </c>
      <c r="B11" t="inlineStr">
        <is>
          <t>BMNR</t>
        </is>
      </c>
      <c r="C11" t="inlineStr">
        <is>
          <t>Aug 20, 2025</t>
        </is>
      </c>
      <c r="D11" t="inlineStr">
        <is>
          <t>$50.00</t>
        </is>
      </c>
      <c r="E11" t="inlineStr">
        <is>
          <t>C</t>
        </is>
      </c>
      <c r="F11" t="inlineStr">
        <is>
          <t>Oct 17, 2025</t>
        </is>
      </c>
      <c r="G11" t="n">
        <v>-1</v>
      </c>
      <c r="H11" t="inlineStr">
        <is>
          <t>Aug 20, 2025</t>
        </is>
      </c>
      <c r="I11" t="n">
        <v/>
      </c>
      <c r="J11" t="n">
        <v>1069.88</v>
      </c>
      <c r="K11" t="inlineStr">
        <is>
          <t>BMNR251017C00050000</t>
        </is>
      </c>
    </row>
    <row r="12">
      <c r="A12" t="n">
        <v>99</v>
      </c>
      <c r="B12" t="inlineStr">
        <is>
          <t>BMNR</t>
        </is>
      </c>
      <c r="C12" t="inlineStr">
        <is>
          <t>Aug 20, 2025</t>
        </is>
      </c>
      <c r="D12" t="inlineStr">
        <is>
          <t>$46.00</t>
        </is>
      </c>
      <c r="E12" t="inlineStr">
        <is>
          <t>P</t>
        </is>
      </c>
      <c r="F12" t="inlineStr">
        <is>
          <t>Sep 19, 2025</t>
        </is>
      </c>
      <c r="G12" t="n">
        <v>-1</v>
      </c>
      <c r="H12" t="inlineStr">
        <is>
          <t>Aug 20, 2025</t>
        </is>
      </c>
      <c r="I12" t="n">
        <v/>
      </c>
      <c r="J12" t="n">
        <v>437.88</v>
      </c>
      <c r="K12" t="inlineStr">
        <is>
          <t>BMNR250919P00046000</t>
        </is>
      </c>
    </row>
    <row r="13">
      <c r="A13" t="n">
        <v>97</v>
      </c>
      <c r="B13" t="inlineStr">
        <is>
          <t>BMNR</t>
        </is>
      </c>
      <c r="C13" t="inlineStr">
        <is>
          <t>Aug 20, 2025</t>
        </is>
      </c>
      <c r="D13" t="inlineStr">
        <is>
          <t>$46.00</t>
        </is>
      </c>
      <c r="E13" t="inlineStr">
        <is>
          <t>P</t>
        </is>
      </c>
      <c r="F13" t="inlineStr">
        <is>
          <t>Sep 19, 2025</t>
        </is>
      </c>
      <c r="G13" t="n">
        <v>-1</v>
      </c>
      <c r="H13" t="inlineStr">
        <is>
          <t>Aug 20, 2025</t>
        </is>
      </c>
      <c r="I13" t="n">
        <v/>
      </c>
      <c r="J13" t="n">
        <v>442.88</v>
      </c>
      <c r="K13" t="inlineStr">
        <is>
          <t>BMNR250919P00046000</t>
        </is>
      </c>
    </row>
    <row r="14">
      <c r="A14" t="n">
        <v>136</v>
      </c>
      <c r="B14" t="inlineStr">
        <is>
          <t>BMNR</t>
        </is>
      </c>
      <c r="C14" t="inlineStr">
        <is>
          <t>Aug 20, 2025</t>
        </is>
      </c>
      <c r="D14" t="inlineStr">
        <is>
          <t>$46.00</t>
        </is>
      </c>
      <c r="E14" t="inlineStr">
        <is>
          <t>P</t>
        </is>
      </c>
      <c r="F14" t="inlineStr">
        <is>
          <t>Sep 19, 2025</t>
        </is>
      </c>
      <c r="G14" t="n">
        <v>-1</v>
      </c>
      <c r="H14" t="inlineStr">
        <is>
          <t>Aug 20, 2025</t>
        </is>
      </c>
      <c r="I14" t="n">
        <v/>
      </c>
      <c r="J14" t="n">
        <v>439.88</v>
      </c>
      <c r="K14" t="inlineStr">
        <is>
          <t>BMNR250919P00046000</t>
        </is>
      </c>
    </row>
    <row r="15">
      <c r="A15" t="n">
        <v>31</v>
      </c>
      <c r="B15" t="inlineStr">
        <is>
          <t>BMNR</t>
        </is>
      </c>
      <c r="C15" t="inlineStr">
        <is>
          <t>Aug 22, 2025</t>
        </is>
      </c>
      <c r="D15" t="inlineStr">
        <is>
          <t>$50.00</t>
        </is>
      </c>
      <c r="E15" t="inlineStr">
        <is>
          <t>C</t>
        </is>
      </c>
      <c r="F15" t="inlineStr">
        <is>
          <t>Oct 17, 2025</t>
        </is>
      </c>
      <c r="G15" t="n">
        <v>-11</v>
      </c>
      <c r="H15" t="inlineStr">
        <is>
          <t>Aug 22, 2025</t>
        </is>
      </c>
      <c r="I15" t="n">
        <v/>
      </c>
      <c r="J15" t="n">
        <v>13308.76</v>
      </c>
      <c r="K15" t="inlineStr">
        <is>
          <t>BMNR251017C00050000</t>
        </is>
      </c>
    </row>
    <row r="16">
      <c r="A16" t="n">
        <v>30</v>
      </c>
      <c r="B16" t="inlineStr">
        <is>
          <t>BMNR</t>
        </is>
      </c>
      <c r="C16" t="inlineStr">
        <is>
          <t>Aug 22, 2025</t>
        </is>
      </c>
      <c r="D16" t="inlineStr">
        <is>
          <t>$46.00</t>
        </is>
      </c>
      <c r="E16" t="inlineStr">
        <is>
          <t>P</t>
        </is>
      </c>
      <c r="F16" t="inlineStr">
        <is>
          <t>Sep 19, 2025</t>
        </is>
      </c>
      <c r="G16" t="n">
        <v>-1</v>
      </c>
      <c r="H16" t="inlineStr">
        <is>
          <t>Aug 22, 2025</t>
        </is>
      </c>
      <c r="I16" t="n">
        <v/>
      </c>
      <c r="J16" t="n">
        <v>376.88</v>
      </c>
      <c r="K16" t="inlineStr">
        <is>
          <t>BMNR250919P00046000</t>
        </is>
      </c>
    </row>
    <row r="17">
      <c r="A17" t="n">
        <v>9</v>
      </c>
      <c r="B17" t="inlineStr">
        <is>
          <t>BMNR</t>
        </is>
      </c>
      <c r="C17" t="inlineStr">
        <is>
          <t>Aug 22, 2025</t>
        </is>
      </c>
      <c r="D17" t="inlineStr">
        <is>
          <t>$46.00</t>
        </is>
      </c>
      <c r="E17" t="inlineStr">
        <is>
          <t>P</t>
        </is>
      </c>
      <c r="F17" t="inlineStr">
        <is>
          <t>Sep 19, 2025</t>
        </is>
      </c>
      <c r="G17" t="n">
        <v>-1</v>
      </c>
      <c r="H17" t="inlineStr">
        <is>
          <t>Aug 22, 2025</t>
        </is>
      </c>
      <c r="I17" t="n">
        <v/>
      </c>
      <c r="J17" t="n">
        <v>373.88</v>
      </c>
      <c r="K17" t="inlineStr">
        <is>
          <t>BMNR250919P00046000</t>
        </is>
      </c>
    </row>
    <row r="18">
      <c r="A18" t="n">
        <v>4</v>
      </c>
      <c r="B18" t="inlineStr">
        <is>
          <t>BMNR</t>
        </is>
      </c>
      <c r="C18" t="inlineStr">
        <is>
          <t>Aug 22, 2025</t>
        </is>
      </c>
      <c r="D18" t="inlineStr">
        <is>
          <t>$46.00</t>
        </is>
      </c>
      <c r="E18" t="inlineStr">
        <is>
          <t>P</t>
        </is>
      </c>
      <c r="F18" t="inlineStr">
        <is>
          <t>Sep 19, 2025</t>
        </is>
      </c>
      <c r="G18" t="n">
        <v>-1</v>
      </c>
      <c r="H18" t="inlineStr">
        <is>
          <t>Aug 22, 2025</t>
        </is>
      </c>
      <c r="I18" t="n">
        <v/>
      </c>
      <c r="J18" t="n">
        <v>374.88</v>
      </c>
      <c r="K18" t="inlineStr">
        <is>
          <t>BMNR250919P00046000</t>
        </is>
      </c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t="inlineStr">
        <is>
          <t>Index</t>
        </is>
      </c>
      <c r="B21" t="inlineStr">
        <is>
          <t>Ticker</t>
        </is>
      </c>
      <c r="C21" t="inlineStr">
        <is>
          <t>Trade Enter</t>
        </is>
      </c>
      <c r="D21" t="inlineStr">
        <is>
          <t>Strike</t>
        </is>
      </c>
      <c r="E21" t="inlineStr">
        <is>
          <t>C/P</t>
        </is>
      </c>
      <c r="F21" t="inlineStr">
        <is>
          <t>Exp Date</t>
        </is>
      </c>
      <c r="G21" t="inlineStr">
        <is>
          <t>Initial Contracts</t>
        </is>
      </c>
      <c r="H21" t="inlineStr">
        <is>
          <t>Trade Exit</t>
        </is>
      </c>
      <c r="I21" t="inlineStr">
        <is>
          <t>$ Gain</t>
        </is>
      </c>
      <c r="J21" t="inlineStr">
        <is>
          <t>Total Gain</t>
        </is>
      </c>
      <c r="K21" t="inlineStr">
        <is>
          <t>Calculated $ Gain/25k share</t>
        </is>
      </c>
    </row>
    <row r="22">
      <c r="A22" t="n">
        <v>24</v>
      </c>
      <c r="B22" t="inlineStr">
        <is>
          <t>BMNR</t>
        </is>
      </c>
      <c r="C22" t="inlineStr">
        <is>
          <t>Aug 18, 2025</t>
        </is>
      </c>
      <c r="D22" t="inlineStr">
        <is>
          <t>$50.00</t>
        </is>
      </c>
      <c r="E22" t="inlineStr">
        <is>
          <t>C</t>
        </is>
      </c>
      <c r="F22" t="inlineStr">
        <is>
          <t>Oct 17, 2025</t>
        </is>
      </c>
      <c r="G22" t="n">
        <v>2</v>
      </c>
      <c r="H22" t="inlineStr">
        <is>
          <t>Aug 22, 2025</t>
        </is>
      </c>
      <c r="I22" t="inlineStr">
        <is>
          <t>$280.00</t>
        </is>
      </c>
      <c r="J22">
        <f>SUM(J31:J39)</f>
        <v/>
      </c>
      <c r="K22">
        <f>L30*2</f>
        <v/>
      </c>
    </row>
    <row r="23">
      <c r="A23" t="n">
        <v>31</v>
      </c>
      <c r="B23" t="inlineStr">
        <is>
          <t>BMNR</t>
        </is>
      </c>
      <c r="C23" t="inlineStr">
        <is>
          <t>Aug 19, 2025</t>
        </is>
      </c>
      <c r="D23" t="inlineStr">
        <is>
          <t>$46.00</t>
        </is>
      </c>
      <c r="E23" t="inlineStr">
        <is>
          <t>P</t>
        </is>
      </c>
      <c r="F23" t="inlineStr">
        <is>
          <t>Sep 19, 2025</t>
        </is>
      </c>
      <c r="G23" t="n">
        <v>2</v>
      </c>
      <c r="H23" t="inlineStr">
        <is>
          <t>Aug 22, 2025</t>
        </is>
      </c>
      <c r="I23" t="inlineStr">
        <is>
          <t>($165.00)</t>
        </is>
      </c>
      <c r="J23">
        <f>SUM(J48:J57)</f>
        <v/>
      </c>
      <c r="K23">
        <f>L47*2</f>
        <v/>
      </c>
    </row>
    <row r="24">
      <c r="I24" s="2" t="n">
        <v>115</v>
      </c>
      <c r="J24" s="2">
        <f>ROUND(SUM(J22:J23),2)</f>
        <v/>
      </c>
      <c r="K24" s="2">
        <f>ROUND(SUM(K22:K23),2)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</row>
    <row r="27">
      <c r="A27" t="inlineStr">
        <is>
          <t>Index</t>
        </is>
      </c>
      <c r="B27" t="inlineStr">
        <is>
          <t>Ticker</t>
        </is>
      </c>
      <c r="C27" t="inlineStr">
        <is>
          <t>Trade Enter</t>
        </is>
      </c>
      <c r="D27" t="inlineStr">
        <is>
          <t>Strike</t>
        </is>
      </c>
      <c r="E27" t="inlineStr">
        <is>
          <t>C/P</t>
        </is>
      </c>
      <c r="F27" t="inlineStr">
        <is>
          <t>Exp Date</t>
        </is>
      </c>
      <c r="G27" t="inlineStr">
        <is>
          <t>Initial Contracts</t>
        </is>
      </c>
      <c r="H27" t="inlineStr">
        <is>
          <t>Trade Exit</t>
        </is>
      </c>
      <c r="I27" t="inlineStr">
        <is>
          <t>$ Gain</t>
        </is>
      </c>
    </row>
    <row r="28">
      <c r="A28" t="n">
        <v>24</v>
      </c>
      <c r="B28" t="inlineStr">
        <is>
          <t>BMNR</t>
        </is>
      </c>
      <c r="C28" t="inlineStr">
        <is>
          <t>Aug 18, 2025</t>
        </is>
      </c>
      <c r="D28" t="inlineStr">
        <is>
          <t>$50.00</t>
        </is>
      </c>
      <c r="E28" t="inlineStr">
        <is>
          <t>C</t>
        </is>
      </c>
      <c r="F28" t="inlineStr">
        <is>
          <t>Oct 17, 2025</t>
        </is>
      </c>
      <c r="G28" t="n">
        <v>2</v>
      </c>
      <c r="H28" t="inlineStr">
        <is>
          <t>Aug 22, 2025</t>
        </is>
      </c>
      <c r="I28" t="inlineStr">
        <is>
          <t>$280.00</t>
        </is>
      </c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1">
        <f>IF(G40=0, ROUND(SUM(J31:J39)/12, 2), )</f>
        <v/>
      </c>
    </row>
    <row r="31">
      <c r="A31" t="inlineStr">
        <is>
          <t>Index</t>
        </is>
      </c>
      <c r="B31" t="inlineStr">
        <is>
          <t>Ticker</t>
        </is>
      </c>
      <c r="C31" t="inlineStr">
        <is>
          <t>Trade Enter</t>
        </is>
      </c>
      <c r="D31" t="inlineStr">
        <is>
          <t>Strike</t>
        </is>
      </c>
      <c r="E31" t="inlineStr">
        <is>
          <t>C/P</t>
        </is>
      </c>
      <c r="F31" t="inlineStr">
        <is>
          <t>Exp Date</t>
        </is>
      </c>
      <c r="G31" t="inlineStr">
        <is>
          <t>Initial Contracts</t>
        </is>
      </c>
      <c r="H31" t="inlineStr">
        <is>
          <t>Trade Exit</t>
        </is>
      </c>
      <c r="I31" t="inlineStr">
        <is>
          <t>$ Gain</t>
        </is>
      </c>
      <c r="J31" t="inlineStr">
        <is>
          <t>Amount</t>
        </is>
      </c>
      <c r="K31" t="inlineStr">
        <is>
          <t>Symbol</t>
        </is>
      </c>
    </row>
    <row r="32">
      <c r="A32" t="n">
        <v>209</v>
      </c>
      <c r="B32" t="inlineStr">
        <is>
          <t>BMNR</t>
        </is>
      </c>
      <c r="C32" t="inlineStr">
        <is>
          <t>Aug 18, 2025</t>
        </is>
      </c>
      <c r="D32" t="inlineStr">
        <is>
          <t>$50.00</t>
        </is>
      </c>
      <c r="E32" t="inlineStr">
        <is>
          <t>C</t>
        </is>
      </c>
      <c r="F32" t="inlineStr">
        <is>
          <t>Oct 17, 2025</t>
        </is>
      </c>
      <c r="G32" t="n">
        <v>2</v>
      </c>
      <c r="H32" t="inlineStr">
        <is>
          <t>NaN</t>
        </is>
      </c>
      <c r="I32" t="n">
        <v/>
      </c>
      <c r="J32" t="n">
        <v>-2860.23</v>
      </c>
      <c r="K32" t="inlineStr">
        <is>
          <t>BMNR251017C00050000</t>
        </is>
      </c>
    </row>
    <row r="33">
      <c r="A33" t="n">
        <v>193</v>
      </c>
      <c r="B33" t="inlineStr">
        <is>
          <t>BMNR</t>
        </is>
      </c>
      <c r="C33" t="inlineStr">
        <is>
          <t>Aug 18, 2025</t>
        </is>
      </c>
      <c r="D33" t="inlineStr">
        <is>
          <t>$50.00</t>
        </is>
      </c>
      <c r="E33" t="inlineStr">
        <is>
          <t>C</t>
        </is>
      </c>
      <c r="F33" t="inlineStr">
        <is>
          <t>Oct 17, 2025</t>
        </is>
      </c>
      <c r="G33" t="n">
        <v>2</v>
      </c>
      <c r="H33" t="inlineStr">
        <is>
          <t>NaN</t>
        </is>
      </c>
      <c r="I33" t="n">
        <v/>
      </c>
      <c r="J33" t="n">
        <v>-2900.22</v>
      </c>
      <c r="K33" t="inlineStr">
        <is>
          <t>BMNR251017C00050000</t>
        </is>
      </c>
    </row>
    <row r="34">
      <c r="A34" t="n">
        <v>206</v>
      </c>
      <c r="B34" t="inlineStr">
        <is>
          <t>BMNR</t>
        </is>
      </c>
      <c r="C34" t="inlineStr">
        <is>
          <t>Aug 18, 2025</t>
        </is>
      </c>
      <c r="D34" t="inlineStr">
        <is>
          <t>$50.00</t>
        </is>
      </c>
      <c r="E34" t="inlineStr">
        <is>
          <t>C</t>
        </is>
      </c>
      <c r="F34" t="inlineStr">
        <is>
          <t>Oct 17, 2025</t>
        </is>
      </c>
      <c r="G34" t="n">
        <v>2</v>
      </c>
      <c r="H34" t="inlineStr">
        <is>
          <t>NaN</t>
        </is>
      </c>
      <c r="I34" t="n">
        <v/>
      </c>
      <c r="J34" t="n">
        <v>-2860.23</v>
      </c>
      <c r="K34" t="inlineStr">
        <is>
          <t>BMNR251017C00050000</t>
        </is>
      </c>
    </row>
    <row r="35">
      <c r="A35" t="n">
        <v>175</v>
      </c>
      <c r="B35" t="inlineStr">
        <is>
          <t>BMNR</t>
        </is>
      </c>
      <c r="C35" t="inlineStr">
        <is>
          <t>Aug 19, 2025</t>
        </is>
      </c>
      <c r="D35" t="inlineStr">
        <is>
          <t>$50.00</t>
        </is>
      </c>
      <c r="E35" t="inlineStr">
        <is>
          <t>C</t>
        </is>
      </c>
      <c r="F35" t="inlineStr">
        <is>
          <t>Oct 17, 2025</t>
        </is>
      </c>
      <c r="G35" t="n">
        <v>2</v>
      </c>
      <c r="H35" t="inlineStr">
        <is>
          <t>NaN</t>
        </is>
      </c>
      <c r="I35" t="n">
        <v/>
      </c>
      <c r="J35" t="n">
        <v>-2020.23</v>
      </c>
      <c r="K35" t="inlineStr">
        <is>
          <t>BMNR251017C00050000</t>
        </is>
      </c>
    </row>
    <row r="36">
      <c r="A36" t="n">
        <v>157</v>
      </c>
      <c r="B36" t="inlineStr">
        <is>
          <t>BMNR</t>
        </is>
      </c>
      <c r="C36" t="inlineStr">
        <is>
          <t>Aug 19, 2025</t>
        </is>
      </c>
      <c r="D36" t="inlineStr">
        <is>
          <t>$50.00</t>
        </is>
      </c>
      <c r="E36" t="inlineStr">
        <is>
          <t>C</t>
        </is>
      </c>
      <c r="F36" t="inlineStr">
        <is>
          <t>Oct 17, 2025</t>
        </is>
      </c>
      <c r="G36" t="n">
        <v>2</v>
      </c>
      <c r="H36" t="inlineStr">
        <is>
          <t>NaN</t>
        </is>
      </c>
      <c r="I36" t="n">
        <v/>
      </c>
      <c r="J36" t="n">
        <v>-2018.23</v>
      </c>
      <c r="K36" t="inlineStr">
        <is>
          <t>BMNR251017C00050000</t>
        </is>
      </c>
    </row>
    <row r="37">
      <c r="A37" t="n">
        <v>142</v>
      </c>
      <c r="B37" t="inlineStr">
        <is>
          <t>BMNR</t>
        </is>
      </c>
      <c r="C37" t="inlineStr">
        <is>
          <t>Aug 19, 2025</t>
        </is>
      </c>
      <c r="D37" t="inlineStr">
        <is>
          <t>$50.00</t>
        </is>
      </c>
      <c r="E37" t="inlineStr">
        <is>
          <t>C</t>
        </is>
      </c>
      <c r="F37" t="inlineStr">
        <is>
          <t>Oct 17, 2025</t>
        </is>
      </c>
      <c r="G37" t="n">
        <v>2</v>
      </c>
      <c r="H37" t="inlineStr">
        <is>
          <t>NaN</t>
        </is>
      </c>
      <c r="I37" t="n">
        <v/>
      </c>
      <c r="J37" t="n">
        <v>-2020.23</v>
      </c>
      <c r="K37" t="inlineStr">
        <is>
          <t>BMNR251017C00050000</t>
        </is>
      </c>
    </row>
    <row r="38">
      <c r="A38" t="n">
        <v>108</v>
      </c>
      <c r="B38" t="inlineStr">
        <is>
          <t>BMNR</t>
        </is>
      </c>
      <c r="C38" t="inlineStr">
        <is>
          <t>Aug 20, 2025</t>
        </is>
      </c>
      <c r="D38" t="inlineStr">
        <is>
          <t>$50.00</t>
        </is>
      </c>
      <c r="E38" t="inlineStr">
        <is>
          <t>C</t>
        </is>
      </c>
      <c r="F38" t="inlineStr">
        <is>
          <t>Oct 17, 2025</t>
        </is>
      </c>
      <c r="G38" t="n">
        <v>-1</v>
      </c>
      <c r="H38" t="inlineStr">
        <is>
          <t>Aug 20, 2025</t>
        </is>
      </c>
      <c r="I38" t="n">
        <v/>
      </c>
      <c r="J38" t="n">
        <v>1069.88</v>
      </c>
      <c r="K38" t="inlineStr">
        <is>
          <t>BMNR251017C00050000</t>
        </is>
      </c>
    </row>
    <row r="39">
      <c r="A39" t="n">
        <v>31</v>
      </c>
      <c r="B39" t="inlineStr">
        <is>
          <t>BMNR</t>
        </is>
      </c>
      <c r="C39" t="inlineStr">
        <is>
          <t>Aug 22, 2025</t>
        </is>
      </c>
      <c r="D39" t="inlineStr">
        <is>
          <t>$50.00</t>
        </is>
      </c>
      <c r="E39" t="inlineStr">
        <is>
          <t>C</t>
        </is>
      </c>
      <c r="F39" t="inlineStr">
        <is>
          <t>Oct 17, 2025</t>
        </is>
      </c>
      <c r="G39" t="n">
        <v>-11</v>
      </c>
      <c r="H39" t="inlineStr">
        <is>
          <t>Aug 22, 2025</t>
        </is>
      </c>
      <c r="I39" t="n">
        <v/>
      </c>
      <c r="J39" t="n">
        <v>13308.76</v>
      </c>
      <c r="K39" t="inlineStr">
        <is>
          <t>BMNR251017C00050000</t>
        </is>
      </c>
    </row>
    <row r="40">
      <c r="A40" t="inlineStr"/>
      <c r="B40" t="inlineStr"/>
      <c r="C40" t="inlineStr"/>
      <c r="D40" t="inlineStr"/>
      <c r="E40" t="inlineStr"/>
      <c r="F40" t="inlineStr"/>
      <c r="G40" s="2">
        <f>SUM(G31:G39)</f>
        <v/>
      </c>
      <c r="H40" t="inlineStr"/>
      <c r="I40" t="inlineStr"/>
      <c r="J40" s="2">
        <f>SUM(J31:J39)</f>
        <v/>
      </c>
      <c r="K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</row>
    <row r="44">
      <c r="A44" t="inlineStr">
        <is>
          <t>Index</t>
        </is>
      </c>
      <c r="B44" t="inlineStr">
        <is>
          <t>Ticker</t>
        </is>
      </c>
      <c r="C44" t="inlineStr">
        <is>
          <t>Trade Enter</t>
        </is>
      </c>
      <c r="D44" t="inlineStr">
        <is>
          <t>Strike</t>
        </is>
      </c>
      <c r="E44" t="inlineStr">
        <is>
          <t>C/P</t>
        </is>
      </c>
      <c r="F44" t="inlineStr">
        <is>
          <t>Exp Date</t>
        </is>
      </c>
      <c r="G44" t="inlineStr">
        <is>
          <t>Initial Contracts</t>
        </is>
      </c>
      <c r="H44" t="inlineStr">
        <is>
          <t>Trade Exit</t>
        </is>
      </c>
      <c r="I44" t="inlineStr">
        <is>
          <t>$ Gain</t>
        </is>
      </c>
    </row>
    <row r="45">
      <c r="A45" t="n">
        <v>31</v>
      </c>
      <c r="B45" t="inlineStr">
        <is>
          <t>BMNR</t>
        </is>
      </c>
      <c r="C45" t="inlineStr">
        <is>
          <t>Aug 19, 2025</t>
        </is>
      </c>
      <c r="D45" t="inlineStr">
        <is>
          <t>$46.00</t>
        </is>
      </c>
      <c r="E45" t="inlineStr">
        <is>
          <t>P</t>
        </is>
      </c>
      <c r="F45" t="inlineStr">
        <is>
          <t>Sep 19, 2025</t>
        </is>
      </c>
      <c r="G45" t="n">
        <v>2</v>
      </c>
      <c r="H45" t="inlineStr">
        <is>
          <t>Aug 22, 2025</t>
        </is>
      </c>
      <c r="I45" t="inlineStr">
        <is>
          <t>($165.00)</t>
        </is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1">
        <f>IF(G58=0, ROUND(SUM(J48:J57)/6, 2), )</f>
        <v/>
      </c>
    </row>
    <row r="48">
      <c r="A48" t="inlineStr">
        <is>
          <t>Index</t>
        </is>
      </c>
      <c r="B48" t="inlineStr">
        <is>
          <t>Ticker</t>
        </is>
      </c>
      <c r="C48" t="inlineStr">
        <is>
          <t>Trade Enter</t>
        </is>
      </c>
      <c r="D48" t="inlineStr">
        <is>
          <t>Strike</t>
        </is>
      </c>
      <c r="E48" t="inlineStr">
        <is>
          <t>C/P</t>
        </is>
      </c>
      <c r="F48" t="inlineStr">
        <is>
          <t>Exp Date</t>
        </is>
      </c>
      <c r="G48" t="inlineStr">
        <is>
          <t>Initial Contracts</t>
        </is>
      </c>
      <c r="H48" t="inlineStr">
        <is>
          <t>Trade Exit</t>
        </is>
      </c>
      <c r="I48" t="inlineStr">
        <is>
          <t>$ Gain</t>
        </is>
      </c>
      <c r="J48" t="inlineStr">
        <is>
          <t>Amount</t>
        </is>
      </c>
      <c r="K48" t="inlineStr">
        <is>
          <t>Symbol</t>
        </is>
      </c>
    </row>
    <row r="49">
      <c r="A49" t="n">
        <v>188</v>
      </c>
      <c r="B49" t="inlineStr">
        <is>
          <t>BMNR</t>
        </is>
      </c>
      <c r="C49" t="inlineStr">
        <is>
          <t>Aug 19, 2025</t>
        </is>
      </c>
      <c r="D49" t="inlineStr">
        <is>
          <t>$46.00</t>
        </is>
      </c>
      <c r="E49" t="inlineStr">
        <is>
          <t>P</t>
        </is>
      </c>
      <c r="F49" t="inlineStr">
        <is>
          <t>Sep 19, 2025</t>
        </is>
      </c>
      <c r="G49" t="n">
        <v>2</v>
      </c>
      <c r="H49" t="inlineStr">
        <is>
          <t>NaN</t>
        </is>
      </c>
      <c r="I49" t="n">
        <v/>
      </c>
      <c r="J49" t="n">
        <v>-1000.23</v>
      </c>
      <c r="K49" t="inlineStr">
        <is>
          <t>BMNR250919P00046000</t>
        </is>
      </c>
    </row>
    <row r="50">
      <c r="A50" t="n">
        <v>174</v>
      </c>
      <c r="B50" t="inlineStr">
        <is>
          <t>BMNR</t>
        </is>
      </c>
      <c r="C50" t="inlineStr">
        <is>
          <t>Aug 19, 2025</t>
        </is>
      </c>
      <c r="D50" t="inlineStr">
        <is>
          <t>$46.00</t>
        </is>
      </c>
      <c r="E50" t="inlineStr">
        <is>
          <t>P</t>
        </is>
      </c>
      <c r="F50" t="inlineStr">
        <is>
          <t>Sep 19, 2025</t>
        </is>
      </c>
      <c r="G50" t="n">
        <v>2</v>
      </c>
      <c r="H50" t="inlineStr">
        <is>
          <t>NaN</t>
        </is>
      </c>
      <c r="I50" t="n">
        <v/>
      </c>
      <c r="J50" t="n">
        <v>-986.23</v>
      </c>
      <c r="K50" t="inlineStr">
        <is>
          <t>BMNR250919P00046000</t>
        </is>
      </c>
    </row>
    <row r="51">
      <c r="A51" t="n">
        <v>158</v>
      </c>
      <c r="B51" t="inlineStr">
        <is>
          <t>BMNR</t>
        </is>
      </c>
      <c r="C51" t="inlineStr">
        <is>
          <t>Aug 19, 2025</t>
        </is>
      </c>
      <c r="D51" t="inlineStr">
        <is>
          <t>$46.00</t>
        </is>
      </c>
      <c r="E51" t="inlineStr">
        <is>
          <t>P</t>
        </is>
      </c>
      <c r="F51" t="inlineStr">
        <is>
          <t>Sep 19, 2025</t>
        </is>
      </c>
      <c r="G51" t="n">
        <v>2</v>
      </c>
      <c r="H51" t="inlineStr">
        <is>
          <t>NaN</t>
        </is>
      </c>
      <c r="I51" t="n">
        <v/>
      </c>
      <c r="J51" t="n">
        <v>-984.23</v>
      </c>
      <c r="K51" t="inlineStr">
        <is>
          <t>BMNR250919P00046000</t>
        </is>
      </c>
    </row>
    <row r="52">
      <c r="A52" t="n">
        <v>99</v>
      </c>
      <c r="B52" t="inlineStr">
        <is>
          <t>BMNR</t>
        </is>
      </c>
      <c r="C52" t="inlineStr">
        <is>
          <t>Aug 20, 2025</t>
        </is>
      </c>
      <c r="D52" t="inlineStr">
        <is>
          <t>$46.00</t>
        </is>
      </c>
      <c r="E52" t="inlineStr">
        <is>
          <t>P</t>
        </is>
      </c>
      <c r="F52" t="inlineStr">
        <is>
          <t>Sep 19, 2025</t>
        </is>
      </c>
      <c r="G52" t="n">
        <v>-1</v>
      </c>
      <c r="H52" t="inlineStr">
        <is>
          <t>Aug 20, 2025</t>
        </is>
      </c>
      <c r="I52" t="n">
        <v/>
      </c>
      <c r="J52" t="n">
        <v>437.88</v>
      </c>
      <c r="K52" t="inlineStr">
        <is>
          <t>BMNR250919P00046000</t>
        </is>
      </c>
    </row>
    <row r="53">
      <c r="A53" t="n">
        <v>97</v>
      </c>
      <c r="B53" t="inlineStr">
        <is>
          <t>BMNR</t>
        </is>
      </c>
      <c r="C53" t="inlineStr">
        <is>
          <t>Aug 20, 2025</t>
        </is>
      </c>
      <c r="D53" t="inlineStr">
        <is>
          <t>$46.00</t>
        </is>
      </c>
      <c r="E53" t="inlineStr">
        <is>
          <t>P</t>
        </is>
      </c>
      <c r="F53" t="inlineStr">
        <is>
          <t>Sep 19, 2025</t>
        </is>
      </c>
      <c r="G53" t="n">
        <v>-1</v>
      </c>
      <c r="H53" t="inlineStr">
        <is>
          <t>Aug 20, 2025</t>
        </is>
      </c>
      <c r="I53" t="n">
        <v/>
      </c>
      <c r="J53" t="n">
        <v>442.88</v>
      </c>
      <c r="K53" t="inlineStr">
        <is>
          <t>BMNR250919P00046000</t>
        </is>
      </c>
    </row>
    <row r="54">
      <c r="A54" t="n">
        <v>136</v>
      </c>
      <c r="B54" t="inlineStr">
        <is>
          <t>BMNR</t>
        </is>
      </c>
      <c r="C54" t="inlineStr">
        <is>
          <t>Aug 20, 2025</t>
        </is>
      </c>
      <c r="D54" t="inlineStr">
        <is>
          <t>$46.00</t>
        </is>
      </c>
      <c r="E54" t="inlineStr">
        <is>
          <t>P</t>
        </is>
      </c>
      <c r="F54" t="inlineStr">
        <is>
          <t>Sep 19, 2025</t>
        </is>
      </c>
      <c r="G54" t="n">
        <v>-1</v>
      </c>
      <c r="H54" t="inlineStr">
        <is>
          <t>Aug 20, 2025</t>
        </is>
      </c>
      <c r="I54" t="n">
        <v/>
      </c>
      <c r="J54" t="n">
        <v>439.88</v>
      </c>
      <c r="K54" t="inlineStr">
        <is>
          <t>BMNR250919P00046000</t>
        </is>
      </c>
    </row>
    <row r="55">
      <c r="A55" t="n">
        <v>30</v>
      </c>
      <c r="B55" t="inlineStr">
        <is>
          <t>BMNR</t>
        </is>
      </c>
      <c r="C55" t="inlineStr">
        <is>
          <t>Aug 22, 2025</t>
        </is>
      </c>
      <c r="D55" t="inlineStr">
        <is>
          <t>$46.00</t>
        </is>
      </c>
      <c r="E55" t="inlineStr">
        <is>
          <t>P</t>
        </is>
      </c>
      <c r="F55" t="inlineStr">
        <is>
          <t>Sep 19, 2025</t>
        </is>
      </c>
      <c r="G55" t="n">
        <v>-1</v>
      </c>
      <c r="H55" t="inlineStr">
        <is>
          <t>Aug 22, 2025</t>
        </is>
      </c>
      <c r="I55" t="n">
        <v/>
      </c>
      <c r="J55" t="n">
        <v>376.88</v>
      </c>
      <c r="K55" t="inlineStr">
        <is>
          <t>BMNR250919P00046000</t>
        </is>
      </c>
    </row>
    <row r="56">
      <c r="A56" t="n">
        <v>9</v>
      </c>
      <c r="B56" t="inlineStr">
        <is>
          <t>BMNR</t>
        </is>
      </c>
      <c r="C56" t="inlineStr">
        <is>
          <t>Aug 22, 2025</t>
        </is>
      </c>
      <c r="D56" t="inlineStr">
        <is>
          <t>$46.00</t>
        </is>
      </c>
      <c r="E56" t="inlineStr">
        <is>
          <t>P</t>
        </is>
      </c>
      <c r="F56" t="inlineStr">
        <is>
          <t>Sep 19, 2025</t>
        </is>
      </c>
      <c r="G56" t="n">
        <v>-1</v>
      </c>
      <c r="H56" t="inlineStr">
        <is>
          <t>Aug 22, 2025</t>
        </is>
      </c>
      <c r="I56" t="n">
        <v/>
      </c>
      <c r="J56" t="n">
        <v>373.88</v>
      </c>
      <c r="K56" t="inlineStr">
        <is>
          <t>BMNR250919P00046000</t>
        </is>
      </c>
    </row>
    <row r="57">
      <c r="A57" t="n">
        <v>4</v>
      </c>
      <c r="B57" t="inlineStr">
        <is>
          <t>BMNR</t>
        </is>
      </c>
      <c r="C57" t="inlineStr">
        <is>
          <t>Aug 22, 2025</t>
        </is>
      </c>
      <c r="D57" t="inlineStr">
        <is>
          <t>$46.00</t>
        </is>
      </c>
      <c r="E57" t="inlineStr">
        <is>
          <t>P</t>
        </is>
      </c>
      <c r="F57" t="inlineStr">
        <is>
          <t>Sep 19, 2025</t>
        </is>
      </c>
      <c r="G57" t="n">
        <v>-1</v>
      </c>
      <c r="H57" t="inlineStr">
        <is>
          <t>Aug 22, 2025</t>
        </is>
      </c>
      <c r="I57" t="n">
        <v/>
      </c>
      <c r="J57" t="n">
        <v>374.88</v>
      </c>
      <c r="K57" t="inlineStr">
        <is>
          <t>BMNR250919P00046000</t>
        </is>
      </c>
    </row>
    <row r="58">
      <c r="A58" t="inlineStr"/>
      <c r="B58" t="inlineStr"/>
      <c r="C58" t="inlineStr"/>
      <c r="D58" t="inlineStr"/>
      <c r="E58" t="inlineStr"/>
      <c r="F58" t="inlineStr"/>
      <c r="G58" s="2">
        <f>SUM(G48:G57)</f>
        <v/>
      </c>
      <c r="H58" t="inlineStr"/>
      <c r="I58" t="inlineStr"/>
      <c r="J58" s="2">
        <f>SUM(J48:J57)</f>
        <v/>
      </c>
      <c r="K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>
        <is>
          <t>Total:</t>
        </is>
      </c>
      <c r="L61" s="1">
        <f>SUM(L1:L60)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</row>
    <row r="2">
      <c r="A2" t="n">
        <v>25</v>
      </c>
      <c r="B2" t="inlineStr">
        <is>
          <t>BRKB</t>
        </is>
      </c>
      <c r="C2" t="inlineStr">
        <is>
          <t>Aug 18, 2025</t>
        </is>
      </c>
      <c r="D2" t="inlineStr">
        <is>
          <t>$470.00</t>
        </is>
      </c>
      <c r="E2" t="inlineStr">
        <is>
          <t>C</t>
        </is>
      </c>
      <c r="F2" t="inlineStr">
        <is>
          <t>Oct 17, 2025</t>
        </is>
      </c>
      <c r="G2" t="n">
        <v>2</v>
      </c>
      <c r="H2" t="inlineStr">
        <is>
          <t>Aug 22, 2025</t>
        </is>
      </c>
      <c r="I2" t="inlineStr">
        <is>
          <t>$1600.00</t>
        </is>
      </c>
    </row>
    <row r="3">
      <c r="I3" s="2" t="n">
        <v>1600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208</v>
      </c>
      <c r="B2" t="inlineStr">
        <is>
          <t>OSCR</t>
        </is>
      </c>
      <c r="C2" t="inlineStr">
        <is>
          <t>Aug 18, 2025</t>
        </is>
      </c>
      <c r="D2" t="inlineStr">
        <is>
          <t>$15.00</t>
        </is>
      </c>
      <c r="E2" t="inlineStr">
        <is>
          <t>C</t>
        </is>
      </c>
      <c r="F2" t="inlineStr">
        <is>
          <t>Oct 17, 2025</t>
        </is>
      </c>
      <c r="G2" t="n">
        <v>8</v>
      </c>
      <c r="H2" t="inlineStr">
        <is>
          <t>NaN</t>
        </is>
      </c>
      <c r="I2" t="n">
        <v/>
      </c>
      <c r="J2" t="n">
        <v>-2512.87</v>
      </c>
      <c r="K2" t="inlineStr">
        <is>
          <t>OSCR251017C00015000</t>
        </is>
      </c>
    </row>
    <row r="3">
      <c r="A3" t="n">
        <v>212</v>
      </c>
      <c r="B3" t="inlineStr">
        <is>
          <t>OSCR</t>
        </is>
      </c>
      <c r="C3" t="inlineStr">
        <is>
          <t>Aug 18, 2025</t>
        </is>
      </c>
      <c r="D3" t="inlineStr">
        <is>
          <t>$15.00</t>
        </is>
      </c>
      <c r="E3" t="inlineStr">
        <is>
          <t>C</t>
        </is>
      </c>
      <c r="F3" t="inlineStr">
        <is>
          <t>Oct 17, 2025</t>
        </is>
      </c>
      <c r="G3" t="n">
        <v>8</v>
      </c>
      <c r="H3" t="inlineStr">
        <is>
          <t>NaN</t>
        </is>
      </c>
      <c r="I3" t="n">
        <v/>
      </c>
      <c r="J3" t="n">
        <v>-2512.87</v>
      </c>
      <c r="K3" t="inlineStr">
        <is>
          <t>OSCR251017C00015000</t>
        </is>
      </c>
    </row>
    <row r="4">
      <c r="A4" t="n">
        <v>214</v>
      </c>
      <c r="B4" t="inlineStr">
        <is>
          <t>OSCR</t>
        </is>
      </c>
      <c r="C4" t="inlineStr">
        <is>
          <t>Aug 18, 2025</t>
        </is>
      </c>
      <c r="D4" t="inlineStr">
        <is>
          <t>$15.00</t>
        </is>
      </c>
      <c r="E4" t="inlineStr">
        <is>
          <t>C</t>
        </is>
      </c>
      <c r="F4" t="inlineStr">
        <is>
          <t>Oct 17, 2025</t>
        </is>
      </c>
      <c r="G4" t="n">
        <v>8</v>
      </c>
      <c r="H4" t="inlineStr">
        <is>
          <t>NaN</t>
        </is>
      </c>
      <c r="I4" t="n">
        <v/>
      </c>
      <c r="J4" t="n">
        <v>-2512.87</v>
      </c>
      <c r="K4" t="inlineStr">
        <is>
          <t>OSCR251017C00015000</t>
        </is>
      </c>
    </row>
    <row r="5">
      <c r="A5" t="n">
        <v>83</v>
      </c>
      <c r="B5" t="inlineStr">
        <is>
          <t>OSCR</t>
        </is>
      </c>
      <c r="C5" t="inlineStr">
        <is>
          <t>Aug 20, 2025</t>
        </is>
      </c>
      <c r="D5" t="inlineStr">
        <is>
          <t>$15.00</t>
        </is>
      </c>
      <c r="E5" t="inlineStr">
        <is>
          <t>C</t>
        </is>
      </c>
      <c r="F5" t="inlineStr">
        <is>
          <t>Oct 17, 2025</t>
        </is>
      </c>
      <c r="G5" t="n">
        <v>8</v>
      </c>
      <c r="H5" t="inlineStr">
        <is>
          <t>NaN</t>
        </is>
      </c>
      <c r="I5" t="n">
        <v/>
      </c>
      <c r="J5" t="n">
        <v>-1776.88</v>
      </c>
      <c r="K5" t="inlineStr">
        <is>
          <t>OSCR251017C00015000</t>
        </is>
      </c>
    </row>
    <row r="6">
      <c r="A6" t="n">
        <v>84</v>
      </c>
      <c r="B6" t="inlineStr">
        <is>
          <t>OSCR</t>
        </is>
      </c>
      <c r="C6" t="inlineStr">
        <is>
          <t>Aug 20, 2025</t>
        </is>
      </c>
      <c r="D6" t="inlineStr">
        <is>
          <t>$15.00</t>
        </is>
      </c>
      <c r="E6" t="inlineStr">
        <is>
          <t>C</t>
        </is>
      </c>
      <c r="F6" t="inlineStr">
        <is>
          <t>Oct 17, 2025</t>
        </is>
      </c>
      <c r="G6" t="n">
        <v>8</v>
      </c>
      <c r="H6" t="inlineStr">
        <is>
          <t>NaN</t>
        </is>
      </c>
      <c r="I6" t="n">
        <v/>
      </c>
      <c r="J6" t="n">
        <v>-1784.88</v>
      </c>
      <c r="K6" t="inlineStr">
        <is>
          <t>OSCR251017C00015000</t>
        </is>
      </c>
    </row>
    <row r="7">
      <c r="A7" t="n">
        <v>92</v>
      </c>
      <c r="B7" t="inlineStr">
        <is>
          <t>OSCR</t>
        </is>
      </c>
      <c r="C7" t="inlineStr">
        <is>
          <t>Aug 20, 2025</t>
        </is>
      </c>
      <c r="D7" t="inlineStr">
        <is>
          <t>$15.00</t>
        </is>
      </c>
      <c r="E7" t="inlineStr">
        <is>
          <t>C</t>
        </is>
      </c>
      <c r="F7" t="inlineStr">
        <is>
          <t>Oct 17, 2025</t>
        </is>
      </c>
      <c r="G7" t="n">
        <v>-16</v>
      </c>
      <c r="H7" t="inlineStr">
        <is>
          <t>Aug 20, 2025</t>
        </is>
      </c>
      <c r="I7" t="n">
        <v/>
      </c>
      <c r="J7" t="n">
        <v>3518.21</v>
      </c>
      <c r="K7" t="inlineStr">
        <is>
          <t>OSCR251017C00015000</t>
        </is>
      </c>
    </row>
    <row r="8">
      <c r="A8" t="n">
        <v>93</v>
      </c>
      <c r="B8" t="inlineStr">
        <is>
          <t>OSCR</t>
        </is>
      </c>
      <c r="C8" t="inlineStr">
        <is>
          <t>Aug 20, 2025</t>
        </is>
      </c>
      <c r="D8" t="inlineStr">
        <is>
          <t>$15.00</t>
        </is>
      </c>
      <c r="E8" t="inlineStr">
        <is>
          <t>C</t>
        </is>
      </c>
      <c r="F8" t="inlineStr">
        <is>
          <t>Oct 17, 2025</t>
        </is>
      </c>
      <c r="G8" t="n">
        <v>-8</v>
      </c>
      <c r="H8" t="inlineStr">
        <is>
          <t>Aug 20, 2025</t>
        </is>
      </c>
      <c r="I8" t="n">
        <v/>
      </c>
      <c r="J8" t="n">
        <v>1754.08</v>
      </c>
      <c r="K8" t="inlineStr">
        <is>
          <t>OSCR251017C00015000</t>
        </is>
      </c>
    </row>
    <row r="9">
      <c r="A9" t="n">
        <v>102</v>
      </c>
      <c r="B9" t="inlineStr">
        <is>
          <t>OSCR</t>
        </is>
      </c>
      <c r="C9" t="inlineStr">
        <is>
          <t>Aug 20, 2025</t>
        </is>
      </c>
      <c r="D9" t="inlineStr">
        <is>
          <t>$15.00</t>
        </is>
      </c>
      <c r="E9" t="inlineStr">
        <is>
          <t>C</t>
        </is>
      </c>
      <c r="F9" t="inlineStr">
        <is>
          <t>Oct 17, 2025</t>
        </is>
      </c>
      <c r="G9" t="n">
        <v>-16</v>
      </c>
      <c r="H9" t="inlineStr">
        <is>
          <t>Aug 20, 2025</t>
        </is>
      </c>
      <c r="I9" t="n">
        <v/>
      </c>
      <c r="J9" t="n">
        <v>3518.19</v>
      </c>
      <c r="K9" t="inlineStr">
        <is>
          <t>OSCR251017C00015000</t>
        </is>
      </c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t="inlineStr">
        <is>
          <t>Index</t>
        </is>
      </c>
      <c r="B12" t="inlineStr">
        <is>
          <t>Ticker</t>
        </is>
      </c>
      <c r="C12" t="inlineStr">
        <is>
          <t>Trade Enter</t>
        </is>
      </c>
      <c r="D12" t="inlineStr">
        <is>
          <t>Strike</t>
        </is>
      </c>
      <c r="E12" t="inlineStr">
        <is>
          <t>C/P</t>
        </is>
      </c>
      <c r="F12" t="inlineStr">
        <is>
          <t>Exp Date</t>
        </is>
      </c>
      <c r="G12" t="inlineStr">
        <is>
          <t>Initial Contracts</t>
        </is>
      </c>
      <c r="H12" t="inlineStr">
        <is>
          <t>Trade Exit</t>
        </is>
      </c>
      <c r="I12" t="inlineStr">
        <is>
          <t>$ Gain</t>
        </is>
      </c>
      <c r="J12" t="inlineStr">
        <is>
          <t>Total Gain</t>
        </is>
      </c>
      <c r="K12" t="inlineStr">
        <is>
          <t>Calculated $ Gain/25k share</t>
        </is>
      </c>
    </row>
    <row r="13">
      <c r="A13" t="n">
        <v>26</v>
      </c>
      <c r="B13" t="inlineStr">
        <is>
          <t>OSCR</t>
        </is>
      </c>
      <c r="C13" t="inlineStr">
        <is>
          <t>Aug 18, 2025</t>
        </is>
      </c>
      <c r="D13" t="inlineStr">
        <is>
          <t>$15.00</t>
        </is>
      </c>
      <c r="E13" t="inlineStr">
        <is>
          <t>C</t>
        </is>
      </c>
      <c r="F13" t="inlineStr">
        <is>
          <t>Oct 17, 2025</t>
        </is>
      </c>
      <c r="G13" t="n">
        <v>8</v>
      </c>
      <c r="H13" t="inlineStr">
        <is>
          <t>Aug 20, 2025</t>
        </is>
      </c>
      <c r="I13" t="inlineStr">
        <is>
          <t>($800.00)</t>
        </is>
      </c>
      <c r="J13">
        <f>SUM(J21:J29)</f>
        <v/>
      </c>
      <c r="K13">
        <f>L20*8</f>
        <v/>
      </c>
    </row>
    <row r="14">
      <c r="I14" s="2" t="n">
        <v>-800</v>
      </c>
      <c r="J14" s="2">
        <f>ROUND(SUM(J13:J13),2)</f>
        <v/>
      </c>
      <c r="K14" s="2">
        <f>ROUND(SUM(K13:K13),2)</f>
        <v/>
      </c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t="inlineStr">
        <is>
          <t>Index</t>
        </is>
      </c>
      <c r="B17" t="inlineStr">
        <is>
          <t>Ticker</t>
        </is>
      </c>
      <c r="C17" t="inlineStr">
        <is>
          <t>Trade Enter</t>
        </is>
      </c>
      <c r="D17" t="inlineStr">
        <is>
          <t>Strike</t>
        </is>
      </c>
      <c r="E17" t="inlineStr">
        <is>
          <t>C/P</t>
        </is>
      </c>
      <c r="F17" t="inlineStr">
        <is>
          <t>Exp Date</t>
        </is>
      </c>
      <c r="G17" t="inlineStr">
        <is>
          <t>Initial Contracts</t>
        </is>
      </c>
      <c r="H17" t="inlineStr">
        <is>
          <t>Trade Exit</t>
        </is>
      </c>
      <c r="I17" t="inlineStr">
        <is>
          <t>$ Gain</t>
        </is>
      </c>
    </row>
    <row r="18">
      <c r="A18" t="n">
        <v>26</v>
      </c>
      <c r="B18" t="inlineStr">
        <is>
          <t>OSCR</t>
        </is>
      </c>
      <c r="C18" t="inlineStr">
        <is>
          <t>Aug 18, 2025</t>
        </is>
      </c>
      <c r="D18" t="inlineStr">
        <is>
          <t>$15.00</t>
        </is>
      </c>
      <c r="E18" t="inlineStr">
        <is>
          <t>C</t>
        </is>
      </c>
      <c r="F18" t="inlineStr">
        <is>
          <t>Oct 17, 2025</t>
        </is>
      </c>
      <c r="G18" t="n">
        <v>8</v>
      </c>
      <c r="H18" t="inlineStr">
        <is>
          <t>Aug 20, 2025</t>
        </is>
      </c>
      <c r="I18" t="inlineStr">
        <is>
          <t>($800.00)</t>
        </is>
      </c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1">
        <f>IF(G30=0, ROUND(SUM(J21:J29)/40, 2), )</f>
        <v/>
      </c>
    </row>
    <row r="21">
      <c r="A21" t="inlineStr">
        <is>
          <t>Index</t>
        </is>
      </c>
      <c r="B21" t="inlineStr">
        <is>
          <t>Ticker</t>
        </is>
      </c>
      <c r="C21" t="inlineStr">
        <is>
          <t>Trade Enter</t>
        </is>
      </c>
      <c r="D21" t="inlineStr">
        <is>
          <t>Strike</t>
        </is>
      </c>
      <c r="E21" t="inlineStr">
        <is>
          <t>C/P</t>
        </is>
      </c>
      <c r="F21" t="inlineStr">
        <is>
          <t>Exp Date</t>
        </is>
      </c>
      <c r="G21" t="inlineStr">
        <is>
          <t>Initial Contracts</t>
        </is>
      </c>
      <c r="H21" t="inlineStr">
        <is>
          <t>Trade Exit</t>
        </is>
      </c>
      <c r="I21" t="inlineStr">
        <is>
          <t>$ Gain</t>
        </is>
      </c>
      <c r="J21" t="inlineStr">
        <is>
          <t>Amount</t>
        </is>
      </c>
      <c r="K21" t="inlineStr">
        <is>
          <t>Symbol</t>
        </is>
      </c>
    </row>
    <row r="22">
      <c r="A22" t="n">
        <v>208</v>
      </c>
      <c r="B22" t="inlineStr">
        <is>
          <t>OSCR</t>
        </is>
      </c>
      <c r="C22" t="inlineStr">
        <is>
          <t>Aug 18, 2025</t>
        </is>
      </c>
      <c r="D22" t="inlineStr">
        <is>
          <t>$15.00</t>
        </is>
      </c>
      <c r="E22" t="inlineStr">
        <is>
          <t>C</t>
        </is>
      </c>
      <c r="F22" t="inlineStr">
        <is>
          <t>Oct 17, 2025</t>
        </is>
      </c>
      <c r="G22" t="n">
        <v>8</v>
      </c>
      <c r="H22" t="inlineStr">
        <is>
          <t>NaN</t>
        </is>
      </c>
      <c r="I22" t="n">
        <v/>
      </c>
      <c r="J22" t="n">
        <v>-2512.87</v>
      </c>
      <c r="K22" t="inlineStr">
        <is>
          <t>OSCR251017C00015000</t>
        </is>
      </c>
    </row>
    <row r="23">
      <c r="A23" t="n">
        <v>212</v>
      </c>
      <c r="B23" t="inlineStr">
        <is>
          <t>OSCR</t>
        </is>
      </c>
      <c r="C23" t="inlineStr">
        <is>
          <t>Aug 18, 2025</t>
        </is>
      </c>
      <c r="D23" t="inlineStr">
        <is>
          <t>$15.00</t>
        </is>
      </c>
      <c r="E23" t="inlineStr">
        <is>
          <t>C</t>
        </is>
      </c>
      <c r="F23" t="inlineStr">
        <is>
          <t>Oct 17, 2025</t>
        </is>
      </c>
      <c r="G23" t="n">
        <v>8</v>
      </c>
      <c r="H23" t="inlineStr">
        <is>
          <t>NaN</t>
        </is>
      </c>
      <c r="I23" t="n">
        <v/>
      </c>
      <c r="J23" t="n">
        <v>-2512.87</v>
      </c>
      <c r="K23" t="inlineStr">
        <is>
          <t>OSCR251017C00015000</t>
        </is>
      </c>
    </row>
    <row r="24">
      <c r="A24" t="n">
        <v>214</v>
      </c>
      <c r="B24" t="inlineStr">
        <is>
          <t>OSCR</t>
        </is>
      </c>
      <c r="C24" t="inlineStr">
        <is>
          <t>Aug 18, 2025</t>
        </is>
      </c>
      <c r="D24" t="inlineStr">
        <is>
          <t>$15.00</t>
        </is>
      </c>
      <c r="E24" t="inlineStr">
        <is>
          <t>C</t>
        </is>
      </c>
      <c r="F24" t="inlineStr">
        <is>
          <t>Oct 17, 2025</t>
        </is>
      </c>
      <c r="G24" t="n">
        <v>8</v>
      </c>
      <c r="H24" t="inlineStr">
        <is>
          <t>NaN</t>
        </is>
      </c>
      <c r="I24" t="n">
        <v/>
      </c>
      <c r="J24" t="n">
        <v>-2512.87</v>
      </c>
      <c r="K24" t="inlineStr">
        <is>
          <t>OSCR251017C00015000</t>
        </is>
      </c>
    </row>
    <row r="25">
      <c r="A25" t="n">
        <v>83</v>
      </c>
      <c r="B25" t="inlineStr">
        <is>
          <t>OSCR</t>
        </is>
      </c>
      <c r="C25" t="inlineStr">
        <is>
          <t>Aug 20, 2025</t>
        </is>
      </c>
      <c r="D25" t="inlineStr">
        <is>
          <t>$15.00</t>
        </is>
      </c>
      <c r="E25" t="inlineStr">
        <is>
          <t>C</t>
        </is>
      </c>
      <c r="F25" t="inlineStr">
        <is>
          <t>Oct 17, 2025</t>
        </is>
      </c>
      <c r="G25" t="n">
        <v>8</v>
      </c>
      <c r="H25" t="inlineStr">
        <is>
          <t>NaN</t>
        </is>
      </c>
      <c r="I25" t="n">
        <v/>
      </c>
      <c r="J25" t="n">
        <v>-1776.88</v>
      </c>
      <c r="K25" t="inlineStr">
        <is>
          <t>OSCR251017C00015000</t>
        </is>
      </c>
    </row>
    <row r="26">
      <c r="A26" t="n">
        <v>84</v>
      </c>
      <c r="B26" t="inlineStr">
        <is>
          <t>OSCR</t>
        </is>
      </c>
      <c r="C26" t="inlineStr">
        <is>
          <t>Aug 20, 2025</t>
        </is>
      </c>
      <c r="D26" t="inlineStr">
        <is>
          <t>$15.00</t>
        </is>
      </c>
      <c r="E26" t="inlineStr">
        <is>
          <t>C</t>
        </is>
      </c>
      <c r="F26" t="inlineStr">
        <is>
          <t>Oct 17, 2025</t>
        </is>
      </c>
      <c r="G26" t="n">
        <v>8</v>
      </c>
      <c r="H26" t="inlineStr">
        <is>
          <t>NaN</t>
        </is>
      </c>
      <c r="I26" t="n">
        <v/>
      </c>
      <c r="J26" t="n">
        <v>-1784.88</v>
      </c>
      <c r="K26" t="inlineStr">
        <is>
          <t>OSCR251017C00015000</t>
        </is>
      </c>
    </row>
    <row r="27">
      <c r="A27" t="n">
        <v>92</v>
      </c>
      <c r="B27" t="inlineStr">
        <is>
          <t>OSCR</t>
        </is>
      </c>
      <c r="C27" t="inlineStr">
        <is>
          <t>Aug 20, 2025</t>
        </is>
      </c>
      <c r="D27" t="inlineStr">
        <is>
          <t>$15.00</t>
        </is>
      </c>
      <c r="E27" t="inlineStr">
        <is>
          <t>C</t>
        </is>
      </c>
      <c r="F27" t="inlineStr">
        <is>
          <t>Oct 17, 2025</t>
        </is>
      </c>
      <c r="G27" t="n">
        <v>-16</v>
      </c>
      <c r="H27" t="inlineStr">
        <is>
          <t>Aug 20, 2025</t>
        </is>
      </c>
      <c r="I27" t="n">
        <v/>
      </c>
      <c r="J27" t="n">
        <v>3518.21</v>
      </c>
      <c r="K27" t="inlineStr">
        <is>
          <t>OSCR251017C00015000</t>
        </is>
      </c>
    </row>
    <row r="28">
      <c r="A28" t="n">
        <v>93</v>
      </c>
      <c r="B28" t="inlineStr">
        <is>
          <t>OSCR</t>
        </is>
      </c>
      <c r="C28" t="inlineStr">
        <is>
          <t>Aug 20, 2025</t>
        </is>
      </c>
      <c r="D28" t="inlineStr">
        <is>
          <t>$15.00</t>
        </is>
      </c>
      <c r="E28" t="inlineStr">
        <is>
          <t>C</t>
        </is>
      </c>
      <c r="F28" t="inlineStr">
        <is>
          <t>Oct 17, 2025</t>
        </is>
      </c>
      <c r="G28" t="n">
        <v>-8</v>
      </c>
      <c r="H28" t="inlineStr">
        <is>
          <t>Aug 20, 2025</t>
        </is>
      </c>
      <c r="I28" t="n">
        <v/>
      </c>
      <c r="J28" t="n">
        <v>1754.08</v>
      </c>
      <c r="K28" t="inlineStr">
        <is>
          <t>OSCR251017C00015000</t>
        </is>
      </c>
    </row>
    <row r="29">
      <c r="A29" t="n">
        <v>102</v>
      </c>
      <c r="B29" t="inlineStr">
        <is>
          <t>OSCR</t>
        </is>
      </c>
      <c r="C29" t="inlineStr">
        <is>
          <t>Aug 20, 2025</t>
        </is>
      </c>
      <c r="D29" t="inlineStr">
        <is>
          <t>$15.00</t>
        </is>
      </c>
      <c r="E29" t="inlineStr">
        <is>
          <t>C</t>
        </is>
      </c>
      <c r="F29" t="inlineStr">
        <is>
          <t>Oct 17, 2025</t>
        </is>
      </c>
      <c r="G29" t="n">
        <v>-16</v>
      </c>
      <c r="H29" t="inlineStr">
        <is>
          <t>Aug 20, 2025</t>
        </is>
      </c>
      <c r="I29" t="n">
        <v/>
      </c>
      <c r="J29" t="n">
        <v>3518.19</v>
      </c>
      <c r="K29" t="inlineStr">
        <is>
          <t>OSCR251017C00015000</t>
        </is>
      </c>
    </row>
    <row r="30">
      <c r="A30" t="inlineStr"/>
      <c r="B30" t="inlineStr"/>
      <c r="C30" t="inlineStr"/>
      <c r="D30" t="inlineStr"/>
      <c r="E30" t="inlineStr"/>
      <c r="F30" t="inlineStr"/>
      <c r="G30" s="2">
        <f>SUM(G21:G29)</f>
        <v/>
      </c>
      <c r="H30" t="inlineStr"/>
      <c r="I30" t="inlineStr"/>
      <c r="J30" s="2">
        <f>SUM(J21:J29)</f>
        <v/>
      </c>
      <c r="K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>
        <is>
          <t>Total:</t>
        </is>
      </c>
      <c r="L33" s="1">
        <f>SUM(L1:L32)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163</v>
      </c>
      <c r="B2" t="inlineStr">
        <is>
          <t>ZS</t>
        </is>
      </c>
      <c r="C2" t="inlineStr">
        <is>
          <t>Aug 19, 2025</t>
        </is>
      </c>
      <c r="D2" t="inlineStr">
        <is>
          <t>$277.50</t>
        </is>
      </c>
      <c r="E2" t="inlineStr">
        <is>
          <t>C</t>
        </is>
      </c>
      <c r="F2" t="inlineStr">
        <is>
          <t>Sep 19, 2025</t>
        </is>
      </c>
      <c r="G2" t="n">
        <v>2</v>
      </c>
      <c r="H2" t="inlineStr">
        <is>
          <t>NaN</t>
        </is>
      </c>
      <c r="I2" t="n">
        <v/>
      </c>
      <c r="J2" t="n">
        <v>-4008.23</v>
      </c>
      <c r="K2" t="inlineStr">
        <is>
          <t>ZS250919C00277500</t>
        </is>
      </c>
    </row>
    <row r="3">
      <c r="A3" t="n">
        <v>164</v>
      </c>
      <c r="B3" t="inlineStr">
        <is>
          <t>ZS</t>
        </is>
      </c>
      <c r="C3" t="inlineStr">
        <is>
          <t>Aug 19, 2025</t>
        </is>
      </c>
      <c r="D3" t="inlineStr">
        <is>
          <t>$277.50</t>
        </is>
      </c>
      <c r="E3" t="inlineStr">
        <is>
          <t>C</t>
        </is>
      </c>
      <c r="F3" t="inlineStr">
        <is>
          <t>Sep 19, 2025</t>
        </is>
      </c>
      <c r="G3" t="n">
        <v>2</v>
      </c>
      <c r="H3" t="inlineStr">
        <is>
          <t>NaN</t>
        </is>
      </c>
      <c r="I3" t="n">
        <v/>
      </c>
      <c r="J3" t="n">
        <v>-4210.22</v>
      </c>
      <c r="K3" t="inlineStr">
        <is>
          <t>ZS250919C00277500</t>
        </is>
      </c>
    </row>
    <row r="4">
      <c r="A4" t="n">
        <v>168</v>
      </c>
      <c r="B4" t="inlineStr">
        <is>
          <t>ZS</t>
        </is>
      </c>
      <c r="C4" t="inlineStr">
        <is>
          <t>Aug 19, 2025</t>
        </is>
      </c>
      <c r="D4" t="inlineStr">
        <is>
          <t>$277.50</t>
        </is>
      </c>
      <c r="E4" t="inlineStr">
        <is>
          <t>C</t>
        </is>
      </c>
      <c r="F4" t="inlineStr">
        <is>
          <t>Sep 19, 2025</t>
        </is>
      </c>
      <c r="G4" t="n">
        <v>1</v>
      </c>
      <c r="H4" t="inlineStr">
        <is>
          <t>NaN</t>
        </is>
      </c>
      <c r="I4" t="n">
        <v/>
      </c>
      <c r="J4" t="n">
        <v>-1977.11</v>
      </c>
      <c r="K4" t="inlineStr">
        <is>
          <t>ZS250919C00277500</t>
        </is>
      </c>
    </row>
    <row r="5">
      <c r="A5" t="n">
        <v>79</v>
      </c>
      <c r="B5" t="inlineStr">
        <is>
          <t>ZS</t>
        </is>
      </c>
      <c r="C5" t="inlineStr">
        <is>
          <t>Aug 20, 2025</t>
        </is>
      </c>
      <c r="D5" t="inlineStr">
        <is>
          <t>$277.50</t>
        </is>
      </c>
      <c r="E5" t="inlineStr">
        <is>
          <t>C</t>
        </is>
      </c>
      <c r="F5" t="inlineStr">
        <is>
          <t>Sep 19, 2025</t>
        </is>
      </c>
      <c r="G5" t="n">
        <v>-2</v>
      </c>
      <c r="H5" t="inlineStr">
        <is>
          <t>Aug 20, 2025</t>
        </is>
      </c>
      <c r="I5" t="n">
        <v/>
      </c>
      <c r="J5" t="n">
        <v>3007.76</v>
      </c>
      <c r="K5" t="inlineStr">
        <is>
          <t>ZS250919C00277500</t>
        </is>
      </c>
    </row>
    <row r="6">
      <c r="A6" t="n">
        <v>118</v>
      </c>
      <c r="B6" t="inlineStr">
        <is>
          <t>ZS</t>
        </is>
      </c>
      <c r="C6" t="inlineStr">
        <is>
          <t>Aug 20, 2025</t>
        </is>
      </c>
      <c r="D6" t="inlineStr">
        <is>
          <t>$277.50</t>
        </is>
      </c>
      <c r="E6" t="inlineStr">
        <is>
          <t>C</t>
        </is>
      </c>
      <c r="F6" t="inlineStr">
        <is>
          <t>Sep 19, 2025</t>
        </is>
      </c>
      <c r="G6" t="n">
        <v>-2</v>
      </c>
      <c r="H6" t="inlineStr">
        <is>
          <t>Aug 20, 2025</t>
        </is>
      </c>
      <c r="I6" t="n">
        <v/>
      </c>
      <c r="J6" t="n">
        <v>2977.76</v>
      </c>
      <c r="K6" t="inlineStr">
        <is>
          <t>ZS250919C00277500</t>
        </is>
      </c>
    </row>
    <row r="7">
      <c r="A7" t="n">
        <v>133</v>
      </c>
      <c r="B7" t="inlineStr">
        <is>
          <t>ZS</t>
        </is>
      </c>
      <c r="C7" t="inlineStr">
        <is>
          <t>Aug 20, 2025</t>
        </is>
      </c>
      <c r="D7" t="inlineStr">
        <is>
          <t>$277.50</t>
        </is>
      </c>
      <c r="E7" t="inlineStr">
        <is>
          <t>C</t>
        </is>
      </c>
      <c r="F7" t="inlineStr">
        <is>
          <t>Sep 19, 2025</t>
        </is>
      </c>
      <c r="G7" t="n">
        <v>-1</v>
      </c>
      <c r="H7" t="inlineStr">
        <is>
          <t>Aug 20, 2025</t>
        </is>
      </c>
      <c r="I7" t="n">
        <v/>
      </c>
      <c r="J7" t="n">
        <v>1464.88</v>
      </c>
      <c r="K7" t="inlineStr">
        <is>
          <t>ZS250919C00277500</t>
        </is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Index</t>
        </is>
      </c>
      <c r="B10" t="inlineStr">
        <is>
          <t>Ticker</t>
        </is>
      </c>
      <c r="C10" t="inlineStr">
        <is>
          <t>Trade Enter</t>
        </is>
      </c>
      <c r="D10" t="inlineStr">
        <is>
          <t>Strike</t>
        </is>
      </c>
      <c r="E10" t="inlineStr">
        <is>
          <t>C/P</t>
        </is>
      </c>
      <c r="F10" t="inlineStr">
        <is>
          <t>Exp Date</t>
        </is>
      </c>
      <c r="G10" t="inlineStr">
        <is>
          <t>Initial Contracts</t>
        </is>
      </c>
      <c r="H10" t="inlineStr">
        <is>
          <t>Trade Exit</t>
        </is>
      </c>
      <c r="I10" t="inlineStr">
        <is>
          <t>$ Gain</t>
        </is>
      </c>
      <c r="J10" t="inlineStr">
        <is>
          <t>Total Gain</t>
        </is>
      </c>
      <c r="K10" t="inlineStr">
        <is>
          <t>Calculated $ Gain/25k share</t>
        </is>
      </c>
    </row>
    <row r="11">
      <c r="A11" t="n">
        <v>29</v>
      </c>
      <c r="B11" t="inlineStr">
        <is>
          <t>ZS</t>
        </is>
      </c>
      <c r="C11" t="inlineStr">
        <is>
          <t>Aug 19, 2025</t>
        </is>
      </c>
      <c r="D11" t="inlineStr">
        <is>
          <t>$277.50</t>
        </is>
      </c>
      <c r="E11" t="inlineStr">
        <is>
          <t>C</t>
        </is>
      </c>
      <c r="F11" t="inlineStr">
        <is>
          <t>Sep 19, 2025</t>
        </is>
      </c>
      <c r="G11" t="n">
        <v>2</v>
      </c>
      <c r="H11" t="inlineStr">
        <is>
          <t>Aug 20, 2025</t>
        </is>
      </c>
      <c r="I11" t="inlineStr">
        <is>
          <t>($1020.00)</t>
        </is>
      </c>
      <c r="J11">
        <f>SUM(J19:J25)</f>
        <v/>
      </c>
      <c r="K11">
        <f>L18*2</f>
        <v/>
      </c>
    </row>
    <row r="12">
      <c r="I12" s="2" t="n">
        <v>-1020</v>
      </c>
      <c r="J12" s="2">
        <f>ROUND(SUM(J11:J11),2)</f>
        <v/>
      </c>
      <c r="K12" s="2">
        <f>ROUND(SUM(K11:K11),2)</f>
        <v/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Index</t>
        </is>
      </c>
      <c r="B15" t="inlineStr">
        <is>
          <t>Ticker</t>
        </is>
      </c>
      <c r="C15" t="inlineStr">
        <is>
          <t>Trade Enter</t>
        </is>
      </c>
      <c r="D15" t="inlineStr">
        <is>
          <t>Strike</t>
        </is>
      </c>
      <c r="E15" t="inlineStr">
        <is>
          <t>C/P</t>
        </is>
      </c>
      <c r="F15" t="inlineStr">
        <is>
          <t>Exp Date</t>
        </is>
      </c>
      <c r="G15" t="inlineStr">
        <is>
          <t>Initial Contracts</t>
        </is>
      </c>
      <c r="H15" t="inlineStr">
        <is>
          <t>Trade Exit</t>
        </is>
      </c>
      <c r="I15" t="inlineStr">
        <is>
          <t>$ Gain</t>
        </is>
      </c>
    </row>
    <row r="16">
      <c r="A16" t="n">
        <v>29</v>
      </c>
      <c r="B16" t="inlineStr">
        <is>
          <t>ZS</t>
        </is>
      </c>
      <c r="C16" t="inlineStr">
        <is>
          <t>Aug 19, 2025</t>
        </is>
      </c>
      <c r="D16" t="inlineStr">
        <is>
          <t>$277.50</t>
        </is>
      </c>
      <c r="E16" t="inlineStr">
        <is>
          <t>C</t>
        </is>
      </c>
      <c r="F16" t="inlineStr">
        <is>
          <t>Sep 19, 2025</t>
        </is>
      </c>
      <c r="G16" t="n">
        <v>2</v>
      </c>
      <c r="H16" t="inlineStr">
        <is>
          <t>Aug 20, 2025</t>
        </is>
      </c>
      <c r="I16" t="inlineStr">
        <is>
          <t>($1020.00)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1">
        <f>IF(G26=0, ROUND(SUM(J19:J25)/5, 2), )</f>
        <v/>
      </c>
    </row>
    <row r="19">
      <c r="A19" t="inlineStr">
        <is>
          <t>Index</t>
        </is>
      </c>
      <c r="B19" t="inlineStr">
        <is>
          <t>Ticker</t>
        </is>
      </c>
      <c r="C19" t="inlineStr">
        <is>
          <t>Trade Enter</t>
        </is>
      </c>
      <c r="D19" t="inlineStr">
        <is>
          <t>Strike</t>
        </is>
      </c>
      <c r="E19" t="inlineStr">
        <is>
          <t>C/P</t>
        </is>
      </c>
      <c r="F19" t="inlineStr">
        <is>
          <t>Exp Date</t>
        </is>
      </c>
      <c r="G19" t="inlineStr">
        <is>
          <t>Initial Contracts</t>
        </is>
      </c>
      <c r="H19" t="inlineStr">
        <is>
          <t>Trade Exit</t>
        </is>
      </c>
      <c r="I19" t="inlineStr">
        <is>
          <t>$ Gain</t>
        </is>
      </c>
      <c r="J19" t="inlineStr">
        <is>
          <t>Amount</t>
        </is>
      </c>
      <c r="K19" t="inlineStr">
        <is>
          <t>Symbol</t>
        </is>
      </c>
    </row>
    <row r="20">
      <c r="A20" t="n">
        <v>163</v>
      </c>
      <c r="B20" t="inlineStr">
        <is>
          <t>ZS</t>
        </is>
      </c>
      <c r="C20" t="inlineStr">
        <is>
          <t>Aug 19, 2025</t>
        </is>
      </c>
      <c r="D20" t="inlineStr">
        <is>
          <t>$277.50</t>
        </is>
      </c>
      <c r="E20" t="inlineStr">
        <is>
          <t>C</t>
        </is>
      </c>
      <c r="F20" t="inlineStr">
        <is>
          <t>Sep 19, 2025</t>
        </is>
      </c>
      <c r="G20" t="n">
        <v>2</v>
      </c>
      <c r="H20" t="inlineStr">
        <is>
          <t>NaN</t>
        </is>
      </c>
      <c r="I20" t="n">
        <v/>
      </c>
      <c r="J20" t="n">
        <v>-4008.23</v>
      </c>
      <c r="K20" t="inlineStr">
        <is>
          <t>ZS250919C00277500</t>
        </is>
      </c>
    </row>
    <row r="21">
      <c r="A21" t="n">
        <v>164</v>
      </c>
      <c r="B21" t="inlineStr">
        <is>
          <t>ZS</t>
        </is>
      </c>
      <c r="C21" t="inlineStr">
        <is>
          <t>Aug 19, 2025</t>
        </is>
      </c>
      <c r="D21" t="inlineStr">
        <is>
          <t>$277.50</t>
        </is>
      </c>
      <c r="E21" t="inlineStr">
        <is>
          <t>C</t>
        </is>
      </c>
      <c r="F21" t="inlineStr">
        <is>
          <t>Sep 19, 2025</t>
        </is>
      </c>
      <c r="G21" t="n">
        <v>2</v>
      </c>
      <c r="H21" t="inlineStr">
        <is>
          <t>NaN</t>
        </is>
      </c>
      <c r="I21" t="n">
        <v/>
      </c>
      <c r="J21" t="n">
        <v>-4210.22</v>
      </c>
      <c r="K21" t="inlineStr">
        <is>
          <t>ZS250919C00277500</t>
        </is>
      </c>
    </row>
    <row r="22">
      <c r="A22" t="n">
        <v>168</v>
      </c>
      <c r="B22" t="inlineStr">
        <is>
          <t>ZS</t>
        </is>
      </c>
      <c r="C22" t="inlineStr">
        <is>
          <t>Aug 19, 2025</t>
        </is>
      </c>
      <c r="D22" t="inlineStr">
        <is>
          <t>$277.50</t>
        </is>
      </c>
      <c r="E22" t="inlineStr">
        <is>
          <t>C</t>
        </is>
      </c>
      <c r="F22" t="inlineStr">
        <is>
          <t>Sep 19, 2025</t>
        </is>
      </c>
      <c r="G22" t="n">
        <v>1</v>
      </c>
      <c r="H22" t="inlineStr">
        <is>
          <t>NaN</t>
        </is>
      </c>
      <c r="I22" t="n">
        <v/>
      </c>
      <c r="J22" t="n">
        <v>-1977.11</v>
      </c>
      <c r="K22" t="inlineStr">
        <is>
          <t>ZS250919C00277500</t>
        </is>
      </c>
    </row>
    <row r="23">
      <c r="A23" t="n">
        <v>79</v>
      </c>
      <c r="B23" t="inlineStr">
        <is>
          <t>ZS</t>
        </is>
      </c>
      <c r="C23" t="inlineStr">
        <is>
          <t>Aug 20, 2025</t>
        </is>
      </c>
      <c r="D23" t="inlineStr">
        <is>
          <t>$277.50</t>
        </is>
      </c>
      <c r="E23" t="inlineStr">
        <is>
          <t>C</t>
        </is>
      </c>
      <c r="F23" t="inlineStr">
        <is>
          <t>Sep 19, 2025</t>
        </is>
      </c>
      <c r="G23" t="n">
        <v>-2</v>
      </c>
      <c r="H23" t="inlineStr">
        <is>
          <t>Aug 20, 2025</t>
        </is>
      </c>
      <c r="I23" t="n">
        <v/>
      </c>
      <c r="J23" t="n">
        <v>3007.76</v>
      </c>
      <c r="K23" t="inlineStr">
        <is>
          <t>ZS250919C00277500</t>
        </is>
      </c>
    </row>
    <row r="24">
      <c r="A24" t="n">
        <v>118</v>
      </c>
      <c r="B24" t="inlineStr">
        <is>
          <t>ZS</t>
        </is>
      </c>
      <c r="C24" t="inlineStr">
        <is>
          <t>Aug 20, 2025</t>
        </is>
      </c>
      <c r="D24" t="inlineStr">
        <is>
          <t>$277.50</t>
        </is>
      </c>
      <c r="E24" t="inlineStr">
        <is>
          <t>C</t>
        </is>
      </c>
      <c r="F24" t="inlineStr">
        <is>
          <t>Sep 19, 2025</t>
        </is>
      </c>
      <c r="G24" t="n">
        <v>-2</v>
      </c>
      <c r="H24" t="inlineStr">
        <is>
          <t>Aug 20, 2025</t>
        </is>
      </c>
      <c r="I24" t="n">
        <v/>
      </c>
      <c r="J24" t="n">
        <v>2977.76</v>
      </c>
      <c r="K24" t="inlineStr">
        <is>
          <t>ZS250919C00277500</t>
        </is>
      </c>
    </row>
    <row r="25">
      <c r="A25" t="n">
        <v>133</v>
      </c>
      <c r="B25" t="inlineStr">
        <is>
          <t>ZS</t>
        </is>
      </c>
      <c r="C25" t="inlineStr">
        <is>
          <t>Aug 20, 2025</t>
        </is>
      </c>
      <c r="D25" t="inlineStr">
        <is>
          <t>$277.50</t>
        </is>
      </c>
      <c r="E25" t="inlineStr">
        <is>
          <t>C</t>
        </is>
      </c>
      <c r="F25" t="inlineStr">
        <is>
          <t>Sep 19, 2025</t>
        </is>
      </c>
      <c r="G25" t="n">
        <v>-1</v>
      </c>
      <c r="H25" t="inlineStr">
        <is>
          <t>Aug 20, 2025</t>
        </is>
      </c>
      <c r="I25" t="n">
        <v/>
      </c>
      <c r="J25" t="n">
        <v>1464.88</v>
      </c>
      <c r="K25" t="inlineStr">
        <is>
          <t>ZS250919C00277500</t>
        </is>
      </c>
    </row>
    <row r="26">
      <c r="A26" t="inlineStr"/>
      <c r="B26" t="inlineStr"/>
      <c r="C26" t="inlineStr"/>
      <c r="D26" t="inlineStr"/>
      <c r="E26" t="inlineStr"/>
      <c r="F26" t="inlineStr"/>
      <c r="G26" s="2">
        <f>SUM(G19:G25)</f>
        <v/>
      </c>
      <c r="H26" t="inlineStr"/>
      <c r="I26" t="inlineStr"/>
      <c r="J26" s="2">
        <f>SUM(J19:J25)</f>
        <v/>
      </c>
      <c r="K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>
        <is>
          <t>Total:</t>
        </is>
      </c>
      <c r="L29" s="1">
        <f>SUM(L1:L28)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5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2386</v>
      </c>
      <c r="B2" t="inlineStr">
        <is>
          <t>TSLA</t>
        </is>
      </c>
      <c r="C2" t="inlineStr">
        <is>
          <t>May 19, 2025</t>
        </is>
      </c>
      <c r="D2" t="inlineStr">
        <is>
          <t>$390.00</t>
        </is>
      </c>
      <c r="E2" t="inlineStr">
        <is>
          <t>C</t>
        </is>
      </c>
      <c r="F2" t="inlineStr">
        <is>
          <t>Aug 15, 2025</t>
        </is>
      </c>
      <c r="G2" t="n">
        <v>2</v>
      </c>
      <c r="H2" t="inlineStr">
        <is>
          <t>NaN</t>
        </is>
      </c>
      <c r="I2" t="n">
        <v/>
      </c>
      <c r="J2" t="n">
        <v>-5076.94</v>
      </c>
      <c r="K2" t="inlineStr">
        <is>
          <t>TSLA250815C00390000</t>
        </is>
      </c>
    </row>
    <row r="3">
      <c r="A3" t="n">
        <v>2381</v>
      </c>
      <c r="B3" t="inlineStr">
        <is>
          <t>TSLA</t>
        </is>
      </c>
      <c r="C3" t="inlineStr">
        <is>
          <t>May 21, 2025</t>
        </is>
      </c>
      <c r="D3" t="inlineStr">
        <is>
          <t>$390.00</t>
        </is>
      </c>
      <c r="E3" t="inlineStr">
        <is>
          <t>C</t>
        </is>
      </c>
      <c r="F3" t="inlineStr">
        <is>
          <t>Aug 15, 2025</t>
        </is>
      </c>
      <c r="G3" t="n">
        <v>-2</v>
      </c>
      <c r="H3" t="inlineStr">
        <is>
          <t>May 21, 2025</t>
        </is>
      </c>
      <c r="I3" t="n">
        <v/>
      </c>
      <c r="J3" t="n">
        <v>4867.05</v>
      </c>
      <c r="K3" t="inlineStr">
        <is>
          <t>TSLA250815C00390000</t>
        </is>
      </c>
    </row>
    <row r="4">
      <c r="A4" t="n">
        <v>2350</v>
      </c>
      <c r="B4" t="inlineStr">
        <is>
          <t>TSLA</t>
        </is>
      </c>
      <c r="C4" t="inlineStr">
        <is>
          <t>May 29, 2025</t>
        </is>
      </c>
      <c r="D4" t="inlineStr">
        <is>
          <t>$400.00</t>
        </is>
      </c>
      <c r="E4" t="inlineStr">
        <is>
          <t>C</t>
        </is>
      </c>
      <c r="F4" t="inlineStr">
        <is>
          <t>Jul 18, 2025</t>
        </is>
      </c>
      <c r="G4" t="n">
        <v>2</v>
      </c>
      <c r="H4" t="inlineStr">
        <is>
          <t>NaN</t>
        </is>
      </c>
      <c r="I4" t="n">
        <v/>
      </c>
      <c r="J4" t="n">
        <v>-3888.24</v>
      </c>
      <c r="K4" t="inlineStr">
        <is>
          <t>TSLA250718C00400000</t>
        </is>
      </c>
    </row>
    <row r="5">
      <c r="A5" t="n">
        <v>2296</v>
      </c>
      <c r="B5" t="inlineStr">
        <is>
          <t>TSLA</t>
        </is>
      </c>
      <c r="C5" t="inlineStr">
        <is>
          <t>Jun 05, 2025</t>
        </is>
      </c>
      <c r="D5" t="inlineStr">
        <is>
          <t>$400.00</t>
        </is>
      </c>
      <c r="E5" t="inlineStr">
        <is>
          <t>C</t>
        </is>
      </c>
      <c r="F5" t="inlineStr">
        <is>
          <t>Jul 18, 2025</t>
        </is>
      </c>
      <c r="G5" t="n">
        <v>-2</v>
      </c>
      <c r="H5" t="inlineStr">
        <is>
          <t>Jun 05, 2025</t>
        </is>
      </c>
      <c r="I5" t="n">
        <v/>
      </c>
      <c r="J5" t="n">
        <v>1363.74</v>
      </c>
      <c r="K5" t="inlineStr">
        <is>
          <t>TSLA250718C00400000</t>
        </is>
      </c>
    </row>
    <row r="6">
      <c r="A6" t="n">
        <v>2146</v>
      </c>
      <c r="B6" t="inlineStr">
        <is>
          <t>TSLA</t>
        </is>
      </c>
      <c r="C6" t="inlineStr">
        <is>
          <t>Jun 20, 2025</t>
        </is>
      </c>
      <c r="D6" t="inlineStr">
        <is>
          <t>$360.00</t>
        </is>
      </c>
      <c r="E6" t="inlineStr">
        <is>
          <t>C</t>
        </is>
      </c>
      <c r="F6" t="inlineStr">
        <is>
          <t>Aug 15, 2025</t>
        </is>
      </c>
      <c r="G6" t="n">
        <v>1</v>
      </c>
      <c r="H6" t="inlineStr">
        <is>
          <t>NaN</t>
        </is>
      </c>
      <c r="I6" t="n">
        <v/>
      </c>
      <c r="J6" t="n">
        <v>-2010.12</v>
      </c>
      <c r="K6" t="inlineStr">
        <is>
          <t>TSLA250815C00360000</t>
        </is>
      </c>
    </row>
    <row r="7">
      <c r="A7" t="n">
        <v>2144</v>
      </c>
      <c r="B7" t="inlineStr">
        <is>
          <t>TSLA</t>
        </is>
      </c>
      <c r="C7" t="inlineStr">
        <is>
          <t>Jun 20, 2025</t>
        </is>
      </c>
      <c r="D7" t="inlineStr">
        <is>
          <t>$360.00</t>
        </is>
      </c>
      <c r="E7" t="inlineStr">
        <is>
          <t>C</t>
        </is>
      </c>
      <c r="F7" t="inlineStr">
        <is>
          <t>Aug 15, 2025</t>
        </is>
      </c>
      <c r="G7" t="n">
        <v>1</v>
      </c>
      <c r="H7" t="inlineStr">
        <is>
          <t>NaN</t>
        </is>
      </c>
      <c r="I7" t="n">
        <v/>
      </c>
      <c r="J7" t="n">
        <v>-2006.12</v>
      </c>
      <c r="K7" t="inlineStr">
        <is>
          <t>TSLA250815C00360000</t>
        </is>
      </c>
    </row>
    <row r="8">
      <c r="A8" t="n">
        <v>2064</v>
      </c>
      <c r="B8" t="inlineStr">
        <is>
          <t>TSLA</t>
        </is>
      </c>
      <c r="C8" t="inlineStr">
        <is>
          <t>Jun 25, 2025</t>
        </is>
      </c>
      <c r="D8" t="inlineStr">
        <is>
          <t>$360.00</t>
        </is>
      </c>
      <c r="E8" t="inlineStr">
        <is>
          <t>C</t>
        </is>
      </c>
      <c r="F8" t="inlineStr">
        <is>
          <t>Aug 15, 2025</t>
        </is>
      </c>
      <c r="G8" t="n">
        <v>-1</v>
      </c>
      <c r="H8" t="inlineStr">
        <is>
          <t>Jun 25, 2025</t>
        </is>
      </c>
      <c r="I8" t="n">
        <v/>
      </c>
      <c r="J8" t="n">
        <v>1775.87</v>
      </c>
      <c r="K8" t="inlineStr">
        <is>
          <t>TSLA250815C00360000</t>
        </is>
      </c>
    </row>
    <row r="9">
      <c r="A9" t="n">
        <v>2059</v>
      </c>
      <c r="B9" t="inlineStr">
        <is>
          <t>TSLA</t>
        </is>
      </c>
      <c r="C9" t="inlineStr">
        <is>
          <t>Jun 25, 2025</t>
        </is>
      </c>
      <c r="D9" t="inlineStr">
        <is>
          <t>$360.00</t>
        </is>
      </c>
      <c r="E9" t="inlineStr">
        <is>
          <t>C</t>
        </is>
      </c>
      <c r="F9" t="inlineStr">
        <is>
          <t>Aug 15, 2025</t>
        </is>
      </c>
      <c r="G9" t="n">
        <v>-1</v>
      </c>
      <c r="H9" t="inlineStr">
        <is>
          <t>Jun 25, 2025</t>
        </is>
      </c>
      <c r="I9" t="n">
        <v/>
      </c>
      <c r="J9" t="n">
        <v>1778.87</v>
      </c>
      <c r="K9" t="inlineStr">
        <is>
          <t>TSLA250815C00360000</t>
        </is>
      </c>
    </row>
    <row r="10">
      <c r="A10" t="n">
        <v>1996</v>
      </c>
      <c r="B10" t="inlineStr">
        <is>
          <t>TSLA</t>
        </is>
      </c>
      <c r="C10" t="inlineStr">
        <is>
          <t>Jun 27, 2025</t>
        </is>
      </c>
      <c r="D10" t="inlineStr">
        <is>
          <t>$290.00</t>
        </is>
      </c>
      <c r="E10" t="inlineStr">
        <is>
          <t>P</t>
        </is>
      </c>
      <c r="F10" t="inlineStr">
        <is>
          <t>Jul 18, 2025</t>
        </is>
      </c>
      <c r="G10" t="n">
        <v>1</v>
      </c>
      <c r="H10" t="inlineStr">
        <is>
          <t>NaN</t>
        </is>
      </c>
      <c r="I10" t="n">
        <v/>
      </c>
      <c r="J10" t="n">
        <v>-480.12</v>
      </c>
      <c r="K10" t="inlineStr">
        <is>
          <t>TSLA250718P00290000</t>
        </is>
      </c>
    </row>
    <row r="11">
      <c r="A11" t="n">
        <v>1982</v>
      </c>
      <c r="B11" t="inlineStr">
        <is>
          <t>TSLA</t>
        </is>
      </c>
      <c r="C11" t="inlineStr">
        <is>
          <t>Jun 27, 2025</t>
        </is>
      </c>
      <c r="D11" t="inlineStr">
        <is>
          <t>$290.00</t>
        </is>
      </c>
      <c r="E11" t="inlineStr">
        <is>
          <t>P</t>
        </is>
      </c>
      <c r="F11" t="inlineStr">
        <is>
          <t>Jul 18, 2025</t>
        </is>
      </c>
      <c r="G11" t="n">
        <v>1</v>
      </c>
      <c r="H11" t="inlineStr">
        <is>
          <t>NaN</t>
        </is>
      </c>
      <c r="I11" t="n">
        <v/>
      </c>
      <c r="J11" t="n">
        <v>-480.12</v>
      </c>
      <c r="K11" t="inlineStr">
        <is>
          <t>TSLA250718P00290000</t>
        </is>
      </c>
    </row>
    <row r="12">
      <c r="A12" t="n">
        <v>1977</v>
      </c>
      <c r="B12" t="inlineStr">
        <is>
          <t>TSLA</t>
        </is>
      </c>
      <c r="C12" t="inlineStr">
        <is>
          <t>Jun 27, 2025</t>
        </is>
      </c>
      <c r="D12" t="inlineStr">
        <is>
          <t>$440.00</t>
        </is>
      </c>
      <c r="E12" t="inlineStr">
        <is>
          <t>C</t>
        </is>
      </c>
      <c r="F12" t="inlineStr">
        <is>
          <t>Jan 16, 2026</t>
        </is>
      </c>
      <c r="G12" t="n">
        <v>1</v>
      </c>
      <c r="H12" t="inlineStr">
        <is>
          <t>NaN</t>
        </is>
      </c>
      <c r="I12" t="n">
        <v/>
      </c>
      <c r="J12" t="n">
        <v>-2525.12</v>
      </c>
      <c r="K12" t="inlineStr">
        <is>
          <t>TSLA260116C00440000</t>
        </is>
      </c>
    </row>
    <row r="13">
      <c r="A13" t="n">
        <v>1972</v>
      </c>
      <c r="B13" t="inlineStr">
        <is>
          <t>TSLA</t>
        </is>
      </c>
      <c r="C13" t="inlineStr">
        <is>
          <t>Jun 27, 2025</t>
        </is>
      </c>
      <c r="D13" t="inlineStr">
        <is>
          <t>$340.00</t>
        </is>
      </c>
      <c r="E13" t="inlineStr">
        <is>
          <t>C</t>
        </is>
      </c>
      <c r="F13" t="inlineStr">
        <is>
          <t>Aug 15, 2025</t>
        </is>
      </c>
      <c r="G13" t="n">
        <v>1</v>
      </c>
      <c r="H13" t="inlineStr">
        <is>
          <t>NaN</t>
        </is>
      </c>
      <c r="I13" t="n">
        <v/>
      </c>
      <c r="J13" t="n">
        <v>-2100.12</v>
      </c>
      <c r="K13" t="inlineStr">
        <is>
          <t>TSLA250815C00340000</t>
        </is>
      </c>
    </row>
    <row r="14">
      <c r="A14" t="n">
        <v>1971</v>
      </c>
      <c r="B14" t="inlineStr">
        <is>
          <t>TSLA</t>
        </is>
      </c>
      <c r="C14" t="inlineStr">
        <is>
          <t>Jun 27, 2025</t>
        </is>
      </c>
      <c r="D14" t="inlineStr">
        <is>
          <t>$340.00</t>
        </is>
      </c>
      <c r="E14" t="inlineStr">
        <is>
          <t>C</t>
        </is>
      </c>
      <c r="F14" t="inlineStr">
        <is>
          <t>Aug 15, 2025</t>
        </is>
      </c>
      <c r="G14" t="n">
        <v>1</v>
      </c>
      <c r="H14" t="inlineStr">
        <is>
          <t>NaN</t>
        </is>
      </c>
      <c r="I14" t="n">
        <v/>
      </c>
      <c r="J14" t="n">
        <v>-2100.12</v>
      </c>
      <c r="K14" t="inlineStr">
        <is>
          <t>TSLA250815C00340000</t>
        </is>
      </c>
    </row>
    <row r="15">
      <c r="A15" t="n">
        <v>1960</v>
      </c>
      <c r="B15" t="inlineStr">
        <is>
          <t>TSLA</t>
        </is>
      </c>
      <c r="C15" t="inlineStr">
        <is>
          <t>Jun 30, 2025</t>
        </is>
      </c>
      <c r="D15" t="inlineStr">
        <is>
          <t>$440.00</t>
        </is>
      </c>
      <c r="E15" t="inlineStr">
        <is>
          <t>C</t>
        </is>
      </c>
      <c r="F15" t="inlineStr">
        <is>
          <t>Jan 16, 2026</t>
        </is>
      </c>
      <c r="G15" t="n">
        <v>-1</v>
      </c>
      <c r="H15" t="inlineStr">
        <is>
          <t>Jun 30, 2025</t>
        </is>
      </c>
      <c r="I15" t="n">
        <v/>
      </c>
      <c r="J15" t="n">
        <v>2344.87</v>
      </c>
      <c r="K15" t="inlineStr">
        <is>
          <t>TSLA260116C00440000</t>
        </is>
      </c>
    </row>
    <row r="16">
      <c r="A16" t="n">
        <v>1915</v>
      </c>
      <c r="B16" t="inlineStr">
        <is>
          <t>TSLA</t>
        </is>
      </c>
      <c r="C16" t="inlineStr">
        <is>
          <t>Jul 01, 2025</t>
        </is>
      </c>
      <c r="D16" t="inlineStr">
        <is>
          <t>$290.00</t>
        </is>
      </c>
      <c r="E16" t="inlineStr">
        <is>
          <t>P</t>
        </is>
      </c>
      <c r="F16" t="inlineStr">
        <is>
          <t>Jul 18, 2025</t>
        </is>
      </c>
      <c r="G16" t="n">
        <v>-1</v>
      </c>
      <c r="H16" t="inlineStr">
        <is>
          <t>Jul 01, 2025</t>
        </is>
      </c>
      <c r="I16" t="n">
        <v/>
      </c>
      <c r="J16" t="n">
        <v>1337.87</v>
      </c>
      <c r="K16" t="inlineStr">
        <is>
          <t>TSLA250718P00290000</t>
        </is>
      </c>
    </row>
    <row r="17">
      <c r="A17" t="n">
        <v>1903</v>
      </c>
      <c r="B17" t="inlineStr">
        <is>
          <t>TSLA</t>
        </is>
      </c>
      <c r="C17" t="inlineStr">
        <is>
          <t>Jul 01, 2025</t>
        </is>
      </c>
      <c r="D17" t="inlineStr">
        <is>
          <t>$290.00</t>
        </is>
      </c>
      <c r="E17" t="inlineStr">
        <is>
          <t>P</t>
        </is>
      </c>
      <c r="F17" t="inlineStr">
        <is>
          <t>Jul 18, 2025</t>
        </is>
      </c>
      <c r="G17" t="n">
        <v>-1</v>
      </c>
      <c r="H17" t="inlineStr">
        <is>
          <t>Jul 01, 2025</t>
        </is>
      </c>
      <c r="I17" t="n">
        <v/>
      </c>
      <c r="J17" t="n">
        <v>1305.87</v>
      </c>
      <c r="K17" t="inlineStr">
        <is>
          <t>TSLA250718P00290000</t>
        </is>
      </c>
    </row>
    <row r="18">
      <c r="A18" t="n">
        <v>1900</v>
      </c>
      <c r="B18" t="inlineStr">
        <is>
          <t>TSLA</t>
        </is>
      </c>
      <c r="C18" t="inlineStr">
        <is>
          <t>Jul 01, 2025</t>
        </is>
      </c>
      <c r="D18" t="inlineStr">
        <is>
          <t>$340.00</t>
        </is>
      </c>
      <c r="E18" t="inlineStr">
        <is>
          <t>C</t>
        </is>
      </c>
      <c r="F18" t="inlineStr">
        <is>
          <t>Aug 15, 2025</t>
        </is>
      </c>
      <c r="G18" t="n">
        <v>-1</v>
      </c>
      <c r="H18" t="inlineStr">
        <is>
          <t>Jul 01, 2025</t>
        </is>
      </c>
      <c r="I18" t="n">
        <v/>
      </c>
      <c r="J18" t="n">
        <v>1359.87</v>
      </c>
      <c r="K18" t="inlineStr">
        <is>
          <t>TSLA250815C00340000</t>
        </is>
      </c>
    </row>
    <row r="19">
      <c r="A19" t="n">
        <v>1919</v>
      </c>
      <c r="B19" t="inlineStr">
        <is>
          <t>TSLA</t>
        </is>
      </c>
      <c r="C19" t="inlineStr">
        <is>
          <t>Jul 01, 2025</t>
        </is>
      </c>
      <c r="D19" t="inlineStr">
        <is>
          <t>$340.00</t>
        </is>
      </c>
      <c r="E19" t="inlineStr">
        <is>
          <t>C</t>
        </is>
      </c>
      <c r="F19" t="inlineStr">
        <is>
          <t>Aug 15, 2025</t>
        </is>
      </c>
      <c r="G19" t="n">
        <v>-1</v>
      </c>
      <c r="H19" t="inlineStr">
        <is>
          <t>Jul 01, 2025</t>
        </is>
      </c>
      <c r="I19" t="n">
        <v/>
      </c>
      <c r="J19" t="n">
        <v>1364.87</v>
      </c>
      <c r="K19" t="inlineStr">
        <is>
          <t>TSLA250815C00340000</t>
        </is>
      </c>
    </row>
    <row r="20">
      <c r="A20" t="n">
        <v>1711</v>
      </c>
      <c r="B20" t="inlineStr">
        <is>
          <t>TSLA</t>
        </is>
      </c>
      <c r="C20" t="inlineStr">
        <is>
          <t>Jul 10, 2025</t>
        </is>
      </c>
      <c r="D20" t="inlineStr">
        <is>
          <t>$310.00</t>
        </is>
      </c>
      <c r="E20" t="inlineStr">
        <is>
          <t>C</t>
        </is>
      </c>
      <c r="F20" t="inlineStr">
        <is>
          <t>Aug 15, 2025</t>
        </is>
      </c>
      <c r="G20" t="n">
        <v>1</v>
      </c>
      <c r="H20" t="inlineStr">
        <is>
          <t>NaN</t>
        </is>
      </c>
      <c r="I20" t="n">
        <v/>
      </c>
      <c r="J20" t="n">
        <v>-2155.12</v>
      </c>
      <c r="K20" t="inlineStr">
        <is>
          <t>TSLA250815C00310000</t>
        </is>
      </c>
    </row>
    <row r="21">
      <c r="A21" t="n">
        <v>1707</v>
      </c>
      <c r="B21" t="inlineStr">
        <is>
          <t>TSLA</t>
        </is>
      </c>
      <c r="C21" t="inlineStr">
        <is>
          <t>Jul 10, 2025</t>
        </is>
      </c>
      <c r="D21" t="inlineStr">
        <is>
          <t>$310.00</t>
        </is>
      </c>
      <c r="E21" t="inlineStr">
        <is>
          <t>C</t>
        </is>
      </c>
      <c r="F21" t="inlineStr">
        <is>
          <t>Aug 15, 2025</t>
        </is>
      </c>
      <c r="G21" t="n">
        <v>1</v>
      </c>
      <c r="H21" t="inlineStr">
        <is>
          <t>NaN</t>
        </is>
      </c>
      <c r="I21" t="n">
        <v/>
      </c>
      <c r="J21" t="n">
        <v>-2160.12</v>
      </c>
      <c r="K21" t="inlineStr">
        <is>
          <t>TSLA250815C00310000</t>
        </is>
      </c>
    </row>
    <row r="22">
      <c r="A22" t="n">
        <v>1698</v>
      </c>
      <c r="B22" t="inlineStr">
        <is>
          <t>TSLA</t>
        </is>
      </c>
      <c r="C22" t="inlineStr">
        <is>
          <t>Jul 10, 2025</t>
        </is>
      </c>
      <c r="D22" t="inlineStr">
        <is>
          <t>$310.00</t>
        </is>
      </c>
      <c r="E22" t="inlineStr">
        <is>
          <t>C</t>
        </is>
      </c>
      <c r="F22" t="inlineStr">
        <is>
          <t>Aug 15, 2025</t>
        </is>
      </c>
      <c r="G22" t="n">
        <v>1</v>
      </c>
      <c r="H22" t="inlineStr">
        <is>
          <t>NaN</t>
        </is>
      </c>
      <c r="I22" t="n">
        <v/>
      </c>
      <c r="J22" t="n">
        <v>-2152.12</v>
      </c>
      <c r="K22" t="inlineStr">
        <is>
          <t>TSLA250815C00310000</t>
        </is>
      </c>
    </row>
    <row r="23">
      <c r="A23" t="n">
        <v>1621</v>
      </c>
      <c r="B23" t="inlineStr">
        <is>
          <t>TSLA</t>
        </is>
      </c>
      <c r="C23" t="inlineStr">
        <is>
          <t>Jul 11, 2025</t>
        </is>
      </c>
      <c r="D23" t="inlineStr">
        <is>
          <t>$310.00</t>
        </is>
      </c>
      <c r="E23" t="inlineStr">
        <is>
          <t>C</t>
        </is>
      </c>
      <c r="F23" t="inlineStr">
        <is>
          <t>Aug 15, 2025</t>
        </is>
      </c>
      <c r="G23" t="n">
        <v>1</v>
      </c>
      <c r="H23" t="inlineStr">
        <is>
          <t>NaN</t>
        </is>
      </c>
      <c r="I23" t="n">
        <v/>
      </c>
      <c r="J23" t="n">
        <v>-2240.12</v>
      </c>
      <c r="K23" t="inlineStr">
        <is>
          <t>TSLA250815C00310000</t>
        </is>
      </c>
    </row>
    <row r="24">
      <c r="A24" t="n">
        <v>1620</v>
      </c>
      <c r="B24" t="inlineStr">
        <is>
          <t>TSLA</t>
        </is>
      </c>
      <c r="C24" t="inlineStr">
        <is>
          <t>Jul 11, 2025</t>
        </is>
      </c>
      <c r="D24" t="inlineStr">
        <is>
          <t>$315.00</t>
        </is>
      </c>
      <c r="E24" t="inlineStr">
        <is>
          <t>P</t>
        </is>
      </c>
      <c r="F24" t="inlineStr">
        <is>
          <t>Jul 18, 2025</t>
        </is>
      </c>
      <c r="G24" t="n">
        <v>1</v>
      </c>
      <c r="H24" t="inlineStr">
        <is>
          <t>NaN</t>
        </is>
      </c>
      <c r="I24" t="n">
        <v/>
      </c>
      <c r="J24" t="n">
        <v>-962.12</v>
      </c>
      <c r="K24" t="inlineStr">
        <is>
          <t>TSLA250718P00315000</t>
        </is>
      </c>
    </row>
    <row r="25">
      <c r="A25" t="n">
        <v>1622</v>
      </c>
      <c r="B25" t="inlineStr">
        <is>
          <t>TSLA</t>
        </is>
      </c>
      <c r="C25" t="inlineStr">
        <is>
          <t>Jul 11, 2025</t>
        </is>
      </c>
      <c r="D25" t="inlineStr">
        <is>
          <t>$315.00</t>
        </is>
      </c>
      <c r="E25" t="inlineStr">
        <is>
          <t>P</t>
        </is>
      </c>
      <c r="F25" t="inlineStr">
        <is>
          <t>Jul 18, 2025</t>
        </is>
      </c>
      <c r="G25" t="n">
        <v>1</v>
      </c>
      <c r="H25" t="inlineStr">
        <is>
          <t>NaN</t>
        </is>
      </c>
      <c r="I25" t="n">
        <v/>
      </c>
      <c r="J25" t="n">
        <v>-895.12</v>
      </c>
      <c r="K25" t="inlineStr">
        <is>
          <t>TSLA250718P00315000</t>
        </is>
      </c>
    </row>
    <row r="26">
      <c r="A26" t="n">
        <v>1656</v>
      </c>
      <c r="B26" t="inlineStr">
        <is>
          <t>TSLA</t>
        </is>
      </c>
      <c r="C26" t="inlineStr">
        <is>
          <t>Jul 11, 2025</t>
        </is>
      </c>
      <c r="D26" t="inlineStr">
        <is>
          <t>$310.00</t>
        </is>
      </c>
      <c r="E26" t="inlineStr">
        <is>
          <t>C</t>
        </is>
      </c>
      <c r="F26" t="inlineStr">
        <is>
          <t>Aug 15, 2025</t>
        </is>
      </c>
      <c r="G26" t="n">
        <v>1</v>
      </c>
      <c r="H26" t="inlineStr">
        <is>
          <t>NaN</t>
        </is>
      </c>
      <c r="I26" t="n">
        <v/>
      </c>
      <c r="J26" t="n">
        <v>-2213.12</v>
      </c>
      <c r="K26" t="inlineStr">
        <is>
          <t>TSLA250815C00310000</t>
        </is>
      </c>
    </row>
    <row r="27">
      <c r="A27" t="n">
        <v>1637</v>
      </c>
      <c r="B27" t="inlineStr">
        <is>
          <t>TSLA</t>
        </is>
      </c>
      <c r="C27" t="inlineStr">
        <is>
          <t>Jul 11, 2025</t>
        </is>
      </c>
      <c r="D27" t="inlineStr">
        <is>
          <t>$315.00</t>
        </is>
      </c>
      <c r="E27" t="inlineStr">
        <is>
          <t>P</t>
        </is>
      </c>
      <c r="F27" t="inlineStr">
        <is>
          <t>Jul 18, 2025</t>
        </is>
      </c>
      <c r="G27" t="n">
        <v>1</v>
      </c>
      <c r="H27" t="inlineStr">
        <is>
          <t>NaN</t>
        </is>
      </c>
      <c r="I27" t="n">
        <v/>
      </c>
      <c r="J27" t="n">
        <v>-965.12</v>
      </c>
      <c r="K27" t="inlineStr">
        <is>
          <t>TSLA250718P00315000</t>
        </is>
      </c>
    </row>
    <row r="28">
      <c r="A28" t="n">
        <v>1642</v>
      </c>
      <c r="B28" t="inlineStr">
        <is>
          <t>TSLA</t>
        </is>
      </c>
      <c r="C28" t="inlineStr">
        <is>
          <t>Jul 11, 2025</t>
        </is>
      </c>
      <c r="D28" t="inlineStr">
        <is>
          <t>$310.00</t>
        </is>
      </c>
      <c r="E28" t="inlineStr">
        <is>
          <t>C</t>
        </is>
      </c>
      <c r="F28" t="inlineStr">
        <is>
          <t>Aug 15, 2025</t>
        </is>
      </c>
      <c r="G28" t="n">
        <v>1</v>
      </c>
      <c r="H28" t="inlineStr">
        <is>
          <t>NaN</t>
        </is>
      </c>
      <c r="I28" t="n">
        <v/>
      </c>
      <c r="J28" t="n">
        <v>-2238.12</v>
      </c>
      <c r="K28" t="inlineStr">
        <is>
          <t>TSLA250815C00310000</t>
        </is>
      </c>
    </row>
    <row r="29">
      <c r="A29" t="n">
        <v>1645</v>
      </c>
      <c r="B29" t="inlineStr">
        <is>
          <t>TSLA</t>
        </is>
      </c>
      <c r="C29" t="inlineStr">
        <is>
          <t>Jul 11, 2025</t>
        </is>
      </c>
      <c r="D29" t="inlineStr">
        <is>
          <t>$310.00</t>
        </is>
      </c>
      <c r="E29" t="inlineStr">
        <is>
          <t>C</t>
        </is>
      </c>
      <c r="F29" t="inlineStr">
        <is>
          <t>Aug 15, 2025</t>
        </is>
      </c>
      <c r="G29" t="n">
        <v>1</v>
      </c>
      <c r="H29" t="inlineStr">
        <is>
          <t>NaN</t>
        </is>
      </c>
      <c r="I29" t="n">
        <v/>
      </c>
      <c r="J29" t="n">
        <v>-2217.12</v>
      </c>
      <c r="K29" t="inlineStr">
        <is>
          <t>TSLA250815C00310000</t>
        </is>
      </c>
    </row>
    <row r="30">
      <c r="A30" t="n">
        <v>1631</v>
      </c>
      <c r="B30" t="inlineStr">
        <is>
          <t>TSLA</t>
        </is>
      </c>
      <c r="C30" t="inlineStr">
        <is>
          <t>Jul 11, 2025</t>
        </is>
      </c>
      <c r="D30" t="inlineStr">
        <is>
          <t>$310.00</t>
        </is>
      </c>
      <c r="E30" t="inlineStr">
        <is>
          <t>C</t>
        </is>
      </c>
      <c r="F30" t="inlineStr">
        <is>
          <t>Aug 15, 2025</t>
        </is>
      </c>
      <c r="G30" t="n">
        <v>2</v>
      </c>
      <c r="H30" t="inlineStr">
        <is>
          <t>NaN</t>
        </is>
      </c>
      <c r="I30" t="n">
        <v/>
      </c>
      <c r="J30" t="n">
        <v>-4650.23</v>
      </c>
      <c r="K30" t="inlineStr">
        <is>
          <t>TSLA250815C00310000</t>
        </is>
      </c>
    </row>
    <row r="31">
      <c r="A31" t="n">
        <v>1594</v>
      </c>
      <c r="B31" t="inlineStr">
        <is>
          <t>TSLA</t>
        </is>
      </c>
      <c r="C31" t="inlineStr">
        <is>
          <t>Jul 14, 2025</t>
        </is>
      </c>
      <c r="D31" t="inlineStr">
        <is>
          <t>$310.00</t>
        </is>
      </c>
      <c r="E31" t="inlineStr">
        <is>
          <t>C</t>
        </is>
      </c>
      <c r="F31" t="inlineStr">
        <is>
          <t>Aug 15, 2025</t>
        </is>
      </c>
      <c r="G31" t="n">
        <v>-1</v>
      </c>
      <c r="H31" t="inlineStr">
        <is>
          <t>Jul 14, 2025</t>
        </is>
      </c>
      <c r="I31" t="n">
        <v/>
      </c>
      <c r="J31" t="n">
        <v>2366.87</v>
      </c>
      <c r="K31" t="inlineStr">
        <is>
          <t>TSLA250815C00310000</t>
        </is>
      </c>
    </row>
    <row r="32">
      <c r="A32" t="n">
        <v>1588</v>
      </c>
      <c r="B32" t="inlineStr">
        <is>
          <t>TSLA</t>
        </is>
      </c>
      <c r="C32" t="inlineStr">
        <is>
          <t>Jul 14, 2025</t>
        </is>
      </c>
      <c r="D32" t="inlineStr">
        <is>
          <t>$310.00</t>
        </is>
      </c>
      <c r="E32" t="inlineStr">
        <is>
          <t>C</t>
        </is>
      </c>
      <c r="F32" t="inlineStr">
        <is>
          <t>Aug 15, 2025</t>
        </is>
      </c>
      <c r="G32" t="n">
        <v>-1</v>
      </c>
      <c r="H32" t="inlineStr">
        <is>
          <t>Jul 14, 2025</t>
        </is>
      </c>
      <c r="I32" t="n">
        <v/>
      </c>
      <c r="J32" t="n">
        <v>2369.87</v>
      </c>
      <c r="K32" t="inlineStr">
        <is>
          <t>TSLA250815C00310000</t>
        </is>
      </c>
    </row>
    <row r="33">
      <c r="A33" t="n">
        <v>1587</v>
      </c>
      <c r="B33" t="inlineStr">
        <is>
          <t>TSLA</t>
        </is>
      </c>
      <c r="C33" t="inlineStr">
        <is>
          <t>Jul 14, 2025</t>
        </is>
      </c>
      <c r="D33" t="inlineStr">
        <is>
          <t>$310.00</t>
        </is>
      </c>
      <c r="E33" t="inlineStr">
        <is>
          <t>C</t>
        </is>
      </c>
      <c r="F33" t="inlineStr">
        <is>
          <t>Aug 15, 2025</t>
        </is>
      </c>
      <c r="G33" t="n">
        <v>-1</v>
      </c>
      <c r="H33" t="inlineStr">
        <is>
          <t>Jul 14, 2025</t>
        </is>
      </c>
      <c r="I33" t="n">
        <v/>
      </c>
      <c r="J33" t="n">
        <v>2424.87</v>
      </c>
      <c r="K33" t="inlineStr">
        <is>
          <t>TSLA250815C00310000</t>
        </is>
      </c>
    </row>
    <row r="34">
      <c r="A34" t="n">
        <v>1574</v>
      </c>
      <c r="B34" t="inlineStr">
        <is>
          <t>TSLA</t>
        </is>
      </c>
      <c r="C34" t="inlineStr">
        <is>
          <t>Jul 15, 2025</t>
        </is>
      </c>
      <c r="D34" t="inlineStr">
        <is>
          <t>$310.00</t>
        </is>
      </c>
      <c r="E34" t="inlineStr">
        <is>
          <t>C</t>
        </is>
      </c>
      <c r="F34" t="inlineStr">
        <is>
          <t>Aug 15, 2025</t>
        </is>
      </c>
      <c r="G34" t="n">
        <v>-1</v>
      </c>
      <c r="H34" t="inlineStr">
        <is>
          <t>Jul 15, 2025</t>
        </is>
      </c>
      <c r="I34" t="n">
        <v/>
      </c>
      <c r="J34" t="n">
        <v>2290.87</v>
      </c>
      <c r="K34" t="inlineStr">
        <is>
          <t>TSLA250815C00310000</t>
        </is>
      </c>
    </row>
    <row r="35">
      <c r="A35" t="n">
        <v>1558</v>
      </c>
      <c r="B35" t="inlineStr">
        <is>
          <t>TSLA</t>
        </is>
      </c>
      <c r="C35" t="inlineStr">
        <is>
          <t>Jul 15, 2025</t>
        </is>
      </c>
      <c r="D35" t="inlineStr">
        <is>
          <t>$310.00</t>
        </is>
      </c>
      <c r="E35" t="inlineStr">
        <is>
          <t>C</t>
        </is>
      </c>
      <c r="F35" t="inlineStr">
        <is>
          <t>Aug 15, 2025</t>
        </is>
      </c>
      <c r="G35" t="n">
        <v>-1</v>
      </c>
      <c r="H35" t="inlineStr">
        <is>
          <t>Jul 15, 2025</t>
        </is>
      </c>
      <c r="I35" t="n">
        <v/>
      </c>
      <c r="J35" t="n">
        <v>2274.87</v>
      </c>
      <c r="K35" t="inlineStr">
        <is>
          <t>TSLA250815C00310000</t>
        </is>
      </c>
    </row>
    <row r="36">
      <c r="A36" t="n">
        <v>1548</v>
      </c>
      <c r="B36" t="inlineStr">
        <is>
          <t>TSLA</t>
        </is>
      </c>
      <c r="C36" t="inlineStr">
        <is>
          <t>Jul 15, 2025</t>
        </is>
      </c>
      <c r="D36" t="inlineStr">
        <is>
          <t>$315.00</t>
        </is>
      </c>
      <c r="E36" t="inlineStr">
        <is>
          <t>P</t>
        </is>
      </c>
      <c r="F36" t="inlineStr">
        <is>
          <t>Jul 18, 2025</t>
        </is>
      </c>
      <c r="G36" t="n">
        <v>-1</v>
      </c>
      <c r="H36" t="inlineStr">
        <is>
          <t>Jul 15, 2025</t>
        </is>
      </c>
      <c r="I36" t="n">
        <v/>
      </c>
      <c r="J36" t="n">
        <v>759.87</v>
      </c>
      <c r="K36" t="inlineStr">
        <is>
          <t>TSLA250718P00315000</t>
        </is>
      </c>
    </row>
    <row r="37">
      <c r="A37" t="n">
        <v>1544</v>
      </c>
      <c r="B37" t="inlineStr">
        <is>
          <t>TSLA</t>
        </is>
      </c>
      <c r="C37" t="inlineStr">
        <is>
          <t>Jul 15, 2025</t>
        </is>
      </c>
      <c r="D37" t="inlineStr">
        <is>
          <t>$310.00</t>
        </is>
      </c>
      <c r="E37" t="inlineStr">
        <is>
          <t>C</t>
        </is>
      </c>
      <c r="F37" t="inlineStr">
        <is>
          <t>Aug 15, 2025</t>
        </is>
      </c>
      <c r="G37" t="n">
        <v>-1</v>
      </c>
      <c r="H37" t="inlineStr">
        <is>
          <t>Jul 15, 2025</t>
        </is>
      </c>
      <c r="I37" t="n">
        <v/>
      </c>
      <c r="J37" t="n">
        <v>2269.87</v>
      </c>
      <c r="K37" t="inlineStr">
        <is>
          <t>TSLA250815C00310000</t>
        </is>
      </c>
    </row>
    <row r="38">
      <c r="A38" t="n">
        <v>1539</v>
      </c>
      <c r="B38" t="inlineStr">
        <is>
          <t>TSLA</t>
        </is>
      </c>
      <c r="C38" t="inlineStr">
        <is>
          <t>Jul 15, 2025</t>
        </is>
      </c>
      <c r="D38" t="inlineStr">
        <is>
          <t>$315.00</t>
        </is>
      </c>
      <c r="E38" t="inlineStr">
        <is>
          <t>P</t>
        </is>
      </c>
      <c r="F38" t="inlineStr">
        <is>
          <t>Jul 18, 2025</t>
        </is>
      </c>
      <c r="G38" t="n">
        <v>-1</v>
      </c>
      <c r="H38" t="inlineStr">
        <is>
          <t>Jul 15, 2025</t>
        </is>
      </c>
      <c r="I38" t="n">
        <v/>
      </c>
      <c r="J38" t="n">
        <v>609.87</v>
      </c>
      <c r="K38" t="inlineStr">
        <is>
          <t>TSLA250718P00315000</t>
        </is>
      </c>
    </row>
    <row r="39">
      <c r="A39" t="n">
        <v>1531</v>
      </c>
      <c r="B39" t="inlineStr">
        <is>
          <t>TSLA</t>
        </is>
      </c>
      <c r="C39" t="inlineStr">
        <is>
          <t>Jul 15, 2025</t>
        </is>
      </c>
      <c r="D39" t="inlineStr">
        <is>
          <t>$315.00</t>
        </is>
      </c>
      <c r="E39" t="inlineStr">
        <is>
          <t>P</t>
        </is>
      </c>
      <c r="F39" t="inlineStr">
        <is>
          <t>Jul 18, 2025</t>
        </is>
      </c>
      <c r="G39" t="n">
        <v>-1</v>
      </c>
      <c r="H39" t="inlineStr">
        <is>
          <t>Jul 15, 2025</t>
        </is>
      </c>
      <c r="I39" t="n">
        <v/>
      </c>
      <c r="J39" t="n">
        <v>609.87</v>
      </c>
      <c r="K39" t="inlineStr">
        <is>
          <t>TSLA250718P00315000</t>
        </is>
      </c>
    </row>
    <row r="40">
      <c r="A40" t="n">
        <v>1495</v>
      </c>
      <c r="B40" t="inlineStr">
        <is>
          <t>TSLA</t>
        </is>
      </c>
      <c r="C40" t="inlineStr">
        <is>
          <t>Jul 16, 2025</t>
        </is>
      </c>
      <c r="D40" t="inlineStr">
        <is>
          <t>$330.00</t>
        </is>
      </c>
      <c r="E40" t="inlineStr">
        <is>
          <t>C</t>
        </is>
      </c>
      <c r="F40" t="inlineStr">
        <is>
          <t>Jul 25, 2025</t>
        </is>
      </c>
      <c r="G40" t="n">
        <v>1</v>
      </c>
      <c r="H40" t="inlineStr">
        <is>
          <t>NaN</t>
        </is>
      </c>
      <c r="I40" t="n">
        <v/>
      </c>
      <c r="J40" t="n">
        <v>-1080.12</v>
      </c>
      <c r="K40" t="inlineStr">
        <is>
          <t>TSLA250725C00330000</t>
        </is>
      </c>
    </row>
    <row r="41">
      <c r="A41" t="n">
        <v>1473</v>
      </c>
      <c r="B41" t="inlineStr">
        <is>
          <t>TSLA</t>
        </is>
      </c>
      <c r="C41" t="inlineStr">
        <is>
          <t>Jul 16, 2025</t>
        </is>
      </c>
      <c r="D41" t="inlineStr">
        <is>
          <t>$322.50</t>
        </is>
      </c>
      <c r="E41" t="inlineStr">
        <is>
          <t>P</t>
        </is>
      </c>
      <c r="F41" t="inlineStr">
        <is>
          <t>Jul 18, 2025</t>
        </is>
      </c>
      <c r="G41" t="n">
        <v>1</v>
      </c>
      <c r="H41" t="inlineStr">
        <is>
          <t>NaN</t>
        </is>
      </c>
      <c r="I41" t="n">
        <v/>
      </c>
      <c r="J41" t="n">
        <v>-515.12</v>
      </c>
      <c r="K41" t="inlineStr">
        <is>
          <t>TSLA250718P00322500</t>
        </is>
      </c>
    </row>
    <row r="42">
      <c r="A42" t="n">
        <v>1502</v>
      </c>
      <c r="B42" t="inlineStr">
        <is>
          <t>TSLA</t>
        </is>
      </c>
      <c r="C42" t="inlineStr">
        <is>
          <t>Jul 16, 2025</t>
        </is>
      </c>
      <c r="D42" t="inlineStr">
        <is>
          <t>$310.00</t>
        </is>
      </c>
      <c r="E42" t="inlineStr">
        <is>
          <t>C</t>
        </is>
      </c>
      <c r="F42" t="inlineStr">
        <is>
          <t>Aug 15, 2025</t>
        </is>
      </c>
      <c r="G42" t="n">
        <v>1</v>
      </c>
      <c r="H42" t="inlineStr">
        <is>
          <t>NaN</t>
        </is>
      </c>
      <c r="I42" t="n">
        <v/>
      </c>
      <c r="J42" t="n">
        <v>-2670.12</v>
      </c>
      <c r="K42" t="inlineStr">
        <is>
          <t>TSLA250815C00310000</t>
        </is>
      </c>
    </row>
    <row r="43">
      <c r="A43" t="n">
        <v>1501</v>
      </c>
      <c r="B43" t="inlineStr">
        <is>
          <t>TSLA</t>
        </is>
      </c>
      <c r="C43" t="inlineStr">
        <is>
          <t>Jul 16, 2025</t>
        </is>
      </c>
      <c r="D43" t="inlineStr">
        <is>
          <t>$310.00</t>
        </is>
      </c>
      <c r="E43" t="inlineStr">
        <is>
          <t>C</t>
        </is>
      </c>
      <c r="F43" t="inlineStr">
        <is>
          <t>Aug 15, 2025</t>
        </is>
      </c>
      <c r="G43" t="n">
        <v>1</v>
      </c>
      <c r="H43" t="inlineStr">
        <is>
          <t>NaN</t>
        </is>
      </c>
      <c r="I43" t="n">
        <v/>
      </c>
      <c r="J43" t="n">
        <v>-2662.12</v>
      </c>
      <c r="K43" t="inlineStr">
        <is>
          <t>TSLA250815C00310000</t>
        </is>
      </c>
    </row>
    <row r="44">
      <c r="A44" t="n">
        <v>1511</v>
      </c>
      <c r="B44" t="inlineStr">
        <is>
          <t>TSLA</t>
        </is>
      </c>
      <c r="C44" t="inlineStr">
        <is>
          <t>Jul 16, 2025</t>
        </is>
      </c>
      <c r="D44" t="inlineStr">
        <is>
          <t>$322.50</t>
        </is>
      </c>
      <c r="E44" t="inlineStr">
        <is>
          <t>P</t>
        </is>
      </c>
      <c r="F44" t="inlineStr">
        <is>
          <t>Jul 18, 2025</t>
        </is>
      </c>
      <c r="G44" t="n">
        <v>1</v>
      </c>
      <c r="H44" t="inlineStr">
        <is>
          <t>NaN</t>
        </is>
      </c>
      <c r="I44" t="n">
        <v/>
      </c>
      <c r="J44" t="n">
        <v>-515.12</v>
      </c>
      <c r="K44" t="inlineStr">
        <is>
          <t>TSLA250718P00322500</t>
        </is>
      </c>
    </row>
    <row r="45">
      <c r="A45" t="n">
        <v>1412</v>
      </c>
      <c r="B45" t="inlineStr">
        <is>
          <t>TSLA</t>
        </is>
      </c>
      <c r="C45" t="inlineStr">
        <is>
          <t>Jul 17, 2025</t>
        </is>
      </c>
      <c r="D45" t="inlineStr">
        <is>
          <t>$310.00</t>
        </is>
      </c>
      <c r="E45" t="inlineStr">
        <is>
          <t>C</t>
        </is>
      </c>
      <c r="F45" t="inlineStr">
        <is>
          <t>Aug 15, 2025</t>
        </is>
      </c>
      <c r="G45" t="n">
        <v>-2</v>
      </c>
      <c r="H45" t="inlineStr">
        <is>
          <t>Jul 17, 2025</t>
        </is>
      </c>
      <c r="I45" t="n">
        <v/>
      </c>
      <c r="J45" t="n">
        <v>4889.76</v>
      </c>
      <c r="K45" t="inlineStr">
        <is>
          <t>TSLA250815C00310000</t>
        </is>
      </c>
    </row>
    <row r="46">
      <c r="A46" t="n">
        <v>1413</v>
      </c>
      <c r="B46" t="inlineStr">
        <is>
          <t>TSLA</t>
        </is>
      </c>
      <c r="C46" t="inlineStr">
        <is>
          <t>Jul 17, 2025</t>
        </is>
      </c>
      <c r="D46" t="inlineStr">
        <is>
          <t>$310.00</t>
        </is>
      </c>
      <c r="E46" t="inlineStr">
        <is>
          <t>C</t>
        </is>
      </c>
      <c r="F46" t="inlineStr">
        <is>
          <t>Aug 15, 2025</t>
        </is>
      </c>
      <c r="G46" t="n">
        <v>-2</v>
      </c>
      <c r="H46" t="inlineStr">
        <is>
          <t>Jul 17, 2025</t>
        </is>
      </c>
      <c r="I46" t="n">
        <v/>
      </c>
      <c r="J46" t="n">
        <v>4889.76</v>
      </c>
      <c r="K46" t="inlineStr">
        <is>
          <t>TSLA250815C00310000</t>
        </is>
      </c>
    </row>
    <row r="47">
      <c r="A47" t="n">
        <v>1417</v>
      </c>
      <c r="B47" t="inlineStr">
        <is>
          <t>TSLA</t>
        </is>
      </c>
      <c r="C47" t="inlineStr">
        <is>
          <t>Jul 17, 2025</t>
        </is>
      </c>
      <c r="D47" t="inlineStr">
        <is>
          <t>$330.00</t>
        </is>
      </c>
      <c r="E47" t="inlineStr">
        <is>
          <t>C</t>
        </is>
      </c>
      <c r="F47" t="inlineStr">
        <is>
          <t>Oct 17, 2025</t>
        </is>
      </c>
      <c r="G47" t="n">
        <v>1</v>
      </c>
      <c r="H47" t="inlineStr">
        <is>
          <t>NaN</t>
        </is>
      </c>
      <c r="I47" t="n">
        <v/>
      </c>
      <c r="J47" t="n">
        <v>-3025.12</v>
      </c>
      <c r="K47" t="inlineStr">
        <is>
          <t>TSLA251017C00330000</t>
        </is>
      </c>
    </row>
    <row r="48">
      <c r="A48" t="n">
        <v>1454</v>
      </c>
      <c r="B48" t="inlineStr">
        <is>
          <t>TSLA</t>
        </is>
      </c>
      <c r="C48" t="inlineStr">
        <is>
          <t>Jul 17, 2025</t>
        </is>
      </c>
      <c r="D48" t="inlineStr">
        <is>
          <t>$322.50</t>
        </is>
      </c>
      <c r="E48" t="inlineStr">
        <is>
          <t>P</t>
        </is>
      </c>
      <c r="F48" t="inlineStr">
        <is>
          <t>Jul 18, 2025</t>
        </is>
      </c>
      <c r="G48" t="n">
        <v>-1</v>
      </c>
      <c r="H48" t="inlineStr">
        <is>
          <t>Jul 17, 2025</t>
        </is>
      </c>
      <c r="I48" t="n">
        <v/>
      </c>
      <c r="J48" t="n">
        <v>519.87</v>
      </c>
      <c r="K48" t="inlineStr">
        <is>
          <t>TSLA250718P00322500</t>
        </is>
      </c>
    </row>
    <row r="49">
      <c r="A49" t="n">
        <v>1439</v>
      </c>
      <c r="B49" t="inlineStr">
        <is>
          <t>TSLA</t>
        </is>
      </c>
      <c r="C49" t="inlineStr">
        <is>
          <t>Jul 17, 2025</t>
        </is>
      </c>
      <c r="D49" t="inlineStr">
        <is>
          <t>$330.00</t>
        </is>
      </c>
      <c r="E49" t="inlineStr">
        <is>
          <t>C</t>
        </is>
      </c>
      <c r="F49" t="inlineStr">
        <is>
          <t>Oct 17, 2025</t>
        </is>
      </c>
      <c r="G49" t="n">
        <v>1</v>
      </c>
      <c r="H49" t="inlineStr">
        <is>
          <t>NaN</t>
        </is>
      </c>
      <c r="I49" t="n">
        <v/>
      </c>
      <c r="J49" t="n">
        <v>-3025.12</v>
      </c>
      <c r="K49" t="inlineStr">
        <is>
          <t>TSLA251017C00330000</t>
        </is>
      </c>
    </row>
    <row r="50">
      <c r="A50" t="n">
        <v>1445</v>
      </c>
      <c r="B50" t="inlineStr">
        <is>
          <t>TSLA</t>
        </is>
      </c>
      <c r="C50" t="inlineStr">
        <is>
          <t>Jul 17, 2025</t>
        </is>
      </c>
      <c r="D50" t="inlineStr">
        <is>
          <t>$322.50</t>
        </is>
      </c>
      <c r="E50" t="inlineStr">
        <is>
          <t>P</t>
        </is>
      </c>
      <c r="F50" t="inlineStr">
        <is>
          <t>Jul 18, 2025</t>
        </is>
      </c>
      <c r="G50" t="n">
        <v>-1</v>
      </c>
      <c r="H50" t="inlineStr">
        <is>
          <t>Jul 17, 2025</t>
        </is>
      </c>
      <c r="I50" t="n">
        <v/>
      </c>
      <c r="J50" t="n">
        <v>526.87</v>
      </c>
      <c r="K50" t="inlineStr">
        <is>
          <t>TSLA250718P00322500</t>
        </is>
      </c>
    </row>
    <row r="51">
      <c r="A51" t="n">
        <v>1419</v>
      </c>
      <c r="B51" t="inlineStr">
        <is>
          <t>TSLA</t>
        </is>
      </c>
      <c r="C51" t="inlineStr">
        <is>
          <t>Jul 17, 2025</t>
        </is>
      </c>
      <c r="D51" t="inlineStr">
        <is>
          <t>$330.00</t>
        </is>
      </c>
      <c r="E51" t="inlineStr">
        <is>
          <t>C</t>
        </is>
      </c>
      <c r="F51" t="inlineStr">
        <is>
          <t>Jul 25, 2025</t>
        </is>
      </c>
      <c r="G51" t="n">
        <v>-1</v>
      </c>
      <c r="H51" t="inlineStr">
        <is>
          <t>Jul 17, 2025</t>
        </is>
      </c>
      <c r="I51" t="n">
        <v/>
      </c>
      <c r="J51" t="n">
        <v>843.87</v>
      </c>
      <c r="K51" t="inlineStr">
        <is>
          <t>TSLA250725C00330000</t>
        </is>
      </c>
    </row>
    <row r="52">
      <c r="A52" t="n">
        <v>1257</v>
      </c>
      <c r="B52" t="inlineStr">
        <is>
          <t>TSLA</t>
        </is>
      </c>
      <c r="C52" t="inlineStr">
        <is>
          <t>Jul 18, 2025</t>
        </is>
      </c>
      <c r="D52" t="inlineStr">
        <is>
          <t>$320.00</t>
        </is>
      </c>
      <c r="E52" t="inlineStr">
        <is>
          <t>C</t>
        </is>
      </c>
      <c r="F52" t="inlineStr">
        <is>
          <t>Oct 17, 2025</t>
        </is>
      </c>
      <c r="G52" t="n">
        <v>1</v>
      </c>
      <c r="H52" t="inlineStr">
        <is>
          <t>NaN</t>
        </is>
      </c>
      <c r="I52" t="n">
        <v/>
      </c>
      <c r="J52" t="n">
        <v>-3885.12</v>
      </c>
      <c r="K52" t="inlineStr">
        <is>
          <t>TSLA251017C00320000</t>
        </is>
      </c>
    </row>
    <row r="53">
      <c r="A53" t="n">
        <v>1272</v>
      </c>
      <c r="B53" t="inlineStr">
        <is>
          <t>TSLA</t>
        </is>
      </c>
      <c r="C53" t="inlineStr">
        <is>
          <t>Jul 18, 2025</t>
        </is>
      </c>
      <c r="D53" t="inlineStr">
        <is>
          <t>$265.00</t>
        </is>
      </c>
      <c r="E53" t="inlineStr">
        <is>
          <t>P</t>
        </is>
      </c>
      <c r="F53" t="inlineStr">
        <is>
          <t>Oct 17, 2025</t>
        </is>
      </c>
      <c r="G53" t="n">
        <v>1</v>
      </c>
      <c r="H53" t="inlineStr">
        <is>
          <t>NaN</t>
        </is>
      </c>
      <c r="I53" t="n">
        <v/>
      </c>
      <c r="J53" t="n">
        <v>-910.12</v>
      </c>
      <c r="K53" t="inlineStr">
        <is>
          <t>TSLA251017P00265000</t>
        </is>
      </c>
    </row>
    <row r="54">
      <c r="A54" t="n">
        <v>1277</v>
      </c>
      <c r="B54" t="inlineStr">
        <is>
          <t>TSLA</t>
        </is>
      </c>
      <c r="C54" t="inlineStr">
        <is>
          <t>Jul 18, 2025</t>
        </is>
      </c>
      <c r="D54" t="inlineStr">
        <is>
          <t>$265.00</t>
        </is>
      </c>
      <c r="E54" t="inlineStr">
        <is>
          <t>P</t>
        </is>
      </c>
      <c r="F54" t="inlineStr">
        <is>
          <t>Oct 17, 2025</t>
        </is>
      </c>
      <c r="G54" t="n">
        <v>1</v>
      </c>
      <c r="H54" t="inlineStr">
        <is>
          <t>NaN</t>
        </is>
      </c>
      <c r="I54" t="n">
        <v/>
      </c>
      <c r="J54" t="n">
        <v>-920.12</v>
      </c>
      <c r="K54" t="inlineStr">
        <is>
          <t>TSLA251017P00265000</t>
        </is>
      </c>
    </row>
    <row r="55">
      <c r="A55" t="n">
        <v>1301</v>
      </c>
      <c r="B55" t="inlineStr">
        <is>
          <t>TSLA</t>
        </is>
      </c>
      <c r="C55" t="inlineStr">
        <is>
          <t>Jul 18, 2025</t>
        </is>
      </c>
      <c r="D55" t="inlineStr">
        <is>
          <t>$330.00</t>
        </is>
      </c>
      <c r="E55" t="inlineStr">
        <is>
          <t>C</t>
        </is>
      </c>
      <c r="F55" t="inlineStr">
        <is>
          <t>Oct 17, 2025</t>
        </is>
      </c>
      <c r="G55" t="n">
        <v>1</v>
      </c>
      <c r="H55" t="inlineStr">
        <is>
          <t>NaN</t>
        </is>
      </c>
      <c r="I55" t="n">
        <v/>
      </c>
      <c r="J55" t="n">
        <v>-3577.12</v>
      </c>
      <c r="K55" t="inlineStr">
        <is>
          <t>TSLA251017C00330000</t>
        </is>
      </c>
    </row>
    <row r="56">
      <c r="A56" t="n">
        <v>1282</v>
      </c>
      <c r="B56" t="inlineStr">
        <is>
          <t>TSLA</t>
        </is>
      </c>
      <c r="C56" t="inlineStr">
        <is>
          <t>Jul 18, 2025</t>
        </is>
      </c>
      <c r="D56" t="inlineStr">
        <is>
          <t>$310.00</t>
        </is>
      </c>
      <c r="E56" t="inlineStr">
        <is>
          <t>C</t>
        </is>
      </c>
      <c r="F56" t="inlineStr">
        <is>
          <t>Aug 15, 2025</t>
        </is>
      </c>
      <c r="G56" t="n">
        <v>-1</v>
      </c>
      <c r="H56" t="inlineStr">
        <is>
          <t>Jul 18, 2025</t>
        </is>
      </c>
      <c r="I56" t="n">
        <v/>
      </c>
      <c r="J56" t="n">
        <v>2949.87</v>
      </c>
      <c r="K56" t="inlineStr">
        <is>
          <t>TSLA250815C00310000</t>
        </is>
      </c>
    </row>
    <row r="57">
      <c r="A57" t="n">
        <v>1311</v>
      </c>
      <c r="B57" t="inlineStr">
        <is>
          <t>TSLA</t>
        </is>
      </c>
      <c r="C57" t="inlineStr">
        <is>
          <t>Jul 18, 2025</t>
        </is>
      </c>
      <c r="D57" t="inlineStr">
        <is>
          <t>$265.00</t>
        </is>
      </c>
      <c r="E57" t="inlineStr">
        <is>
          <t>P</t>
        </is>
      </c>
      <c r="F57" t="inlineStr">
        <is>
          <t>Oct 17, 2025</t>
        </is>
      </c>
      <c r="G57" t="n">
        <v>1</v>
      </c>
      <c r="H57" t="inlineStr">
        <is>
          <t>NaN</t>
        </is>
      </c>
      <c r="I57" t="n">
        <v/>
      </c>
      <c r="J57" t="n">
        <v>-920.12</v>
      </c>
      <c r="K57" t="inlineStr">
        <is>
          <t>TSLA251017P00265000</t>
        </is>
      </c>
    </row>
    <row r="58">
      <c r="A58" t="n">
        <v>1320</v>
      </c>
      <c r="B58" t="inlineStr">
        <is>
          <t>TSLA</t>
        </is>
      </c>
      <c r="C58" t="inlineStr">
        <is>
          <t>Jul 18, 2025</t>
        </is>
      </c>
      <c r="D58" t="inlineStr">
        <is>
          <t>$265.00</t>
        </is>
      </c>
      <c r="E58" t="inlineStr">
        <is>
          <t>P</t>
        </is>
      </c>
      <c r="F58" t="inlineStr">
        <is>
          <t>Oct 17, 2025</t>
        </is>
      </c>
      <c r="G58" t="n">
        <v>1</v>
      </c>
      <c r="H58" t="inlineStr">
        <is>
          <t>NaN</t>
        </is>
      </c>
      <c r="I58" t="n">
        <v/>
      </c>
      <c r="J58" t="n">
        <v>-910.12</v>
      </c>
      <c r="K58" t="inlineStr">
        <is>
          <t>TSLA251017P00265000</t>
        </is>
      </c>
    </row>
    <row r="59">
      <c r="A59" t="n">
        <v>1355</v>
      </c>
      <c r="B59" t="inlineStr">
        <is>
          <t>TSLA</t>
        </is>
      </c>
      <c r="C59" t="inlineStr">
        <is>
          <t>Jul 18, 2025</t>
        </is>
      </c>
      <c r="D59" t="inlineStr">
        <is>
          <t>$320.00</t>
        </is>
      </c>
      <c r="E59" t="inlineStr">
        <is>
          <t>C</t>
        </is>
      </c>
      <c r="F59" t="inlineStr">
        <is>
          <t>Oct 17, 2025</t>
        </is>
      </c>
      <c r="G59" t="n">
        <v>1</v>
      </c>
      <c r="H59" t="inlineStr">
        <is>
          <t>NaN</t>
        </is>
      </c>
      <c r="I59" t="n">
        <v/>
      </c>
      <c r="J59" t="n">
        <v>-4045.12</v>
      </c>
      <c r="K59" t="inlineStr">
        <is>
          <t>TSLA251017C00320000</t>
        </is>
      </c>
    </row>
    <row r="60">
      <c r="A60" t="n">
        <v>1367</v>
      </c>
      <c r="B60" t="inlineStr">
        <is>
          <t>TSLA</t>
        </is>
      </c>
      <c r="C60" t="inlineStr">
        <is>
          <t>Jul 18, 2025</t>
        </is>
      </c>
      <c r="D60" t="inlineStr">
        <is>
          <t>$330.00</t>
        </is>
      </c>
      <c r="E60" t="inlineStr">
        <is>
          <t>C</t>
        </is>
      </c>
      <c r="F60" t="inlineStr">
        <is>
          <t>Oct 17, 2025</t>
        </is>
      </c>
      <c r="G60" t="n">
        <v>1</v>
      </c>
      <c r="H60" t="inlineStr">
        <is>
          <t>NaN</t>
        </is>
      </c>
      <c r="I60" t="n">
        <v/>
      </c>
      <c r="J60" t="n">
        <v>-3574.12</v>
      </c>
      <c r="K60" t="inlineStr">
        <is>
          <t>TSLA251017C00330000</t>
        </is>
      </c>
    </row>
    <row r="61">
      <c r="A61" t="n">
        <v>1382</v>
      </c>
      <c r="B61" t="inlineStr">
        <is>
          <t>TSLA</t>
        </is>
      </c>
      <c r="C61" t="inlineStr">
        <is>
          <t>Jul 18, 2025</t>
        </is>
      </c>
      <c r="D61" t="inlineStr">
        <is>
          <t>$300.00</t>
        </is>
      </c>
      <c r="E61" t="inlineStr">
        <is>
          <t>P</t>
        </is>
      </c>
      <c r="F61" t="inlineStr">
        <is>
          <t>Oct 17, 2025</t>
        </is>
      </c>
      <c r="G61" t="n">
        <v>1</v>
      </c>
      <c r="H61" t="inlineStr">
        <is>
          <t>NaN</t>
        </is>
      </c>
      <c r="I61" t="n">
        <v/>
      </c>
      <c r="J61" t="n">
        <v>-1957.12</v>
      </c>
      <c r="K61" t="inlineStr">
        <is>
          <t>TSLA251017P00300000</t>
        </is>
      </c>
    </row>
    <row r="62">
      <c r="A62" t="n">
        <v>1310</v>
      </c>
      <c r="B62" t="inlineStr">
        <is>
          <t>TSLA</t>
        </is>
      </c>
      <c r="C62" t="inlineStr">
        <is>
          <t>Jul 18, 2025</t>
        </is>
      </c>
      <c r="D62" t="inlineStr">
        <is>
          <t>$300.00</t>
        </is>
      </c>
      <c r="E62" t="inlineStr">
        <is>
          <t>P</t>
        </is>
      </c>
      <c r="F62" t="inlineStr">
        <is>
          <t>Oct 17, 2025</t>
        </is>
      </c>
      <c r="G62" t="n">
        <v>1</v>
      </c>
      <c r="H62" t="inlineStr">
        <is>
          <t>NaN</t>
        </is>
      </c>
      <c r="I62" t="n">
        <v/>
      </c>
      <c r="J62" t="n">
        <v>-1985.12</v>
      </c>
      <c r="K62" t="inlineStr">
        <is>
          <t>TSLA251017P00300000</t>
        </is>
      </c>
    </row>
    <row r="63">
      <c r="A63" t="n">
        <v>1210</v>
      </c>
      <c r="B63" t="inlineStr">
        <is>
          <t>TSLA</t>
        </is>
      </c>
      <c r="C63" t="inlineStr">
        <is>
          <t>Jul 21, 2025</t>
        </is>
      </c>
      <c r="D63" t="inlineStr">
        <is>
          <t>$320.00</t>
        </is>
      </c>
      <c r="E63" t="inlineStr">
        <is>
          <t>C</t>
        </is>
      </c>
      <c r="F63" t="inlineStr">
        <is>
          <t>Jan 16, 2026</t>
        </is>
      </c>
      <c r="G63" t="n">
        <v>1</v>
      </c>
      <c r="H63" t="inlineStr">
        <is>
          <t>NaN</t>
        </is>
      </c>
      <c r="I63" t="n">
        <v/>
      </c>
      <c r="J63" t="n">
        <v>-5700.12</v>
      </c>
      <c r="K63" t="inlineStr">
        <is>
          <t>TSLA260116C00320000</t>
        </is>
      </c>
    </row>
    <row r="64">
      <c r="A64" t="n">
        <v>1222</v>
      </c>
      <c r="B64" t="inlineStr">
        <is>
          <t>TSLA</t>
        </is>
      </c>
      <c r="C64" t="inlineStr">
        <is>
          <t>Jul 21, 2025</t>
        </is>
      </c>
      <c r="D64" t="inlineStr">
        <is>
          <t>$300.00</t>
        </is>
      </c>
      <c r="E64" t="inlineStr">
        <is>
          <t>P</t>
        </is>
      </c>
      <c r="F64" t="inlineStr">
        <is>
          <t>Oct 17, 2025</t>
        </is>
      </c>
      <c r="G64" t="n">
        <v>-1</v>
      </c>
      <c r="H64" t="inlineStr">
        <is>
          <t>Jul 21, 2025</t>
        </is>
      </c>
      <c r="I64" t="n">
        <v/>
      </c>
      <c r="J64" t="n">
        <v>1909.87</v>
      </c>
      <c r="K64" t="inlineStr">
        <is>
          <t>TSLA251017P00300000</t>
        </is>
      </c>
    </row>
    <row r="65">
      <c r="A65" t="n">
        <v>1225</v>
      </c>
      <c r="B65" t="inlineStr">
        <is>
          <t>TSLA</t>
        </is>
      </c>
      <c r="C65" t="inlineStr">
        <is>
          <t>Jul 21, 2025</t>
        </is>
      </c>
      <c r="D65" t="inlineStr">
        <is>
          <t>$330.00</t>
        </is>
      </c>
      <c r="E65" t="inlineStr">
        <is>
          <t>C</t>
        </is>
      </c>
      <c r="F65" t="inlineStr">
        <is>
          <t>Oct 17, 2025</t>
        </is>
      </c>
      <c r="G65" t="n">
        <v>-1</v>
      </c>
      <c r="H65" t="inlineStr">
        <is>
          <t>Jul 21, 2025</t>
        </is>
      </c>
      <c r="I65" t="n">
        <v/>
      </c>
      <c r="J65" t="n">
        <v>3479.87</v>
      </c>
      <c r="K65" t="inlineStr">
        <is>
          <t>TSLA251017C00330000</t>
        </is>
      </c>
    </row>
    <row r="66">
      <c r="A66" t="n">
        <v>1227</v>
      </c>
      <c r="B66" t="inlineStr">
        <is>
          <t>TSLA</t>
        </is>
      </c>
      <c r="C66" t="inlineStr">
        <is>
          <t>Jul 21, 2025</t>
        </is>
      </c>
      <c r="D66" t="inlineStr">
        <is>
          <t>$320.00</t>
        </is>
      </c>
      <c r="E66" t="inlineStr">
        <is>
          <t>C</t>
        </is>
      </c>
      <c r="F66" t="inlineStr">
        <is>
          <t>Jan 16, 2026</t>
        </is>
      </c>
      <c r="G66" t="n">
        <v>1</v>
      </c>
      <c r="H66" t="inlineStr">
        <is>
          <t>NaN</t>
        </is>
      </c>
      <c r="I66" t="n">
        <v/>
      </c>
      <c r="J66" t="n">
        <v>-5697.12</v>
      </c>
      <c r="K66" t="inlineStr">
        <is>
          <t>TSLA260116C00320000</t>
        </is>
      </c>
    </row>
    <row r="67">
      <c r="A67" t="n">
        <v>1233</v>
      </c>
      <c r="B67" t="inlineStr">
        <is>
          <t>TSLA</t>
        </is>
      </c>
      <c r="C67" t="inlineStr">
        <is>
          <t>Jul 21, 2025</t>
        </is>
      </c>
      <c r="D67" t="inlineStr">
        <is>
          <t>$320.00</t>
        </is>
      </c>
      <c r="E67" t="inlineStr">
        <is>
          <t>C</t>
        </is>
      </c>
      <c r="F67" t="inlineStr">
        <is>
          <t>Oct 17, 2025</t>
        </is>
      </c>
      <c r="G67" t="n">
        <v>-2</v>
      </c>
      <c r="H67" t="inlineStr">
        <is>
          <t>Jul 21, 2025</t>
        </is>
      </c>
      <c r="I67" t="n">
        <v/>
      </c>
      <c r="J67" t="n">
        <v>8029.74</v>
      </c>
      <c r="K67" t="inlineStr">
        <is>
          <t>TSLA251017C00320000</t>
        </is>
      </c>
    </row>
    <row r="68">
      <c r="A68" t="n">
        <v>1245</v>
      </c>
      <c r="B68" t="inlineStr">
        <is>
          <t>TSLA</t>
        </is>
      </c>
      <c r="C68" t="inlineStr">
        <is>
          <t>Jul 21, 2025</t>
        </is>
      </c>
      <c r="D68" t="inlineStr">
        <is>
          <t>$330.00</t>
        </is>
      </c>
      <c r="E68" t="inlineStr">
        <is>
          <t>C</t>
        </is>
      </c>
      <c r="F68" t="inlineStr">
        <is>
          <t>Oct 17, 2025</t>
        </is>
      </c>
      <c r="G68" t="n">
        <v>-1</v>
      </c>
      <c r="H68" t="inlineStr">
        <is>
          <t>Jul 21, 2025</t>
        </is>
      </c>
      <c r="I68" t="n">
        <v/>
      </c>
      <c r="J68" t="n">
        <v>3504.87</v>
      </c>
      <c r="K68" t="inlineStr">
        <is>
          <t>TSLA251017C00330000</t>
        </is>
      </c>
    </row>
    <row r="69">
      <c r="A69" t="n">
        <v>1246</v>
      </c>
      <c r="B69" t="inlineStr">
        <is>
          <t>TSLA</t>
        </is>
      </c>
      <c r="C69" t="inlineStr">
        <is>
          <t>Jul 21, 2025</t>
        </is>
      </c>
      <c r="D69" t="inlineStr">
        <is>
          <t>$320.00</t>
        </is>
      </c>
      <c r="E69" t="inlineStr">
        <is>
          <t>C</t>
        </is>
      </c>
      <c r="F69" t="inlineStr">
        <is>
          <t>Jan 16, 2026</t>
        </is>
      </c>
      <c r="G69" t="n">
        <v>1</v>
      </c>
      <c r="H69" t="inlineStr">
        <is>
          <t>NaN</t>
        </is>
      </c>
      <c r="I69" t="n">
        <v/>
      </c>
      <c r="J69" t="n">
        <v>-5692.12</v>
      </c>
      <c r="K69" t="inlineStr">
        <is>
          <t>TSLA260116C00320000</t>
        </is>
      </c>
    </row>
    <row r="70">
      <c r="A70" t="n">
        <v>1247</v>
      </c>
      <c r="B70" t="inlineStr">
        <is>
          <t>TSLA</t>
        </is>
      </c>
      <c r="C70" t="inlineStr">
        <is>
          <t>Jul 21, 2025</t>
        </is>
      </c>
      <c r="D70" t="inlineStr">
        <is>
          <t>$330.00</t>
        </is>
      </c>
      <c r="E70" t="inlineStr">
        <is>
          <t>C</t>
        </is>
      </c>
      <c r="F70" t="inlineStr">
        <is>
          <t>Oct 17, 2025</t>
        </is>
      </c>
      <c r="G70" t="n">
        <v>-1</v>
      </c>
      <c r="H70" t="inlineStr">
        <is>
          <t>Jul 21, 2025</t>
        </is>
      </c>
      <c r="I70" t="n">
        <v/>
      </c>
      <c r="J70" t="n">
        <v>3481.87</v>
      </c>
      <c r="K70" t="inlineStr">
        <is>
          <t>TSLA251017C00330000</t>
        </is>
      </c>
    </row>
    <row r="71">
      <c r="A71" t="n">
        <v>1255</v>
      </c>
      <c r="B71" t="inlineStr">
        <is>
          <t>TSLA</t>
        </is>
      </c>
      <c r="C71" t="inlineStr">
        <is>
          <t>Jul 21, 2025</t>
        </is>
      </c>
      <c r="D71" t="inlineStr">
        <is>
          <t>$265.00</t>
        </is>
      </c>
      <c r="E71" t="inlineStr">
        <is>
          <t>P</t>
        </is>
      </c>
      <c r="F71" t="inlineStr">
        <is>
          <t>Oct 17, 2025</t>
        </is>
      </c>
      <c r="G71" t="n">
        <v>-1</v>
      </c>
      <c r="H71" t="inlineStr">
        <is>
          <t>Jul 21, 2025</t>
        </is>
      </c>
      <c r="I71" t="n">
        <v/>
      </c>
      <c r="J71" t="n">
        <v>884.87</v>
      </c>
      <c r="K71" t="inlineStr">
        <is>
          <t>TSLA251017P00265000</t>
        </is>
      </c>
    </row>
    <row r="72">
      <c r="A72" t="n">
        <v>1236</v>
      </c>
      <c r="B72" t="inlineStr">
        <is>
          <t>TSLA</t>
        </is>
      </c>
      <c r="C72" t="inlineStr">
        <is>
          <t>Jul 21, 2025</t>
        </is>
      </c>
      <c r="D72" t="inlineStr">
        <is>
          <t>$330.00</t>
        </is>
      </c>
      <c r="E72" t="inlineStr">
        <is>
          <t>C</t>
        </is>
      </c>
      <c r="F72" t="inlineStr">
        <is>
          <t>Oct 17, 2025</t>
        </is>
      </c>
      <c r="G72" t="n">
        <v>-1</v>
      </c>
      <c r="H72" t="inlineStr">
        <is>
          <t>Jul 21, 2025</t>
        </is>
      </c>
      <c r="I72" t="n">
        <v/>
      </c>
      <c r="J72" t="n">
        <v>3499.87</v>
      </c>
      <c r="K72" t="inlineStr">
        <is>
          <t>TSLA251017C00330000</t>
        </is>
      </c>
    </row>
    <row r="73">
      <c r="A73" t="n">
        <v>1248</v>
      </c>
      <c r="B73" t="inlineStr">
        <is>
          <t>TSLA</t>
        </is>
      </c>
      <c r="C73" t="inlineStr">
        <is>
          <t>Jul 21, 2025</t>
        </is>
      </c>
      <c r="D73" t="inlineStr">
        <is>
          <t>$265.00</t>
        </is>
      </c>
      <c r="E73" t="inlineStr">
        <is>
          <t>P</t>
        </is>
      </c>
      <c r="F73" t="inlineStr">
        <is>
          <t>Oct 17, 2025</t>
        </is>
      </c>
      <c r="G73" t="n">
        <v>-1</v>
      </c>
      <c r="H73" t="inlineStr">
        <is>
          <t>Jul 21, 2025</t>
        </is>
      </c>
      <c r="I73" t="n">
        <v/>
      </c>
      <c r="J73" t="n">
        <v>889.87</v>
      </c>
      <c r="K73" t="inlineStr">
        <is>
          <t>TSLA251017P00265000</t>
        </is>
      </c>
    </row>
    <row r="74">
      <c r="A74" t="n">
        <v>1181</v>
      </c>
      <c r="B74" t="inlineStr">
        <is>
          <t>TSLA</t>
        </is>
      </c>
      <c r="C74" t="inlineStr">
        <is>
          <t>Jul 23, 2025</t>
        </is>
      </c>
      <c r="D74" t="inlineStr">
        <is>
          <t>$300.00</t>
        </is>
      </c>
      <c r="E74" t="inlineStr">
        <is>
          <t>P</t>
        </is>
      </c>
      <c r="F74" t="inlineStr">
        <is>
          <t>Oct 17, 2025</t>
        </is>
      </c>
      <c r="G74" t="n">
        <v>-1</v>
      </c>
      <c r="H74" t="inlineStr">
        <is>
          <t>Jul 23, 2025</t>
        </is>
      </c>
      <c r="I74" t="n">
        <v/>
      </c>
      <c r="J74" t="n">
        <v>1779.87</v>
      </c>
      <c r="K74" t="inlineStr">
        <is>
          <t>TSLA251017P00300000</t>
        </is>
      </c>
    </row>
    <row r="75">
      <c r="A75" t="n">
        <v>1177</v>
      </c>
      <c r="B75" t="inlineStr">
        <is>
          <t>TSLA</t>
        </is>
      </c>
      <c r="C75" t="inlineStr">
        <is>
          <t>Jul 23, 2025</t>
        </is>
      </c>
      <c r="D75" t="inlineStr">
        <is>
          <t>$265.00</t>
        </is>
      </c>
      <c r="E75" t="inlineStr">
        <is>
          <t>P</t>
        </is>
      </c>
      <c r="F75" t="inlineStr">
        <is>
          <t>Oct 17, 2025</t>
        </is>
      </c>
      <c r="G75" t="n">
        <v>-1</v>
      </c>
      <c r="H75" t="inlineStr">
        <is>
          <t>Jul 23, 2025</t>
        </is>
      </c>
      <c r="I75" t="n">
        <v/>
      </c>
      <c r="J75" t="n">
        <v>799.87</v>
      </c>
      <c r="K75" t="inlineStr">
        <is>
          <t>TSLA251017P00265000</t>
        </is>
      </c>
    </row>
    <row r="76">
      <c r="A76" t="n">
        <v>1175</v>
      </c>
      <c r="B76" t="inlineStr">
        <is>
          <t>TSLA</t>
        </is>
      </c>
      <c r="C76" t="inlineStr">
        <is>
          <t>Jul 23, 2025</t>
        </is>
      </c>
      <c r="D76" t="inlineStr">
        <is>
          <t>$320.00</t>
        </is>
      </c>
      <c r="E76" t="inlineStr">
        <is>
          <t>C</t>
        </is>
      </c>
      <c r="F76" t="inlineStr">
        <is>
          <t>Jan 16, 2026</t>
        </is>
      </c>
      <c r="G76" t="n">
        <v>-1</v>
      </c>
      <c r="H76" t="inlineStr">
        <is>
          <t>Jul 23, 2025</t>
        </is>
      </c>
      <c r="I76" t="n">
        <v/>
      </c>
      <c r="J76" t="n">
        <v>5779.87</v>
      </c>
      <c r="K76" t="inlineStr">
        <is>
          <t>TSLA260116C00320000</t>
        </is>
      </c>
    </row>
    <row r="77">
      <c r="A77" t="n">
        <v>1174</v>
      </c>
      <c r="B77" t="inlineStr">
        <is>
          <t>TSLA</t>
        </is>
      </c>
      <c r="C77" t="inlineStr">
        <is>
          <t>Jul 23, 2025</t>
        </is>
      </c>
      <c r="D77" t="inlineStr">
        <is>
          <t>$265.00</t>
        </is>
      </c>
      <c r="E77" t="inlineStr">
        <is>
          <t>P</t>
        </is>
      </c>
      <c r="F77" t="inlineStr">
        <is>
          <t>Oct 17, 2025</t>
        </is>
      </c>
      <c r="G77" t="n">
        <v>-1</v>
      </c>
      <c r="H77" t="inlineStr">
        <is>
          <t>Jul 23, 2025</t>
        </is>
      </c>
      <c r="I77" t="n">
        <v/>
      </c>
      <c r="J77" t="n">
        <v>797.87</v>
      </c>
      <c r="K77" t="inlineStr">
        <is>
          <t>TSLA251017P00265000</t>
        </is>
      </c>
    </row>
    <row r="78">
      <c r="A78" t="n">
        <v>1165</v>
      </c>
      <c r="B78" t="inlineStr">
        <is>
          <t>TSLA</t>
        </is>
      </c>
      <c r="C78" t="inlineStr">
        <is>
          <t>Jul 23, 2025</t>
        </is>
      </c>
      <c r="D78" t="inlineStr">
        <is>
          <t>$320.00</t>
        </is>
      </c>
      <c r="E78" t="inlineStr">
        <is>
          <t>C</t>
        </is>
      </c>
      <c r="F78" t="inlineStr">
        <is>
          <t>Jan 16, 2026</t>
        </is>
      </c>
      <c r="G78" t="n">
        <v>-1</v>
      </c>
      <c r="H78" t="inlineStr">
        <is>
          <t>Jul 23, 2025</t>
        </is>
      </c>
      <c r="I78" t="n">
        <v/>
      </c>
      <c r="J78" t="n">
        <v>5780.87</v>
      </c>
      <c r="K78" t="inlineStr">
        <is>
          <t>TSLA260116C00320000</t>
        </is>
      </c>
    </row>
    <row r="79">
      <c r="A79" t="n">
        <v>1162</v>
      </c>
      <c r="B79" t="inlineStr">
        <is>
          <t>TSLA</t>
        </is>
      </c>
      <c r="C79" t="inlineStr">
        <is>
          <t>Jul 23, 2025</t>
        </is>
      </c>
      <c r="D79" t="inlineStr">
        <is>
          <t>$320.00</t>
        </is>
      </c>
      <c r="E79" t="inlineStr">
        <is>
          <t>C</t>
        </is>
      </c>
      <c r="F79" t="inlineStr">
        <is>
          <t>Jan 16, 2026</t>
        </is>
      </c>
      <c r="G79" t="n">
        <v>-1</v>
      </c>
      <c r="H79" t="inlineStr">
        <is>
          <t>Jul 23, 2025</t>
        </is>
      </c>
      <c r="I79" t="n">
        <v/>
      </c>
      <c r="J79" t="n">
        <v>5784.87</v>
      </c>
      <c r="K79" t="inlineStr">
        <is>
          <t>TSLA260116C00320000</t>
        </is>
      </c>
    </row>
    <row r="80">
      <c r="A80" t="n">
        <v>1153</v>
      </c>
      <c r="B80" t="inlineStr">
        <is>
          <t>TSLA</t>
        </is>
      </c>
      <c r="C80" t="inlineStr">
        <is>
          <t>Jul 24, 2025</t>
        </is>
      </c>
      <c r="D80" t="inlineStr">
        <is>
          <t>$350.00</t>
        </is>
      </c>
      <c r="E80" t="inlineStr">
        <is>
          <t>C</t>
        </is>
      </c>
      <c r="F80" t="inlineStr">
        <is>
          <t>Jan 16, 2026</t>
        </is>
      </c>
      <c r="G80" t="n">
        <v>1</v>
      </c>
      <c r="H80" t="inlineStr">
        <is>
          <t>NaN</t>
        </is>
      </c>
      <c r="I80" t="n">
        <v/>
      </c>
      <c r="J80" t="n">
        <v>-2902.12</v>
      </c>
      <c r="K80" t="inlineStr">
        <is>
          <t>TSLA260116C00350000</t>
        </is>
      </c>
    </row>
    <row r="81">
      <c r="A81" t="n">
        <v>1149</v>
      </c>
      <c r="B81" t="inlineStr">
        <is>
          <t>TSLA</t>
        </is>
      </c>
      <c r="C81" t="inlineStr">
        <is>
          <t>Jul 24, 2025</t>
        </is>
      </c>
      <c r="D81" t="inlineStr">
        <is>
          <t>$350.00</t>
        </is>
      </c>
      <c r="E81" t="inlineStr">
        <is>
          <t>C</t>
        </is>
      </c>
      <c r="F81" t="inlineStr">
        <is>
          <t>Jan 16, 2026</t>
        </is>
      </c>
      <c r="G81" t="n">
        <v>1</v>
      </c>
      <c r="H81" t="inlineStr">
        <is>
          <t>NaN</t>
        </is>
      </c>
      <c r="I81" t="n">
        <v/>
      </c>
      <c r="J81" t="n">
        <v>-2905.12</v>
      </c>
      <c r="K81" t="inlineStr">
        <is>
          <t>TSLA260116C00350000</t>
        </is>
      </c>
    </row>
    <row r="82">
      <c r="A82" t="n">
        <v>1142</v>
      </c>
      <c r="B82" t="inlineStr">
        <is>
          <t>TSLA</t>
        </is>
      </c>
      <c r="C82" t="inlineStr">
        <is>
          <t>Jul 24, 2025</t>
        </is>
      </c>
      <c r="D82" t="inlineStr">
        <is>
          <t>$350.00</t>
        </is>
      </c>
      <c r="E82" t="inlineStr">
        <is>
          <t>C</t>
        </is>
      </c>
      <c r="F82" t="inlineStr">
        <is>
          <t>Jan 16, 2026</t>
        </is>
      </c>
      <c r="G82" t="n">
        <v>1</v>
      </c>
      <c r="H82" t="inlineStr">
        <is>
          <t>NaN</t>
        </is>
      </c>
      <c r="I82" t="n">
        <v/>
      </c>
      <c r="J82" t="n">
        <v>-2905.12</v>
      </c>
      <c r="K82" t="inlineStr">
        <is>
          <t>TSLA260116C00350000</t>
        </is>
      </c>
    </row>
    <row r="83">
      <c r="A83" t="n">
        <v>911</v>
      </c>
      <c r="B83" t="inlineStr">
        <is>
          <t>TSLA</t>
        </is>
      </c>
      <c r="C83" t="inlineStr">
        <is>
          <t>Jul 31, 2025</t>
        </is>
      </c>
      <c r="D83" t="inlineStr">
        <is>
          <t>$210.00</t>
        </is>
      </c>
      <c r="E83" t="inlineStr">
        <is>
          <t>P</t>
        </is>
      </c>
      <c r="F83" t="inlineStr">
        <is>
          <t>Jan 16, 2026</t>
        </is>
      </c>
      <c r="G83" t="n">
        <v>1</v>
      </c>
      <c r="H83" t="inlineStr">
        <is>
          <t>NaN</t>
        </is>
      </c>
      <c r="I83" t="n">
        <v/>
      </c>
      <c r="J83" t="n">
        <v>-715.12</v>
      </c>
      <c r="K83" t="inlineStr">
        <is>
          <t>TSLA260116P00210000</t>
        </is>
      </c>
    </row>
    <row r="84">
      <c r="A84" t="n">
        <v>943</v>
      </c>
      <c r="B84" t="inlineStr">
        <is>
          <t>TSLA</t>
        </is>
      </c>
      <c r="C84" t="inlineStr">
        <is>
          <t>Jul 31, 2025</t>
        </is>
      </c>
      <c r="D84" t="inlineStr">
        <is>
          <t>$210.00</t>
        </is>
      </c>
      <c r="E84" t="inlineStr">
        <is>
          <t>P</t>
        </is>
      </c>
      <c r="F84" t="inlineStr">
        <is>
          <t>Jan 16, 2026</t>
        </is>
      </c>
      <c r="G84" t="n">
        <v>1</v>
      </c>
      <c r="H84" t="inlineStr">
        <is>
          <t>NaN</t>
        </is>
      </c>
      <c r="I84" t="n">
        <v/>
      </c>
      <c r="J84" t="n">
        <v>-710.12</v>
      </c>
      <c r="K84" t="inlineStr">
        <is>
          <t>TSLA260116P00210000</t>
        </is>
      </c>
    </row>
    <row r="85">
      <c r="A85" t="n">
        <v>887</v>
      </c>
      <c r="B85" t="inlineStr">
        <is>
          <t>TSLA</t>
        </is>
      </c>
      <c r="C85" t="inlineStr">
        <is>
          <t>Jul 31, 2025</t>
        </is>
      </c>
      <c r="D85" t="inlineStr">
        <is>
          <t>$210.00</t>
        </is>
      </c>
      <c r="E85" t="inlineStr">
        <is>
          <t>P</t>
        </is>
      </c>
      <c r="F85" t="inlineStr">
        <is>
          <t>Jan 16, 2026</t>
        </is>
      </c>
      <c r="G85" t="n">
        <v>1</v>
      </c>
      <c r="H85" t="inlineStr">
        <is>
          <t>NaN</t>
        </is>
      </c>
      <c r="I85" t="n">
        <v/>
      </c>
      <c r="J85" t="n">
        <v>-715.12</v>
      </c>
      <c r="K85" t="inlineStr">
        <is>
          <t>TSLA260116P00210000</t>
        </is>
      </c>
    </row>
    <row r="86">
      <c r="A86" t="n">
        <v>839</v>
      </c>
      <c r="B86" t="inlineStr">
        <is>
          <t>TSLA</t>
        </is>
      </c>
      <c r="C86" t="inlineStr">
        <is>
          <t>Aug 01, 2025</t>
        </is>
      </c>
      <c r="D86" t="inlineStr">
        <is>
          <t>$350.00</t>
        </is>
      </c>
      <c r="E86" t="inlineStr">
        <is>
          <t>C</t>
        </is>
      </c>
      <c r="F86" t="inlineStr">
        <is>
          <t>Jan 16, 2026</t>
        </is>
      </c>
      <c r="G86" t="n">
        <v>-1</v>
      </c>
      <c r="H86" t="inlineStr">
        <is>
          <t>Aug 01, 2025</t>
        </is>
      </c>
      <c r="I86" t="n">
        <v/>
      </c>
      <c r="J86" t="n">
        <v>2734.88</v>
      </c>
      <c r="K86" t="inlineStr">
        <is>
          <t>TSLA260116C00350000</t>
        </is>
      </c>
    </row>
    <row r="87">
      <c r="A87" t="n">
        <v>822</v>
      </c>
      <c r="B87" t="inlineStr">
        <is>
          <t>TSLA</t>
        </is>
      </c>
      <c r="C87" t="inlineStr">
        <is>
          <t>Aug 01, 2025</t>
        </is>
      </c>
      <c r="D87" t="inlineStr">
        <is>
          <t>$350.00</t>
        </is>
      </c>
      <c r="E87" t="inlineStr">
        <is>
          <t>C</t>
        </is>
      </c>
      <c r="F87" t="inlineStr">
        <is>
          <t>Jan 16, 2026</t>
        </is>
      </c>
      <c r="G87" t="n">
        <v>-1</v>
      </c>
      <c r="H87" t="inlineStr">
        <is>
          <t>Aug 01, 2025</t>
        </is>
      </c>
      <c r="I87" t="n">
        <v/>
      </c>
      <c r="J87" t="n">
        <v>2745.88</v>
      </c>
      <c r="K87" t="inlineStr">
        <is>
          <t>TSLA260116C00350000</t>
        </is>
      </c>
    </row>
    <row r="88">
      <c r="A88" t="n">
        <v>804</v>
      </c>
      <c r="B88" t="inlineStr">
        <is>
          <t>TSLA</t>
        </is>
      </c>
      <c r="C88" t="inlineStr">
        <is>
          <t>Aug 01, 2025</t>
        </is>
      </c>
      <c r="D88" t="inlineStr">
        <is>
          <t>$210.00</t>
        </is>
      </c>
      <c r="E88" t="inlineStr">
        <is>
          <t>P</t>
        </is>
      </c>
      <c r="F88" t="inlineStr">
        <is>
          <t>Jan 16, 2026</t>
        </is>
      </c>
      <c r="G88" t="n">
        <v>-1</v>
      </c>
      <c r="H88" t="inlineStr">
        <is>
          <t>Aug 01, 2025</t>
        </is>
      </c>
      <c r="I88" t="n">
        <v/>
      </c>
      <c r="J88" t="n">
        <v>807.88</v>
      </c>
      <c r="K88" t="inlineStr">
        <is>
          <t>TSLA260116P00210000</t>
        </is>
      </c>
    </row>
    <row r="89">
      <c r="A89" t="n">
        <v>791</v>
      </c>
      <c r="B89" t="inlineStr">
        <is>
          <t>TSLA</t>
        </is>
      </c>
      <c r="C89" t="inlineStr">
        <is>
          <t>Aug 01, 2025</t>
        </is>
      </c>
      <c r="D89" t="inlineStr">
        <is>
          <t>$210.00</t>
        </is>
      </c>
      <c r="E89" t="inlineStr">
        <is>
          <t>P</t>
        </is>
      </c>
      <c r="F89" t="inlineStr">
        <is>
          <t>Jan 16, 2026</t>
        </is>
      </c>
      <c r="G89" t="n">
        <v>-1</v>
      </c>
      <c r="H89" t="inlineStr">
        <is>
          <t>Aug 01, 2025</t>
        </is>
      </c>
      <c r="I89" t="n">
        <v/>
      </c>
      <c r="J89" t="n">
        <v>806.88</v>
      </c>
      <c r="K89" t="inlineStr">
        <is>
          <t>TSLA260116P00210000</t>
        </is>
      </c>
    </row>
    <row r="90">
      <c r="A90" t="n">
        <v>784</v>
      </c>
      <c r="B90" t="inlineStr">
        <is>
          <t>TSLA</t>
        </is>
      </c>
      <c r="C90" t="inlineStr">
        <is>
          <t>Aug 01, 2025</t>
        </is>
      </c>
      <c r="D90" t="inlineStr">
        <is>
          <t>$350.00</t>
        </is>
      </c>
      <c r="E90" t="inlineStr">
        <is>
          <t>C</t>
        </is>
      </c>
      <c r="F90" t="inlineStr">
        <is>
          <t>Jan 16, 2026</t>
        </is>
      </c>
      <c r="G90" t="n">
        <v>-1</v>
      </c>
      <c r="H90" t="inlineStr">
        <is>
          <t>Aug 01, 2025</t>
        </is>
      </c>
      <c r="I90" t="n">
        <v/>
      </c>
      <c r="J90" t="n">
        <v>2744.88</v>
      </c>
      <c r="K90" t="inlineStr">
        <is>
          <t>TSLA260116C00350000</t>
        </is>
      </c>
    </row>
    <row r="91">
      <c r="A91" t="n">
        <v>840</v>
      </c>
      <c r="B91" t="inlineStr">
        <is>
          <t>TSLA</t>
        </is>
      </c>
      <c r="C91" t="inlineStr">
        <is>
          <t>Aug 01, 2025</t>
        </is>
      </c>
      <c r="D91" t="inlineStr">
        <is>
          <t>$210.00</t>
        </is>
      </c>
      <c r="E91" t="inlineStr">
        <is>
          <t>P</t>
        </is>
      </c>
      <c r="F91" t="inlineStr">
        <is>
          <t>Jan 16, 2026</t>
        </is>
      </c>
      <c r="G91" t="n">
        <v>-1</v>
      </c>
      <c r="H91" t="inlineStr">
        <is>
          <t>Aug 01, 2025</t>
        </is>
      </c>
      <c r="I91" t="n">
        <v/>
      </c>
      <c r="J91" t="n">
        <v>808.88</v>
      </c>
      <c r="K91" t="inlineStr">
        <is>
          <t>TSLA260116P00210000</t>
        </is>
      </c>
    </row>
    <row r="92">
      <c r="A92" t="n">
        <v>674</v>
      </c>
      <c r="B92" t="inlineStr">
        <is>
          <t>TSLA</t>
        </is>
      </c>
      <c r="C92" t="inlineStr">
        <is>
          <t>Aug 06, 2025</t>
        </is>
      </c>
      <c r="D92" t="inlineStr">
        <is>
          <t>$300.00</t>
        </is>
      </c>
      <c r="E92" t="inlineStr">
        <is>
          <t>P</t>
        </is>
      </c>
      <c r="F92" t="inlineStr">
        <is>
          <t>Sep 19, 2025</t>
        </is>
      </c>
      <c r="G92" t="n">
        <v>1</v>
      </c>
      <c r="H92" t="inlineStr">
        <is>
          <t>NaN</t>
        </is>
      </c>
      <c r="I92" t="n">
        <v/>
      </c>
      <c r="J92" t="n">
        <v>-1150.11</v>
      </c>
      <c r="K92" t="inlineStr">
        <is>
          <t>TSLA250919P00300000</t>
        </is>
      </c>
    </row>
    <row r="93">
      <c r="A93" t="n">
        <v>655</v>
      </c>
      <c r="B93" t="inlineStr">
        <is>
          <t>TSLA</t>
        </is>
      </c>
      <c r="C93" t="inlineStr">
        <is>
          <t>Aug 06, 2025</t>
        </is>
      </c>
      <c r="D93" t="inlineStr">
        <is>
          <t>$300.00</t>
        </is>
      </c>
      <c r="E93" t="inlineStr">
        <is>
          <t>P</t>
        </is>
      </c>
      <c r="F93" t="inlineStr">
        <is>
          <t>Sep 19, 2025</t>
        </is>
      </c>
      <c r="G93" t="n">
        <v>1</v>
      </c>
      <c r="H93" t="inlineStr">
        <is>
          <t>NaN</t>
        </is>
      </c>
      <c r="I93" t="n">
        <v/>
      </c>
      <c r="J93" t="n">
        <v>-1150.11</v>
      </c>
      <c r="K93" t="inlineStr">
        <is>
          <t>TSLA250919P00300000</t>
        </is>
      </c>
    </row>
    <row r="94">
      <c r="A94" t="n">
        <v>654</v>
      </c>
      <c r="B94" t="inlineStr">
        <is>
          <t>TSLA</t>
        </is>
      </c>
      <c r="C94" t="inlineStr">
        <is>
          <t>Aug 06, 2025</t>
        </is>
      </c>
      <c r="D94" t="inlineStr">
        <is>
          <t>$300.00</t>
        </is>
      </c>
      <c r="E94" t="inlineStr">
        <is>
          <t>P</t>
        </is>
      </c>
      <c r="F94" t="inlineStr">
        <is>
          <t>Sep 19, 2025</t>
        </is>
      </c>
      <c r="G94" t="n">
        <v>1</v>
      </c>
      <c r="H94" t="inlineStr">
        <is>
          <t>NaN</t>
        </is>
      </c>
      <c r="I94" t="n">
        <v/>
      </c>
      <c r="J94" t="n">
        <v>-1150.11</v>
      </c>
      <c r="K94" t="inlineStr">
        <is>
          <t>TSLA250919P00300000</t>
        </is>
      </c>
    </row>
    <row r="95">
      <c r="A95" t="n">
        <v>593</v>
      </c>
      <c r="B95" t="inlineStr">
        <is>
          <t>TSLA</t>
        </is>
      </c>
      <c r="C95" t="inlineStr">
        <is>
          <t>Aug 07, 2025</t>
        </is>
      </c>
      <c r="D95" t="inlineStr">
        <is>
          <t>$300.00</t>
        </is>
      </c>
      <c r="E95" t="inlineStr">
        <is>
          <t>P</t>
        </is>
      </c>
      <c r="F95" t="inlineStr">
        <is>
          <t>Sep 19, 2025</t>
        </is>
      </c>
      <c r="G95" t="n">
        <v>-1</v>
      </c>
      <c r="H95" t="inlineStr">
        <is>
          <t>Aug 07, 2025</t>
        </is>
      </c>
      <c r="I95" t="n">
        <v/>
      </c>
      <c r="J95" t="n">
        <v>1049.88</v>
      </c>
      <c r="K95" t="inlineStr">
        <is>
          <t>TSLA250919P00300000</t>
        </is>
      </c>
    </row>
    <row r="96">
      <c r="A96" t="n">
        <v>602</v>
      </c>
      <c r="B96" t="inlineStr">
        <is>
          <t>TSLA</t>
        </is>
      </c>
      <c r="C96" t="inlineStr">
        <is>
          <t>Aug 07, 2025</t>
        </is>
      </c>
      <c r="D96" t="inlineStr">
        <is>
          <t>$315.00</t>
        </is>
      </c>
      <c r="E96" t="inlineStr">
        <is>
          <t>P</t>
        </is>
      </c>
      <c r="F96" t="inlineStr">
        <is>
          <t>Aug 29, 2025</t>
        </is>
      </c>
      <c r="G96" t="n">
        <v>1</v>
      </c>
      <c r="H96" t="inlineStr">
        <is>
          <t>NaN</t>
        </is>
      </c>
      <c r="I96" t="n">
        <v/>
      </c>
      <c r="J96" t="n">
        <v>-1110.11</v>
      </c>
      <c r="K96" t="inlineStr">
        <is>
          <t>TSLA250829P00315000</t>
        </is>
      </c>
    </row>
    <row r="97">
      <c r="A97" t="n">
        <v>606</v>
      </c>
      <c r="B97" t="inlineStr">
        <is>
          <t>TSLA</t>
        </is>
      </c>
      <c r="C97" t="inlineStr">
        <is>
          <t>Aug 07, 2025</t>
        </is>
      </c>
      <c r="D97" t="inlineStr">
        <is>
          <t>$300.00</t>
        </is>
      </c>
      <c r="E97" t="inlineStr">
        <is>
          <t>C</t>
        </is>
      </c>
      <c r="F97" t="inlineStr">
        <is>
          <t>Jan 16, 2026</t>
        </is>
      </c>
      <c r="G97" t="n">
        <v>1</v>
      </c>
      <c r="H97" t="inlineStr">
        <is>
          <t>NaN</t>
        </is>
      </c>
      <c r="I97" t="n">
        <v/>
      </c>
      <c r="J97" t="n">
        <v>-5590.11</v>
      </c>
      <c r="K97" t="inlineStr">
        <is>
          <t>TSLA260116C00300000</t>
        </is>
      </c>
    </row>
    <row r="98">
      <c r="A98" t="n">
        <v>609</v>
      </c>
      <c r="B98" t="inlineStr">
        <is>
          <t>TSLA</t>
        </is>
      </c>
      <c r="C98" t="inlineStr">
        <is>
          <t>Aug 07, 2025</t>
        </is>
      </c>
      <c r="D98" t="inlineStr">
        <is>
          <t>$300.00</t>
        </is>
      </c>
      <c r="E98" t="inlineStr">
        <is>
          <t>C</t>
        </is>
      </c>
      <c r="F98" t="inlineStr">
        <is>
          <t>Jan 16, 2026</t>
        </is>
      </c>
      <c r="G98" t="n">
        <v>1</v>
      </c>
      <c r="H98" t="inlineStr">
        <is>
          <t>NaN</t>
        </is>
      </c>
      <c r="I98" t="n">
        <v/>
      </c>
      <c r="J98" t="n">
        <v>-5590.11</v>
      </c>
      <c r="K98" t="inlineStr">
        <is>
          <t>TSLA260116C00300000</t>
        </is>
      </c>
    </row>
    <row r="99">
      <c r="A99" t="n">
        <v>622</v>
      </c>
      <c r="B99" t="inlineStr">
        <is>
          <t>TSLA</t>
        </is>
      </c>
      <c r="C99" t="inlineStr">
        <is>
          <t>Aug 07, 2025</t>
        </is>
      </c>
      <c r="D99" t="inlineStr">
        <is>
          <t>$315.00</t>
        </is>
      </c>
      <c r="E99" t="inlineStr">
        <is>
          <t>P</t>
        </is>
      </c>
      <c r="F99" t="inlineStr">
        <is>
          <t>Aug 29, 2025</t>
        </is>
      </c>
      <c r="G99" t="n">
        <v>1</v>
      </c>
      <c r="H99" t="inlineStr">
        <is>
          <t>NaN</t>
        </is>
      </c>
      <c r="I99" t="n">
        <v/>
      </c>
      <c r="J99" t="n">
        <v>-1110.11</v>
      </c>
      <c r="K99" t="inlineStr">
        <is>
          <t>TSLA250829P00315000</t>
        </is>
      </c>
    </row>
    <row r="100">
      <c r="A100" t="n">
        <v>617</v>
      </c>
      <c r="B100" t="inlineStr">
        <is>
          <t>TSLA</t>
        </is>
      </c>
      <c r="C100" t="inlineStr">
        <is>
          <t>Aug 07, 2025</t>
        </is>
      </c>
      <c r="D100" t="inlineStr">
        <is>
          <t>$315.00</t>
        </is>
      </c>
      <c r="E100" t="inlineStr">
        <is>
          <t>P</t>
        </is>
      </c>
      <c r="F100" t="inlineStr">
        <is>
          <t>Aug 29, 2025</t>
        </is>
      </c>
      <c r="G100" t="n">
        <v>1</v>
      </c>
      <c r="H100" t="inlineStr">
        <is>
          <t>NaN</t>
        </is>
      </c>
      <c r="I100" t="n">
        <v/>
      </c>
      <c r="J100" t="n">
        <v>-1110.11</v>
      </c>
      <c r="K100" t="inlineStr">
        <is>
          <t>TSLA250829P00315000</t>
        </is>
      </c>
    </row>
    <row r="101">
      <c r="A101" t="n">
        <v>645</v>
      </c>
      <c r="B101" t="inlineStr">
        <is>
          <t>TSLA</t>
        </is>
      </c>
      <c r="C101" t="inlineStr">
        <is>
          <t>Aug 07, 2025</t>
        </is>
      </c>
      <c r="D101" t="inlineStr">
        <is>
          <t>$300.00</t>
        </is>
      </c>
      <c r="E101" t="inlineStr">
        <is>
          <t>P</t>
        </is>
      </c>
      <c r="F101" t="inlineStr">
        <is>
          <t>Sep 19, 2025</t>
        </is>
      </c>
      <c r="G101" t="n">
        <v>-1</v>
      </c>
      <c r="H101" t="inlineStr">
        <is>
          <t>Aug 07, 2025</t>
        </is>
      </c>
      <c r="I101" t="n">
        <v/>
      </c>
      <c r="J101" t="n">
        <v>1054.88</v>
      </c>
      <c r="K101" t="inlineStr">
        <is>
          <t>TSLA250919P00300000</t>
        </is>
      </c>
    </row>
    <row r="102">
      <c r="A102" t="n">
        <v>646</v>
      </c>
      <c r="B102" t="inlineStr">
        <is>
          <t>TSLA</t>
        </is>
      </c>
      <c r="C102" t="inlineStr">
        <is>
          <t>Aug 07, 2025</t>
        </is>
      </c>
      <c r="D102" t="inlineStr">
        <is>
          <t>$300.00</t>
        </is>
      </c>
      <c r="E102" t="inlineStr">
        <is>
          <t>P</t>
        </is>
      </c>
      <c r="F102" t="inlineStr">
        <is>
          <t>Sep 19, 2025</t>
        </is>
      </c>
      <c r="G102" t="n">
        <v>-1</v>
      </c>
      <c r="H102" t="inlineStr">
        <is>
          <t>Aug 07, 2025</t>
        </is>
      </c>
      <c r="I102" t="n">
        <v/>
      </c>
      <c r="J102" t="n">
        <v>1052.88</v>
      </c>
      <c r="K102" t="inlineStr">
        <is>
          <t>TSLA250919P00300000</t>
        </is>
      </c>
    </row>
    <row r="103">
      <c r="A103" t="n">
        <v>610</v>
      </c>
      <c r="B103" t="inlineStr">
        <is>
          <t>TSLA</t>
        </is>
      </c>
      <c r="C103" t="inlineStr">
        <is>
          <t>Aug 07, 2025</t>
        </is>
      </c>
      <c r="D103" t="inlineStr">
        <is>
          <t>$300.00</t>
        </is>
      </c>
      <c r="E103" t="inlineStr">
        <is>
          <t>C</t>
        </is>
      </c>
      <c r="F103" t="inlineStr">
        <is>
          <t>Jan 16, 2026</t>
        </is>
      </c>
      <c r="G103" t="n">
        <v>1</v>
      </c>
      <c r="H103" t="inlineStr">
        <is>
          <t>NaN</t>
        </is>
      </c>
      <c r="I103" t="n">
        <v/>
      </c>
      <c r="J103" t="n">
        <v>-5585.11</v>
      </c>
      <c r="K103" t="inlineStr">
        <is>
          <t>TSLA260116C00300000</t>
        </is>
      </c>
    </row>
    <row r="104">
      <c r="A104" t="n">
        <v>557</v>
      </c>
      <c r="B104" t="inlineStr">
        <is>
          <t>TSLA</t>
        </is>
      </c>
      <c r="C104" t="inlineStr">
        <is>
          <t>Aug 08, 2025</t>
        </is>
      </c>
      <c r="D104" t="inlineStr">
        <is>
          <t>$350.00</t>
        </is>
      </c>
      <c r="E104" t="inlineStr">
        <is>
          <t>C</t>
        </is>
      </c>
      <c r="F104" t="inlineStr">
        <is>
          <t>Sep 19, 2025</t>
        </is>
      </c>
      <c r="G104" t="n">
        <v>1</v>
      </c>
      <c r="H104" t="inlineStr">
        <is>
          <t>NaN</t>
        </is>
      </c>
      <c r="I104" t="n">
        <v/>
      </c>
      <c r="J104" t="n">
        <v>-1350.11</v>
      </c>
      <c r="K104" t="inlineStr">
        <is>
          <t>TSLA250919C00350000</t>
        </is>
      </c>
    </row>
    <row r="105">
      <c r="A105" t="n">
        <v>550</v>
      </c>
      <c r="B105" t="inlineStr">
        <is>
          <t>TSLA</t>
        </is>
      </c>
      <c r="C105" t="inlineStr">
        <is>
          <t>Aug 08, 2025</t>
        </is>
      </c>
      <c r="D105" t="inlineStr">
        <is>
          <t>$315.00</t>
        </is>
      </c>
      <c r="E105" t="inlineStr">
        <is>
          <t>P</t>
        </is>
      </c>
      <c r="F105" t="inlineStr">
        <is>
          <t>Aug 29, 2025</t>
        </is>
      </c>
      <c r="G105" t="n">
        <v>-1</v>
      </c>
      <c r="H105" t="inlineStr">
        <is>
          <t>Aug 08, 2025</t>
        </is>
      </c>
      <c r="I105" t="n">
        <v/>
      </c>
      <c r="J105" t="n">
        <v>714.88</v>
      </c>
      <c r="K105" t="inlineStr">
        <is>
          <t>TSLA250829P00315000</t>
        </is>
      </c>
    </row>
    <row r="106">
      <c r="A106" t="n">
        <v>563</v>
      </c>
      <c r="B106" t="inlineStr">
        <is>
          <t>TSLA</t>
        </is>
      </c>
      <c r="C106" t="inlineStr">
        <is>
          <t>Aug 08, 2025</t>
        </is>
      </c>
      <c r="D106" t="inlineStr">
        <is>
          <t>$315.00</t>
        </is>
      </c>
      <c r="E106" t="inlineStr">
        <is>
          <t>P</t>
        </is>
      </c>
      <c r="F106" t="inlineStr">
        <is>
          <t>Aug 29, 2025</t>
        </is>
      </c>
      <c r="G106" t="n">
        <v>-1</v>
      </c>
      <c r="H106" t="inlineStr">
        <is>
          <t>Aug 08, 2025</t>
        </is>
      </c>
      <c r="I106" t="n">
        <v/>
      </c>
      <c r="J106" t="n">
        <v>714.88</v>
      </c>
      <c r="K106" t="inlineStr">
        <is>
          <t>TSLA250829P00315000</t>
        </is>
      </c>
    </row>
    <row r="107">
      <c r="A107" t="n">
        <v>565</v>
      </c>
      <c r="B107" t="inlineStr">
        <is>
          <t>TSLA</t>
        </is>
      </c>
      <c r="C107" t="inlineStr">
        <is>
          <t>Aug 08, 2025</t>
        </is>
      </c>
      <c r="D107" t="inlineStr">
        <is>
          <t>$315.00</t>
        </is>
      </c>
      <c r="E107" t="inlineStr">
        <is>
          <t>P</t>
        </is>
      </c>
      <c r="F107" t="inlineStr">
        <is>
          <t>Sep 19, 2025</t>
        </is>
      </c>
      <c r="G107" t="n">
        <v>2</v>
      </c>
      <c r="H107" t="inlineStr">
        <is>
          <t>NaN</t>
        </is>
      </c>
      <c r="I107" t="n">
        <v/>
      </c>
      <c r="J107" t="n">
        <v>-2500.23</v>
      </c>
      <c r="K107" t="inlineStr">
        <is>
          <t>TSLA250919P00315000</t>
        </is>
      </c>
    </row>
    <row r="108">
      <c r="A108" t="n">
        <v>582</v>
      </c>
      <c r="B108" t="inlineStr">
        <is>
          <t>TSLA</t>
        </is>
      </c>
      <c r="C108" t="inlineStr">
        <is>
          <t>Aug 08, 2025</t>
        </is>
      </c>
      <c r="D108" t="inlineStr">
        <is>
          <t>$315.00</t>
        </is>
      </c>
      <c r="E108" t="inlineStr">
        <is>
          <t>P</t>
        </is>
      </c>
      <c r="F108" t="inlineStr">
        <is>
          <t>Aug 29, 2025</t>
        </is>
      </c>
      <c r="G108" t="n">
        <v>-1</v>
      </c>
      <c r="H108" t="inlineStr">
        <is>
          <t>Aug 08, 2025</t>
        </is>
      </c>
      <c r="I108" t="n">
        <v/>
      </c>
      <c r="J108" t="n">
        <v>714.88</v>
      </c>
      <c r="K108" t="inlineStr">
        <is>
          <t>TSLA250829P00315000</t>
        </is>
      </c>
    </row>
    <row r="109">
      <c r="A109" t="n">
        <v>568</v>
      </c>
      <c r="B109" t="inlineStr">
        <is>
          <t>TSLA</t>
        </is>
      </c>
      <c r="C109" t="inlineStr">
        <is>
          <t>Aug 08, 2025</t>
        </is>
      </c>
      <c r="D109" t="inlineStr">
        <is>
          <t>$350.00</t>
        </is>
      </c>
      <c r="E109" t="inlineStr">
        <is>
          <t>C</t>
        </is>
      </c>
      <c r="F109" t="inlineStr">
        <is>
          <t>Sep 19, 2025</t>
        </is>
      </c>
      <c r="G109" t="n">
        <v>1</v>
      </c>
      <c r="H109" t="inlineStr">
        <is>
          <t>NaN</t>
        </is>
      </c>
      <c r="I109" t="n">
        <v/>
      </c>
      <c r="J109" t="n">
        <v>-1350.11</v>
      </c>
      <c r="K109" t="inlineStr">
        <is>
          <t>TSLA250919C00350000</t>
        </is>
      </c>
    </row>
    <row r="110">
      <c r="A110" t="n">
        <v>573</v>
      </c>
      <c r="B110" t="inlineStr">
        <is>
          <t>TSLA</t>
        </is>
      </c>
      <c r="C110" t="inlineStr">
        <is>
          <t>Aug 08, 2025</t>
        </is>
      </c>
      <c r="D110" t="inlineStr">
        <is>
          <t>$315.00</t>
        </is>
      </c>
      <c r="E110" t="inlineStr">
        <is>
          <t>P</t>
        </is>
      </c>
      <c r="F110" t="inlineStr">
        <is>
          <t>Sep 19, 2025</t>
        </is>
      </c>
      <c r="G110" t="n">
        <v>2</v>
      </c>
      <c r="H110" t="inlineStr">
        <is>
          <t>NaN</t>
        </is>
      </c>
      <c r="I110" t="n">
        <v/>
      </c>
      <c r="J110" t="n">
        <v>-2496.23</v>
      </c>
      <c r="K110" t="inlineStr">
        <is>
          <t>TSLA250919P00315000</t>
        </is>
      </c>
    </row>
    <row r="111">
      <c r="A111" t="n">
        <v>574</v>
      </c>
      <c r="B111" t="inlineStr">
        <is>
          <t>TSLA</t>
        </is>
      </c>
      <c r="C111" t="inlineStr">
        <is>
          <t>Aug 08, 2025</t>
        </is>
      </c>
      <c r="D111" t="inlineStr">
        <is>
          <t>$315.00</t>
        </is>
      </c>
      <c r="E111" t="inlineStr">
        <is>
          <t>P</t>
        </is>
      </c>
      <c r="F111" t="inlineStr">
        <is>
          <t>Sep 19, 2025</t>
        </is>
      </c>
      <c r="G111" t="n">
        <v>2</v>
      </c>
      <c r="H111" t="inlineStr">
        <is>
          <t>NaN</t>
        </is>
      </c>
      <c r="I111" t="n">
        <v/>
      </c>
      <c r="J111" t="n">
        <v>-2500.22</v>
      </c>
      <c r="K111" t="inlineStr">
        <is>
          <t>TSLA250919P00315000</t>
        </is>
      </c>
    </row>
    <row r="112">
      <c r="A112" t="n">
        <v>567</v>
      </c>
      <c r="B112" t="inlineStr">
        <is>
          <t>TSLA</t>
        </is>
      </c>
      <c r="C112" t="inlineStr">
        <is>
          <t>Aug 08, 2025</t>
        </is>
      </c>
      <c r="D112" t="inlineStr">
        <is>
          <t>$350.00</t>
        </is>
      </c>
      <c r="E112" t="inlineStr">
        <is>
          <t>C</t>
        </is>
      </c>
      <c r="F112" t="inlineStr">
        <is>
          <t>Sep 19, 2025</t>
        </is>
      </c>
      <c r="G112" t="n">
        <v>1</v>
      </c>
      <c r="H112" t="inlineStr">
        <is>
          <t>NaN</t>
        </is>
      </c>
      <c r="I112" t="n">
        <v/>
      </c>
      <c r="J112" t="n">
        <v>-1350.11</v>
      </c>
      <c r="K112" t="inlineStr">
        <is>
          <t>TSLA250919C00350000</t>
        </is>
      </c>
    </row>
    <row r="113">
      <c r="A113" t="n">
        <v>508</v>
      </c>
      <c r="B113" t="inlineStr">
        <is>
          <t>TSLA</t>
        </is>
      </c>
      <c r="C113" t="inlineStr">
        <is>
          <t>Aug 11, 2025</t>
        </is>
      </c>
      <c r="D113" t="inlineStr">
        <is>
          <t>$340.00</t>
        </is>
      </c>
      <c r="E113" t="inlineStr">
        <is>
          <t>P</t>
        </is>
      </c>
      <c r="F113" t="inlineStr">
        <is>
          <t>Aug 29, 2025</t>
        </is>
      </c>
      <c r="G113" t="n">
        <v>2</v>
      </c>
      <c r="H113" t="inlineStr">
        <is>
          <t>NaN</t>
        </is>
      </c>
      <c r="I113" t="n">
        <v/>
      </c>
      <c r="J113" t="n">
        <v>-2524.23</v>
      </c>
      <c r="K113" t="inlineStr">
        <is>
          <t>TSLA250829P00340000</t>
        </is>
      </c>
    </row>
    <row r="114">
      <c r="A114" t="n">
        <v>511</v>
      </c>
      <c r="B114" t="inlineStr">
        <is>
          <t>TSLA</t>
        </is>
      </c>
      <c r="C114" t="inlineStr">
        <is>
          <t>Aug 11, 2025</t>
        </is>
      </c>
      <c r="D114" t="inlineStr">
        <is>
          <t>$347.50</t>
        </is>
      </c>
      <c r="E114" t="inlineStr">
        <is>
          <t>C</t>
        </is>
      </c>
      <c r="F114" t="inlineStr">
        <is>
          <t>Aug 29, 2025</t>
        </is>
      </c>
      <c r="G114" t="n">
        <v>1</v>
      </c>
      <c r="H114" t="inlineStr">
        <is>
          <t>NaN</t>
        </is>
      </c>
      <c r="I114" t="n">
        <v/>
      </c>
      <c r="J114" t="n">
        <v>-1250.11</v>
      </c>
      <c r="K114" t="inlineStr">
        <is>
          <t>TSLA250829C00347500</t>
        </is>
      </c>
    </row>
    <row r="115">
      <c r="A115" t="n">
        <v>515</v>
      </c>
      <c r="B115" t="inlineStr">
        <is>
          <t>TSLA</t>
        </is>
      </c>
      <c r="C115" t="inlineStr">
        <is>
          <t>Aug 11, 2025</t>
        </is>
      </c>
      <c r="D115" t="inlineStr">
        <is>
          <t>$350.00</t>
        </is>
      </c>
      <c r="E115" t="inlineStr">
        <is>
          <t>C</t>
        </is>
      </c>
      <c r="F115" t="inlineStr">
        <is>
          <t>Sep 19, 2025</t>
        </is>
      </c>
      <c r="G115" t="n">
        <v>-1</v>
      </c>
      <c r="H115" t="inlineStr">
        <is>
          <t>Aug 11, 2025</t>
        </is>
      </c>
      <c r="I115" t="n">
        <v/>
      </c>
      <c r="J115" t="n">
        <v>1877.88</v>
      </c>
      <c r="K115" t="inlineStr">
        <is>
          <t>TSLA250919C00350000</t>
        </is>
      </c>
    </row>
    <row r="116">
      <c r="A116" t="n">
        <v>516</v>
      </c>
      <c r="B116" t="inlineStr">
        <is>
          <t>TSLA</t>
        </is>
      </c>
      <c r="C116" t="inlineStr">
        <is>
          <t>Aug 11, 2025</t>
        </is>
      </c>
      <c r="D116" t="inlineStr">
        <is>
          <t>$315.00</t>
        </is>
      </c>
      <c r="E116" t="inlineStr">
        <is>
          <t>P</t>
        </is>
      </c>
      <c r="F116" t="inlineStr">
        <is>
          <t>Sep 19, 2025</t>
        </is>
      </c>
      <c r="G116" t="n">
        <v>-2</v>
      </c>
      <c r="H116" t="inlineStr">
        <is>
          <t>Aug 11, 2025</t>
        </is>
      </c>
      <c r="I116" t="n">
        <v/>
      </c>
      <c r="J116" t="n">
        <v>1699.76</v>
      </c>
      <c r="K116" t="inlineStr">
        <is>
          <t>TSLA250919P00315000</t>
        </is>
      </c>
    </row>
    <row r="117">
      <c r="A117" t="n">
        <v>525</v>
      </c>
      <c r="B117" t="inlineStr">
        <is>
          <t>TSLA</t>
        </is>
      </c>
      <c r="C117" t="inlineStr">
        <is>
          <t>Aug 11, 2025</t>
        </is>
      </c>
      <c r="D117" t="inlineStr">
        <is>
          <t>$340.00</t>
        </is>
      </c>
      <c r="E117" t="inlineStr">
        <is>
          <t>P</t>
        </is>
      </c>
      <c r="F117" t="inlineStr">
        <is>
          <t>Aug 29, 2025</t>
        </is>
      </c>
      <c r="G117" t="n">
        <v>2</v>
      </c>
      <c r="H117" t="inlineStr">
        <is>
          <t>NaN</t>
        </is>
      </c>
      <c r="I117" t="n">
        <v/>
      </c>
      <c r="J117" t="n">
        <v>-2508.23</v>
      </c>
      <c r="K117" t="inlineStr">
        <is>
          <t>TSLA250829P00340000</t>
        </is>
      </c>
    </row>
    <row r="118">
      <c r="A118" t="n">
        <v>524</v>
      </c>
      <c r="B118" t="inlineStr">
        <is>
          <t>TSLA</t>
        </is>
      </c>
      <c r="C118" t="inlineStr">
        <is>
          <t>Aug 11, 2025</t>
        </is>
      </c>
      <c r="D118" t="inlineStr">
        <is>
          <t>$347.50</t>
        </is>
      </c>
      <c r="E118" t="inlineStr">
        <is>
          <t>C</t>
        </is>
      </c>
      <c r="F118" t="inlineStr">
        <is>
          <t>Aug 29, 2025</t>
        </is>
      </c>
      <c r="G118" t="n">
        <v>1</v>
      </c>
      <c r="H118" t="inlineStr">
        <is>
          <t>NaN</t>
        </is>
      </c>
      <c r="I118" t="n">
        <v/>
      </c>
      <c r="J118" t="n">
        <v>-1245.11</v>
      </c>
      <c r="K118" t="inlineStr">
        <is>
          <t>TSLA250829C00347500</t>
        </is>
      </c>
    </row>
    <row r="119">
      <c r="A119" t="n">
        <v>529</v>
      </c>
      <c r="B119" t="inlineStr">
        <is>
          <t>TSLA</t>
        </is>
      </c>
      <c r="C119" t="inlineStr">
        <is>
          <t>Aug 11, 2025</t>
        </is>
      </c>
      <c r="D119" t="inlineStr">
        <is>
          <t>$340.00</t>
        </is>
      </c>
      <c r="E119" t="inlineStr">
        <is>
          <t>P</t>
        </is>
      </c>
      <c r="F119" t="inlineStr">
        <is>
          <t>Aug 29, 2025</t>
        </is>
      </c>
      <c r="G119" t="n">
        <v>2</v>
      </c>
      <c r="H119" t="inlineStr">
        <is>
          <t>NaN</t>
        </is>
      </c>
      <c r="I119" t="n">
        <v/>
      </c>
      <c r="J119" t="n">
        <v>-2524.23</v>
      </c>
      <c r="K119" t="inlineStr">
        <is>
          <t>TSLA250829P00340000</t>
        </is>
      </c>
    </row>
    <row r="120">
      <c r="A120" t="n">
        <v>534</v>
      </c>
      <c r="B120" t="inlineStr">
        <is>
          <t>TSLA</t>
        </is>
      </c>
      <c r="C120" t="inlineStr">
        <is>
          <t>Aug 11, 2025</t>
        </is>
      </c>
      <c r="D120" t="inlineStr">
        <is>
          <t>$350.00</t>
        </is>
      </c>
      <c r="E120" t="inlineStr">
        <is>
          <t>C</t>
        </is>
      </c>
      <c r="F120" t="inlineStr">
        <is>
          <t>Sep 19, 2025</t>
        </is>
      </c>
      <c r="G120" t="n">
        <v>-1</v>
      </c>
      <c r="H120" t="inlineStr">
        <is>
          <t>Aug 11, 2025</t>
        </is>
      </c>
      <c r="I120" t="n">
        <v/>
      </c>
      <c r="J120" t="n">
        <v>1885.88</v>
      </c>
      <c r="K120" t="inlineStr">
        <is>
          <t>TSLA250919C00350000</t>
        </is>
      </c>
    </row>
    <row r="121">
      <c r="A121" t="n">
        <v>535</v>
      </c>
      <c r="B121" t="inlineStr">
        <is>
          <t>TSLA</t>
        </is>
      </c>
      <c r="C121" t="inlineStr">
        <is>
          <t>Aug 11, 2025</t>
        </is>
      </c>
      <c r="D121" t="inlineStr">
        <is>
          <t>$347.50</t>
        </is>
      </c>
      <c r="E121" t="inlineStr">
        <is>
          <t>C</t>
        </is>
      </c>
      <c r="F121" t="inlineStr">
        <is>
          <t>Aug 29, 2025</t>
        </is>
      </c>
      <c r="G121" t="n">
        <v>1</v>
      </c>
      <c r="H121" t="inlineStr">
        <is>
          <t>NaN</t>
        </is>
      </c>
      <c r="I121" t="n">
        <v/>
      </c>
      <c r="J121" t="n">
        <v>-1245.11</v>
      </c>
      <c r="K121" t="inlineStr">
        <is>
          <t>TSLA250829C00347500</t>
        </is>
      </c>
    </row>
    <row r="122">
      <c r="A122" t="n">
        <v>539</v>
      </c>
      <c r="B122" t="inlineStr">
        <is>
          <t>TSLA</t>
        </is>
      </c>
      <c r="C122" t="inlineStr">
        <is>
          <t>Aug 11, 2025</t>
        </is>
      </c>
      <c r="D122" t="inlineStr">
        <is>
          <t>$350.00</t>
        </is>
      </c>
      <c r="E122" t="inlineStr">
        <is>
          <t>C</t>
        </is>
      </c>
      <c r="F122" t="inlineStr">
        <is>
          <t>Sep 19, 2025</t>
        </is>
      </c>
      <c r="G122" t="n">
        <v>-1</v>
      </c>
      <c r="H122" t="inlineStr">
        <is>
          <t>Aug 11, 2025</t>
        </is>
      </c>
      <c r="I122" t="n">
        <v/>
      </c>
      <c r="J122" t="n">
        <v>1874.88</v>
      </c>
      <c r="K122" t="inlineStr">
        <is>
          <t>TSLA250919C00350000</t>
        </is>
      </c>
    </row>
    <row r="123">
      <c r="A123" t="n">
        <v>540</v>
      </c>
      <c r="B123" t="inlineStr">
        <is>
          <t>TSLA</t>
        </is>
      </c>
      <c r="C123" t="inlineStr">
        <is>
          <t>Aug 11, 2025</t>
        </is>
      </c>
      <c r="D123" t="inlineStr">
        <is>
          <t>$315.00</t>
        </is>
      </c>
      <c r="E123" t="inlineStr">
        <is>
          <t>P</t>
        </is>
      </c>
      <c r="F123" t="inlineStr">
        <is>
          <t>Sep 19, 2025</t>
        </is>
      </c>
      <c r="G123" t="n">
        <v>-2</v>
      </c>
      <c r="H123" t="inlineStr">
        <is>
          <t>Aug 11, 2025</t>
        </is>
      </c>
      <c r="I123" t="n">
        <v/>
      </c>
      <c r="J123" t="n">
        <v>1689.76</v>
      </c>
      <c r="K123" t="inlineStr">
        <is>
          <t>TSLA250919P00315000</t>
        </is>
      </c>
    </row>
    <row r="124">
      <c r="A124" t="n">
        <v>527</v>
      </c>
      <c r="B124" t="inlineStr">
        <is>
          <t>TSLA</t>
        </is>
      </c>
      <c r="C124" t="inlineStr">
        <is>
          <t>Aug 11, 2025</t>
        </is>
      </c>
      <c r="D124" t="inlineStr">
        <is>
          <t>$315.00</t>
        </is>
      </c>
      <c r="E124" t="inlineStr">
        <is>
          <t>P</t>
        </is>
      </c>
      <c r="F124" t="inlineStr">
        <is>
          <t>Sep 19, 2025</t>
        </is>
      </c>
      <c r="G124" t="n">
        <v>-2</v>
      </c>
      <c r="H124" t="inlineStr">
        <is>
          <t>Aug 11, 2025</t>
        </is>
      </c>
      <c r="I124" t="n">
        <v/>
      </c>
      <c r="J124" t="n">
        <v>1689.76</v>
      </c>
      <c r="K124" t="inlineStr">
        <is>
          <t>TSLA250919P00315000</t>
        </is>
      </c>
    </row>
    <row r="125">
      <c r="A125" t="n">
        <v>461</v>
      </c>
      <c r="B125" t="inlineStr">
        <is>
          <t>TSLA</t>
        </is>
      </c>
      <c r="C125" t="inlineStr">
        <is>
          <t>Aug 12, 2025</t>
        </is>
      </c>
      <c r="D125" t="inlineStr">
        <is>
          <t>$355.00</t>
        </is>
      </c>
      <c r="E125" t="inlineStr">
        <is>
          <t>C</t>
        </is>
      </c>
      <c r="F125" t="inlineStr">
        <is>
          <t>Sep 19, 2025</t>
        </is>
      </c>
      <c r="G125" t="n">
        <v>1</v>
      </c>
      <c r="H125" t="inlineStr">
        <is>
          <t>NaN</t>
        </is>
      </c>
      <c r="I125" t="n">
        <v/>
      </c>
      <c r="J125" t="n">
        <v>-1262.11</v>
      </c>
      <c r="K125" t="inlineStr">
        <is>
          <t>TSLA250919C00355000</t>
        </is>
      </c>
    </row>
    <row r="126">
      <c r="A126" t="n">
        <v>452</v>
      </c>
      <c r="B126" t="inlineStr">
        <is>
          <t>TSLA</t>
        </is>
      </c>
      <c r="C126" t="inlineStr">
        <is>
          <t>Aug 12, 2025</t>
        </is>
      </c>
      <c r="D126" t="inlineStr">
        <is>
          <t>$347.50</t>
        </is>
      </c>
      <c r="E126" t="inlineStr">
        <is>
          <t>C</t>
        </is>
      </c>
      <c r="F126" t="inlineStr">
        <is>
          <t>Aug 29, 2025</t>
        </is>
      </c>
      <c r="G126" t="n">
        <v>-1</v>
      </c>
      <c r="H126" t="inlineStr">
        <is>
          <t>Aug 12, 2025</t>
        </is>
      </c>
      <c r="I126" t="n">
        <v/>
      </c>
      <c r="J126" t="n">
        <v>824.88</v>
      </c>
      <c r="K126" t="inlineStr">
        <is>
          <t>TSLA250829C00347500</t>
        </is>
      </c>
    </row>
    <row r="127">
      <c r="A127" t="n">
        <v>462</v>
      </c>
      <c r="B127" t="inlineStr">
        <is>
          <t>TSLA</t>
        </is>
      </c>
      <c r="C127" t="inlineStr">
        <is>
          <t>Aug 12, 2025</t>
        </is>
      </c>
      <c r="D127" t="inlineStr">
        <is>
          <t>$347.50</t>
        </is>
      </c>
      <c r="E127" t="inlineStr">
        <is>
          <t>C</t>
        </is>
      </c>
      <c r="F127" t="inlineStr">
        <is>
          <t>Aug 29, 2025</t>
        </is>
      </c>
      <c r="G127" t="n">
        <v>-1</v>
      </c>
      <c r="H127" t="inlineStr">
        <is>
          <t>Aug 12, 2025</t>
        </is>
      </c>
      <c r="I127" t="n">
        <v/>
      </c>
      <c r="J127" t="n">
        <v>824.88</v>
      </c>
      <c r="K127" t="inlineStr">
        <is>
          <t>TSLA250829C00347500</t>
        </is>
      </c>
    </row>
    <row r="128">
      <c r="A128" t="n">
        <v>442</v>
      </c>
      <c r="B128" t="inlineStr">
        <is>
          <t>TSLA</t>
        </is>
      </c>
      <c r="C128" t="inlineStr">
        <is>
          <t>Aug 12, 2025</t>
        </is>
      </c>
      <c r="D128" t="inlineStr">
        <is>
          <t>$340.00</t>
        </is>
      </c>
      <c r="E128" t="inlineStr">
        <is>
          <t>P</t>
        </is>
      </c>
      <c r="F128" t="inlineStr">
        <is>
          <t>Aug 29, 2025</t>
        </is>
      </c>
      <c r="G128" t="n">
        <v>-2</v>
      </c>
      <c r="H128" t="inlineStr">
        <is>
          <t>Aug 12, 2025</t>
        </is>
      </c>
      <c r="I128" t="n">
        <v/>
      </c>
      <c r="J128" t="n">
        <v>3189.76</v>
      </c>
      <c r="K128" t="inlineStr">
        <is>
          <t>TSLA250829P00340000</t>
        </is>
      </c>
    </row>
    <row r="129">
      <c r="A129" t="n">
        <v>436</v>
      </c>
      <c r="B129" t="inlineStr">
        <is>
          <t>TSLA</t>
        </is>
      </c>
      <c r="C129" t="inlineStr">
        <is>
          <t>Aug 12, 2025</t>
        </is>
      </c>
      <c r="D129" t="inlineStr">
        <is>
          <t>$340.00</t>
        </is>
      </c>
      <c r="E129" t="inlineStr">
        <is>
          <t>P</t>
        </is>
      </c>
      <c r="F129" t="inlineStr">
        <is>
          <t>Aug 29, 2025</t>
        </is>
      </c>
      <c r="G129" t="n">
        <v>-2</v>
      </c>
      <c r="H129" t="inlineStr">
        <is>
          <t>Aug 12, 2025</t>
        </is>
      </c>
      <c r="I129" t="n">
        <v/>
      </c>
      <c r="J129" t="n">
        <v>3189.76</v>
      </c>
      <c r="K129" t="inlineStr">
        <is>
          <t>TSLA250829P00340000</t>
        </is>
      </c>
    </row>
    <row r="130">
      <c r="A130" t="n">
        <v>447</v>
      </c>
      <c r="B130" t="inlineStr">
        <is>
          <t>TSLA</t>
        </is>
      </c>
      <c r="C130" t="inlineStr">
        <is>
          <t>Aug 12, 2025</t>
        </is>
      </c>
      <c r="D130" t="inlineStr">
        <is>
          <t>$345.00</t>
        </is>
      </c>
      <c r="E130" t="inlineStr">
        <is>
          <t>P</t>
        </is>
      </c>
      <c r="F130" t="inlineStr">
        <is>
          <t>Sep 19, 2025</t>
        </is>
      </c>
      <c r="G130" t="n">
        <v>1</v>
      </c>
      <c r="H130" t="inlineStr">
        <is>
          <t>NaN</t>
        </is>
      </c>
      <c r="I130" t="n">
        <v/>
      </c>
      <c r="J130" t="n">
        <v>-2480.11</v>
      </c>
      <c r="K130" t="inlineStr">
        <is>
          <t>TSLA250919P00345000</t>
        </is>
      </c>
    </row>
    <row r="131">
      <c r="A131" t="n">
        <v>466</v>
      </c>
      <c r="B131" t="inlineStr">
        <is>
          <t>TSLA</t>
        </is>
      </c>
      <c r="C131" t="inlineStr">
        <is>
          <t>Aug 12, 2025</t>
        </is>
      </c>
      <c r="D131" t="inlineStr">
        <is>
          <t>$345.00</t>
        </is>
      </c>
      <c r="E131" t="inlineStr">
        <is>
          <t>P</t>
        </is>
      </c>
      <c r="F131" t="inlineStr">
        <is>
          <t>Sep 19, 2025</t>
        </is>
      </c>
      <c r="G131" t="n">
        <v>1</v>
      </c>
      <c r="H131" t="inlineStr">
        <is>
          <t>NaN</t>
        </is>
      </c>
      <c r="I131" t="n">
        <v/>
      </c>
      <c r="J131" t="n">
        <v>-2496.11</v>
      </c>
      <c r="K131" t="inlineStr">
        <is>
          <t>TSLA250919P00345000</t>
        </is>
      </c>
    </row>
    <row r="132">
      <c r="A132" t="n">
        <v>497</v>
      </c>
      <c r="B132" t="inlineStr">
        <is>
          <t>TSLA</t>
        </is>
      </c>
      <c r="C132" t="inlineStr">
        <is>
          <t>Aug 12, 2025</t>
        </is>
      </c>
      <c r="D132" t="inlineStr">
        <is>
          <t>$340.00</t>
        </is>
      </c>
      <c r="E132" t="inlineStr">
        <is>
          <t>C</t>
        </is>
      </c>
      <c r="F132" t="inlineStr">
        <is>
          <t>Jan 16, 2026</t>
        </is>
      </c>
      <c r="G132" t="n">
        <v>2</v>
      </c>
      <c r="H132" t="inlineStr">
        <is>
          <t>NaN</t>
        </is>
      </c>
      <c r="I132" t="n">
        <v/>
      </c>
      <c r="J132" t="n">
        <v>-9730.219999999999</v>
      </c>
      <c r="K132" t="inlineStr">
        <is>
          <t>TSLA260116C00340000</t>
        </is>
      </c>
    </row>
    <row r="133">
      <c r="A133" t="n">
        <v>481</v>
      </c>
      <c r="B133" t="inlineStr">
        <is>
          <t>TSLA</t>
        </is>
      </c>
      <c r="C133" t="inlineStr">
        <is>
          <t>Aug 12, 2025</t>
        </is>
      </c>
      <c r="D133" t="inlineStr">
        <is>
          <t>$347.50</t>
        </is>
      </c>
      <c r="E133" t="inlineStr">
        <is>
          <t>C</t>
        </is>
      </c>
      <c r="F133" t="inlineStr">
        <is>
          <t>Aug 29, 2025</t>
        </is>
      </c>
      <c r="G133" t="n">
        <v>-1</v>
      </c>
      <c r="H133" t="inlineStr">
        <is>
          <t>Aug 12, 2025</t>
        </is>
      </c>
      <c r="I133" t="n">
        <v/>
      </c>
      <c r="J133" t="n">
        <v>822.88</v>
      </c>
      <c r="K133" t="inlineStr">
        <is>
          <t>TSLA250829C00347500</t>
        </is>
      </c>
    </row>
    <row r="134">
      <c r="A134" t="n">
        <v>487</v>
      </c>
      <c r="B134" t="inlineStr">
        <is>
          <t>TSLA</t>
        </is>
      </c>
      <c r="C134" t="inlineStr">
        <is>
          <t>Aug 12, 2025</t>
        </is>
      </c>
      <c r="D134" t="inlineStr">
        <is>
          <t>$340.00</t>
        </is>
      </c>
      <c r="E134" t="inlineStr">
        <is>
          <t>P</t>
        </is>
      </c>
      <c r="F134" t="inlineStr">
        <is>
          <t>Aug 29, 2025</t>
        </is>
      </c>
      <c r="G134" t="n">
        <v>-2</v>
      </c>
      <c r="H134" t="inlineStr">
        <is>
          <t>Aug 12, 2025</t>
        </is>
      </c>
      <c r="I134" t="n">
        <v/>
      </c>
      <c r="J134" t="n">
        <v>3149.76</v>
      </c>
      <c r="K134" t="inlineStr">
        <is>
          <t>TSLA250829P00340000</t>
        </is>
      </c>
    </row>
    <row r="135">
      <c r="A135" t="n">
        <v>495</v>
      </c>
      <c r="B135" t="inlineStr">
        <is>
          <t>TSLA</t>
        </is>
      </c>
      <c r="C135" t="inlineStr">
        <is>
          <t>Aug 12, 2025</t>
        </is>
      </c>
      <c r="D135" t="inlineStr">
        <is>
          <t>$340.00</t>
        </is>
      </c>
      <c r="E135" t="inlineStr">
        <is>
          <t>C</t>
        </is>
      </c>
      <c r="F135" t="inlineStr">
        <is>
          <t>Jan 16, 2026</t>
        </is>
      </c>
      <c r="G135" t="n">
        <v>2</v>
      </c>
      <c r="H135" t="inlineStr">
        <is>
          <t>NaN</t>
        </is>
      </c>
      <c r="I135" t="n">
        <v/>
      </c>
      <c r="J135" t="n">
        <v>-9742.219999999999</v>
      </c>
      <c r="K135" t="inlineStr">
        <is>
          <t>TSLA260116C00340000</t>
        </is>
      </c>
    </row>
    <row r="136">
      <c r="A136" t="n">
        <v>496</v>
      </c>
      <c r="B136" t="inlineStr">
        <is>
          <t>TSLA</t>
        </is>
      </c>
      <c r="C136" t="inlineStr">
        <is>
          <t>Aug 12, 2025</t>
        </is>
      </c>
      <c r="D136" t="inlineStr">
        <is>
          <t>$340.00</t>
        </is>
      </c>
      <c r="E136" t="inlineStr">
        <is>
          <t>C</t>
        </is>
      </c>
      <c r="F136" t="inlineStr">
        <is>
          <t>Jan 16, 2026</t>
        </is>
      </c>
      <c r="G136" t="n">
        <v>2</v>
      </c>
      <c r="H136" t="inlineStr">
        <is>
          <t>NaN</t>
        </is>
      </c>
      <c r="I136" t="n">
        <v/>
      </c>
      <c r="J136" t="n">
        <v>-9730.219999999999</v>
      </c>
      <c r="K136" t="inlineStr">
        <is>
          <t>TSLA260116C00340000</t>
        </is>
      </c>
    </row>
    <row r="137">
      <c r="A137" t="n">
        <v>500</v>
      </c>
      <c r="B137" t="inlineStr">
        <is>
          <t>TSLA</t>
        </is>
      </c>
      <c r="C137" t="inlineStr">
        <is>
          <t>Aug 12, 2025</t>
        </is>
      </c>
      <c r="D137" t="inlineStr">
        <is>
          <t>$355.00</t>
        </is>
      </c>
      <c r="E137" t="inlineStr">
        <is>
          <t>C</t>
        </is>
      </c>
      <c r="F137" t="inlineStr">
        <is>
          <t>Sep 19, 2025</t>
        </is>
      </c>
      <c r="G137" t="n">
        <v>1</v>
      </c>
      <c r="H137" t="inlineStr">
        <is>
          <t>NaN</t>
        </is>
      </c>
      <c r="I137" t="n">
        <v/>
      </c>
      <c r="J137" t="n">
        <v>-1265.11</v>
      </c>
      <c r="K137" t="inlineStr">
        <is>
          <t>TSLA250919C00355000</t>
        </is>
      </c>
    </row>
    <row r="138">
      <c r="A138" t="n">
        <v>501</v>
      </c>
      <c r="B138" t="inlineStr">
        <is>
          <t>TSLA</t>
        </is>
      </c>
      <c r="C138" t="inlineStr">
        <is>
          <t>Aug 12, 2025</t>
        </is>
      </c>
      <c r="D138" t="inlineStr">
        <is>
          <t>$345.00</t>
        </is>
      </c>
      <c r="E138" t="inlineStr">
        <is>
          <t>P</t>
        </is>
      </c>
      <c r="F138" t="inlineStr">
        <is>
          <t>Sep 19, 2025</t>
        </is>
      </c>
      <c r="G138" t="n">
        <v>1</v>
      </c>
      <c r="H138" t="inlineStr">
        <is>
          <t>NaN</t>
        </is>
      </c>
      <c r="I138" t="n">
        <v/>
      </c>
      <c r="J138" t="n">
        <v>-2480.11</v>
      </c>
      <c r="K138" t="inlineStr">
        <is>
          <t>TSLA250919P00345000</t>
        </is>
      </c>
    </row>
    <row r="139">
      <c r="A139" t="n">
        <v>474</v>
      </c>
      <c r="B139" t="inlineStr">
        <is>
          <t>TSLA</t>
        </is>
      </c>
      <c r="C139" t="inlineStr">
        <is>
          <t>Aug 12, 2025</t>
        </is>
      </c>
      <c r="D139" t="inlineStr">
        <is>
          <t>$355.00</t>
        </is>
      </c>
      <c r="E139" t="inlineStr">
        <is>
          <t>C</t>
        </is>
      </c>
      <c r="F139" t="inlineStr">
        <is>
          <t>Sep 19, 2025</t>
        </is>
      </c>
      <c r="G139" t="n">
        <v>1</v>
      </c>
      <c r="H139" t="inlineStr">
        <is>
          <t>NaN</t>
        </is>
      </c>
      <c r="I139" t="n">
        <v/>
      </c>
      <c r="J139" t="n">
        <v>-1270.11</v>
      </c>
      <c r="K139" t="inlineStr">
        <is>
          <t>TSLA250919C00355000</t>
        </is>
      </c>
    </row>
    <row r="140">
      <c r="A140" t="n">
        <v>419</v>
      </c>
      <c r="B140" t="inlineStr">
        <is>
          <t>TSLA</t>
        </is>
      </c>
      <c r="C140" t="inlineStr">
        <is>
          <t>Aug 13, 2025</t>
        </is>
      </c>
      <c r="D140" t="inlineStr">
        <is>
          <t>$355.00</t>
        </is>
      </c>
      <c r="E140" t="inlineStr">
        <is>
          <t>C</t>
        </is>
      </c>
      <c r="F140" t="inlineStr">
        <is>
          <t>Sep 19, 2025</t>
        </is>
      </c>
      <c r="G140" t="n">
        <v>-1</v>
      </c>
      <c r="H140" t="inlineStr">
        <is>
          <t>Aug 13, 2025</t>
        </is>
      </c>
      <c r="I140" t="n">
        <v/>
      </c>
      <c r="J140" t="n">
        <v>1673.88</v>
      </c>
      <c r="K140" t="inlineStr">
        <is>
          <t>TSLA250919C00355000</t>
        </is>
      </c>
    </row>
    <row r="141">
      <c r="A141" t="n">
        <v>418</v>
      </c>
      <c r="B141" t="inlineStr">
        <is>
          <t>TSLA</t>
        </is>
      </c>
      <c r="C141" t="inlineStr">
        <is>
          <t>Aug 13, 2025</t>
        </is>
      </c>
      <c r="D141" t="inlineStr">
        <is>
          <t>$355.00</t>
        </is>
      </c>
      <c r="E141" t="inlineStr">
        <is>
          <t>C</t>
        </is>
      </c>
      <c r="F141" t="inlineStr">
        <is>
          <t>Sep 19, 2025</t>
        </is>
      </c>
      <c r="G141" t="n">
        <v>-1</v>
      </c>
      <c r="H141" t="inlineStr">
        <is>
          <t>Aug 13, 2025</t>
        </is>
      </c>
      <c r="I141" t="n">
        <v/>
      </c>
      <c r="J141" t="n">
        <v>1672.88</v>
      </c>
      <c r="K141" t="inlineStr">
        <is>
          <t>TSLA250919C00355000</t>
        </is>
      </c>
    </row>
    <row r="142">
      <c r="A142" t="n">
        <v>408</v>
      </c>
      <c r="B142" t="inlineStr">
        <is>
          <t>TSLA</t>
        </is>
      </c>
      <c r="C142" t="inlineStr">
        <is>
          <t>Aug 13, 2025</t>
        </is>
      </c>
      <c r="D142" t="inlineStr">
        <is>
          <t>$355.00</t>
        </is>
      </c>
      <c r="E142" t="inlineStr">
        <is>
          <t>C</t>
        </is>
      </c>
      <c r="F142" t="inlineStr">
        <is>
          <t>Sep 19, 2025</t>
        </is>
      </c>
      <c r="G142" t="n">
        <v>-1</v>
      </c>
      <c r="H142" t="inlineStr">
        <is>
          <t>Aug 13, 2025</t>
        </is>
      </c>
      <c r="I142" t="n">
        <v/>
      </c>
      <c r="J142" t="n">
        <v>1654.88</v>
      </c>
      <c r="K142" t="inlineStr">
        <is>
          <t>TSLA250919C00355000</t>
        </is>
      </c>
    </row>
    <row r="143">
      <c r="A143" t="n">
        <v>290</v>
      </c>
      <c r="B143" t="inlineStr">
        <is>
          <t>TSLA</t>
        </is>
      </c>
      <c r="C143" t="inlineStr">
        <is>
          <t>Aug 14, 2025</t>
        </is>
      </c>
      <c r="D143" t="inlineStr">
        <is>
          <t>$345.00</t>
        </is>
      </c>
      <c r="E143" t="inlineStr">
        <is>
          <t>P</t>
        </is>
      </c>
      <c r="F143" t="inlineStr">
        <is>
          <t>Sep 19, 2025</t>
        </is>
      </c>
      <c r="G143" t="n">
        <v>-1</v>
      </c>
      <c r="H143" t="inlineStr">
        <is>
          <t>Aug 14, 2025</t>
        </is>
      </c>
      <c r="I143" t="n">
        <v/>
      </c>
      <c r="J143" t="n">
        <v>2219.88</v>
      </c>
      <c r="K143" t="inlineStr">
        <is>
          <t>TSLA250919P00345000</t>
        </is>
      </c>
    </row>
    <row r="144">
      <c r="A144" t="n">
        <v>295</v>
      </c>
      <c r="B144" t="inlineStr">
        <is>
          <t>TSLA</t>
        </is>
      </c>
      <c r="C144" t="inlineStr">
        <is>
          <t>Aug 14, 2025</t>
        </is>
      </c>
      <c r="D144" t="inlineStr">
        <is>
          <t>$340.00</t>
        </is>
      </c>
      <c r="E144" t="inlineStr">
        <is>
          <t>C</t>
        </is>
      </c>
      <c r="F144" t="inlineStr">
        <is>
          <t>Jan 16, 2026</t>
        </is>
      </c>
      <c r="G144" t="n">
        <v>-2</v>
      </c>
      <c r="H144" t="inlineStr">
        <is>
          <t>Aug 14, 2025</t>
        </is>
      </c>
      <c r="I144" t="n">
        <v/>
      </c>
      <c r="J144" t="n">
        <v>9409.76</v>
      </c>
      <c r="K144" t="inlineStr">
        <is>
          <t>TSLA260116C00340000</t>
        </is>
      </c>
    </row>
    <row r="145">
      <c r="A145" t="n">
        <v>298</v>
      </c>
      <c r="B145" t="inlineStr">
        <is>
          <t>TSLA</t>
        </is>
      </c>
      <c r="C145" t="inlineStr">
        <is>
          <t>Aug 14, 2025</t>
        </is>
      </c>
      <c r="D145" t="inlineStr">
        <is>
          <t>$345.00</t>
        </is>
      </c>
      <c r="E145" t="inlineStr">
        <is>
          <t>P</t>
        </is>
      </c>
      <c r="F145" t="inlineStr">
        <is>
          <t>Sep 19, 2025</t>
        </is>
      </c>
      <c r="G145" t="n">
        <v>-1</v>
      </c>
      <c r="H145" t="inlineStr">
        <is>
          <t>Aug 14, 2025</t>
        </is>
      </c>
      <c r="I145" t="n">
        <v/>
      </c>
      <c r="J145" t="n">
        <v>2229.88</v>
      </c>
      <c r="K145" t="inlineStr">
        <is>
          <t>TSLA250919P00345000</t>
        </is>
      </c>
    </row>
    <row r="146">
      <c r="A146" t="n">
        <v>318</v>
      </c>
      <c r="B146" t="inlineStr">
        <is>
          <t>TSLA</t>
        </is>
      </c>
      <c r="C146" t="inlineStr">
        <is>
          <t>Aug 14, 2025</t>
        </is>
      </c>
      <c r="D146" t="inlineStr">
        <is>
          <t>$340.00</t>
        </is>
      </c>
      <c r="E146" t="inlineStr">
        <is>
          <t>C</t>
        </is>
      </c>
      <c r="F146" t="inlineStr">
        <is>
          <t>Jan 16, 2026</t>
        </is>
      </c>
      <c r="G146" t="n">
        <v>-2</v>
      </c>
      <c r="H146" t="inlineStr">
        <is>
          <t>Aug 14, 2025</t>
        </is>
      </c>
      <c r="I146" t="n">
        <v/>
      </c>
      <c r="J146" t="n">
        <v>9399.76</v>
      </c>
      <c r="K146" t="inlineStr">
        <is>
          <t>TSLA260116C00340000</t>
        </is>
      </c>
    </row>
    <row r="147">
      <c r="A147" t="n">
        <v>304</v>
      </c>
      <c r="B147" t="inlineStr">
        <is>
          <t>TSLA</t>
        </is>
      </c>
      <c r="C147" t="inlineStr">
        <is>
          <t>Aug 14, 2025</t>
        </is>
      </c>
      <c r="D147" t="inlineStr">
        <is>
          <t>$300.00</t>
        </is>
      </c>
      <c r="E147" t="inlineStr">
        <is>
          <t>C</t>
        </is>
      </c>
      <c r="F147" t="inlineStr">
        <is>
          <t>Jan 16, 2026</t>
        </is>
      </c>
      <c r="G147" t="n">
        <v>-3</v>
      </c>
      <c r="H147" t="inlineStr">
        <is>
          <t>Aug 14, 2025</t>
        </is>
      </c>
      <c r="I147" t="n">
        <v/>
      </c>
      <c r="J147" t="n">
        <v>19130.65</v>
      </c>
      <c r="K147" t="inlineStr">
        <is>
          <t>TSLA260116C00300000</t>
        </is>
      </c>
    </row>
    <row r="148">
      <c r="A148" t="n">
        <v>317</v>
      </c>
      <c r="B148" t="inlineStr">
        <is>
          <t>TSLA</t>
        </is>
      </c>
      <c r="C148" t="inlineStr">
        <is>
          <t>Aug 14, 2025</t>
        </is>
      </c>
      <c r="D148" t="inlineStr">
        <is>
          <t>$345.00</t>
        </is>
      </c>
      <c r="E148" t="inlineStr">
        <is>
          <t>P</t>
        </is>
      </c>
      <c r="F148" t="inlineStr">
        <is>
          <t>Sep 19, 2025</t>
        </is>
      </c>
      <c r="G148" t="n">
        <v>-1</v>
      </c>
      <c r="H148" t="inlineStr">
        <is>
          <t>Aug 14, 2025</t>
        </is>
      </c>
      <c r="I148" t="n">
        <v/>
      </c>
      <c r="J148" t="n">
        <v>2223.88</v>
      </c>
      <c r="K148" t="inlineStr">
        <is>
          <t>TSLA250919P00345000</t>
        </is>
      </c>
    </row>
    <row r="149">
      <c r="A149" t="n">
        <v>299</v>
      </c>
      <c r="B149" t="inlineStr">
        <is>
          <t>TSLA</t>
        </is>
      </c>
      <c r="C149" t="inlineStr">
        <is>
          <t>Aug 14, 2025</t>
        </is>
      </c>
      <c r="D149" t="inlineStr">
        <is>
          <t>$340.00</t>
        </is>
      </c>
      <c r="E149" t="inlineStr">
        <is>
          <t>C</t>
        </is>
      </c>
      <c r="F149" t="inlineStr">
        <is>
          <t>Jan 16, 2026</t>
        </is>
      </c>
      <c r="G149" t="n">
        <v>-2</v>
      </c>
      <c r="H149" t="inlineStr">
        <is>
          <t>Aug 14, 2025</t>
        </is>
      </c>
      <c r="I149" t="n">
        <v/>
      </c>
      <c r="J149" t="n">
        <v>9417.76</v>
      </c>
      <c r="K149" t="inlineStr">
        <is>
          <t>TSLA260116C00340000</t>
        </is>
      </c>
    </row>
    <row r="150">
      <c r="A150" t="n">
        <v>231</v>
      </c>
      <c r="B150" t="inlineStr">
        <is>
          <t>TSLA</t>
        </is>
      </c>
      <c r="C150" t="inlineStr">
        <is>
          <t>Aug 15, 2025</t>
        </is>
      </c>
      <c r="D150" t="inlineStr">
        <is>
          <t>$320.00</t>
        </is>
      </c>
      <c r="E150" t="inlineStr">
        <is>
          <t>P</t>
        </is>
      </c>
      <c r="F150" t="inlineStr">
        <is>
          <t>Sep 19, 2025</t>
        </is>
      </c>
      <c r="G150" t="n">
        <v>2</v>
      </c>
      <c r="H150" t="inlineStr">
        <is>
          <t>NaN</t>
        </is>
      </c>
      <c r="I150" t="n">
        <v/>
      </c>
      <c r="J150" t="n">
        <v>-2410.23</v>
      </c>
      <c r="K150" t="inlineStr">
        <is>
          <t>TSLA250919P00320000</t>
        </is>
      </c>
    </row>
    <row r="151">
      <c r="A151" t="n">
        <v>240</v>
      </c>
      <c r="B151" t="inlineStr">
        <is>
          <t>TSLA</t>
        </is>
      </c>
      <c r="C151" t="inlineStr">
        <is>
          <t>Aug 15, 2025</t>
        </is>
      </c>
      <c r="D151" t="inlineStr">
        <is>
          <t>$320.00</t>
        </is>
      </c>
      <c r="E151" t="inlineStr">
        <is>
          <t>C</t>
        </is>
      </c>
      <c r="F151" t="inlineStr">
        <is>
          <t>Jan 16, 2026</t>
        </is>
      </c>
      <c r="G151" t="n">
        <v>2</v>
      </c>
      <c r="H151" t="inlineStr">
        <is>
          <t>NaN</t>
        </is>
      </c>
      <c r="I151" t="n">
        <v/>
      </c>
      <c r="J151" t="n">
        <v>-10390.23</v>
      </c>
      <c r="K151" t="inlineStr">
        <is>
          <t>TSLA260116C00320000</t>
        </is>
      </c>
    </row>
    <row r="152">
      <c r="A152" t="n">
        <v>264</v>
      </c>
      <c r="B152" t="inlineStr">
        <is>
          <t>TSLA</t>
        </is>
      </c>
      <c r="C152" t="inlineStr">
        <is>
          <t>Aug 15, 2025</t>
        </is>
      </c>
      <c r="D152" t="inlineStr">
        <is>
          <t>$320.00</t>
        </is>
      </c>
      <c r="E152" t="inlineStr">
        <is>
          <t>C</t>
        </is>
      </c>
      <c r="F152" t="inlineStr">
        <is>
          <t>Jan 16, 2026</t>
        </is>
      </c>
      <c r="G152" t="n">
        <v>2</v>
      </c>
      <c r="H152" t="inlineStr">
        <is>
          <t>NaN</t>
        </is>
      </c>
      <c r="I152" t="n">
        <v/>
      </c>
      <c r="J152" t="n">
        <v>-10390.23</v>
      </c>
      <c r="K152" t="inlineStr">
        <is>
          <t>TSLA260116C00320000</t>
        </is>
      </c>
    </row>
    <row r="153">
      <c r="A153" t="n">
        <v>258</v>
      </c>
      <c r="B153" t="inlineStr">
        <is>
          <t>TSLA</t>
        </is>
      </c>
      <c r="C153" t="inlineStr">
        <is>
          <t>Aug 15, 2025</t>
        </is>
      </c>
      <c r="D153" t="inlineStr">
        <is>
          <t>$320.00</t>
        </is>
      </c>
      <c r="E153" t="inlineStr">
        <is>
          <t>P</t>
        </is>
      </c>
      <c r="F153" t="inlineStr">
        <is>
          <t>Sep 19, 2025</t>
        </is>
      </c>
      <c r="G153" t="n">
        <v>2</v>
      </c>
      <c r="H153" t="inlineStr">
        <is>
          <t>NaN</t>
        </is>
      </c>
      <c r="I153" t="n">
        <v/>
      </c>
      <c r="J153" t="n">
        <v>-2410.23</v>
      </c>
      <c r="K153" t="inlineStr">
        <is>
          <t>TSLA250919P00320000</t>
        </is>
      </c>
    </row>
    <row r="154">
      <c r="A154" t="n">
        <v>269</v>
      </c>
      <c r="B154" t="inlineStr">
        <is>
          <t>TSLA</t>
        </is>
      </c>
      <c r="C154" t="inlineStr">
        <is>
          <t>Aug 15, 2025</t>
        </is>
      </c>
      <c r="D154" t="inlineStr">
        <is>
          <t>$320.00</t>
        </is>
      </c>
      <c r="E154" t="inlineStr">
        <is>
          <t>C</t>
        </is>
      </c>
      <c r="F154" t="inlineStr">
        <is>
          <t>Jan 16, 2026</t>
        </is>
      </c>
      <c r="G154" t="n">
        <v>2</v>
      </c>
      <c r="H154" t="inlineStr">
        <is>
          <t>NaN</t>
        </is>
      </c>
      <c r="I154" t="n">
        <v/>
      </c>
      <c r="J154" t="n">
        <v>-10390.22</v>
      </c>
      <c r="K154" t="inlineStr">
        <is>
          <t>TSLA260116C00320000</t>
        </is>
      </c>
    </row>
    <row r="155">
      <c r="A155" t="n">
        <v>256</v>
      </c>
      <c r="B155" t="inlineStr">
        <is>
          <t>TSLA</t>
        </is>
      </c>
      <c r="C155" t="inlineStr">
        <is>
          <t>Aug 15, 2025</t>
        </is>
      </c>
      <c r="D155" t="inlineStr">
        <is>
          <t>$320.00</t>
        </is>
      </c>
      <c r="E155" t="inlineStr">
        <is>
          <t>P</t>
        </is>
      </c>
      <c r="F155" t="inlineStr">
        <is>
          <t>Sep 19, 2025</t>
        </is>
      </c>
      <c r="G155" t="n">
        <v>2</v>
      </c>
      <c r="H155" t="inlineStr">
        <is>
          <t>NaN</t>
        </is>
      </c>
      <c r="I155" t="n">
        <v/>
      </c>
      <c r="J155" t="n">
        <v>-2402.22</v>
      </c>
      <c r="K155" t="inlineStr">
        <is>
          <t>TSLA250919P00320000</t>
        </is>
      </c>
    </row>
    <row r="156">
      <c r="A156" t="n">
        <v>219</v>
      </c>
      <c r="B156" t="inlineStr">
        <is>
          <t>TSLA</t>
        </is>
      </c>
      <c r="C156" t="inlineStr">
        <is>
          <t>Aug 18, 2025</t>
        </is>
      </c>
      <c r="D156" t="inlineStr">
        <is>
          <t>$320.00</t>
        </is>
      </c>
      <c r="E156" t="inlineStr">
        <is>
          <t>P</t>
        </is>
      </c>
      <c r="F156" t="inlineStr">
        <is>
          <t>Sep 19, 2025</t>
        </is>
      </c>
      <c r="G156" t="n">
        <v>-1</v>
      </c>
      <c r="H156" t="inlineStr">
        <is>
          <t>Aug 18, 2025</t>
        </is>
      </c>
      <c r="I156" t="n">
        <v/>
      </c>
      <c r="J156" t="n">
        <v>999.88</v>
      </c>
      <c r="K156" t="inlineStr">
        <is>
          <t>TSLA250919P00320000</t>
        </is>
      </c>
    </row>
    <row r="157">
      <c r="A157" t="n">
        <v>203</v>
      </c>
      <c r="B157" t="inlineStr">
        <is>
          <t>TSLA</t>
        </is>
      </c>
      <c r="C157" t="inlineStr">
        <is>
          <t>Aug 18, 2025</t>
        </is>
      </c>
      <c r="D157" t="inlineStr">
        <is>
          <t>$320.00</t>
        </is>
      </c>
      <c r="E157" t="inlineStr">
        <is>
          <t>P</t>
        </is>
      </c>
      <c r="F157" t="inlineStr">
        <is>
          <t>Sep 19, 2025</t>
        </is>
      </c>
      <c r="G157" t="n">
        <v>-1</v>
      </c>
      <c r="H157" t="inlineStr">
        <is>
          <t>Aug 18, 2025</t>
        </is>
      </c>
      <c r="I157" t="n">
        <v/>
      </c>
      <c r="J157" t="n">
        <v>1002.88</v>
      </c>
      <c r="K157" t="inlineStr">
        <is>
          <t>TSLA250919P00320000</t>
        </is>
      </c>
    </row>
    <row r="158">
      <c r="A158" t="n">
        <v>195</v>
      </c>
      <c r="B158" t="inlineStr">
        <is>
          <t>TSLA</t>
        </is>
      </c>
      <c r="C158" t="inlineStr">
        <is>
          <t>Aug 18, 2025</t>
        </is>
      </c>
      <c r="D158" t="inlineStr">
        <is>
          <t>$320.00</t>
        </is>
      </c>
      <c r="E158" t="inlineStr">
        <is>
          <t>P</t>
        </is>
      </c>
      <c r="F158" t="inlineStr">
        <is>
          <t>Sep 19, 2025</t>
        </is>
      </c>
      <c r="G158" t="n">
        <v>-1</v>
      </c>
      <c r="H158" t="inlineStr">
        <is>
          <t>Aug 18, 2025</t>
        </is>
      </c>
      <c r="I158" t="n">
        <v/>
      </c>
      <c r="J158" t="n">
        <v>1003.88</v>
      </c>
      <c r="K158" t="inlineStr">
        <is>
          <t>TSLA250919P00320000</t>
        </is>
      </c>
    </row>
    <row r="159">
      <c r="A159" t="n">
        <v>141</v>
      </c>
      <c r="B159" t="inlineStr">
        <is>
          <t>TSLA</t>
        </is>
      </c>
      <c r="C159" t="inlineStr">
        <is>
          <t>Aug 20, 2025</t>
        </is>
      </c>
      <c r="D159" t="inlineStr">
        <is>
          <t>$300.00</t>
        </is>
      </c>
      <c r="E159" t="inlineStr">
        <is>
          <t>P</t>
        </is>
      </c>
      <c r="F159" t="inlineStr">
        <is>
          <t>Sep 19, 2025</t>
        </is>
      </c>
      <c r="G159" t="n">
        <v>1</v>
      </c>
      <c r="H159" t="inlineStr">
        <is>
          <t>NaN</t>
        </is>
      </c>
      <c r="I159" t="n">
        <v/>
      </c>
      <c r="J159" t="n">
        <v>-875.11</v>
      </c>
      <c r="K159" t="inlineStr">
        <is>
          <t>TSLA250919P00300000</t>
        </is>
      </c>
    </row>
    <row r="160">
      <c r="A160" t="n">
        <v>140</v>
      </c>
      <c r="B160" t="inlineStr">
        <is>
          <t>TSLA</t>
        </is>
      </c>
      <c r="C160" t="inlineStr">
        <is>
          <t>Aug 20, 2025</t>
        </is>
      </c>
      <c r="D160" t="inlineStr">
        <is>
          <t>$320.00</t>
        </is>
      </c>
      <c r="E160" t="inlineStr">
        <is>
          <t>P</t>
        </is>
      </c>
      <c r="F160" t="inlineStr">
        <is>
          <t>Sep 19, 2025</t>
        </is>
      </c>
      <c r="G160" t="n">
        <v>-1</v>
      </c>
      <c r="H160" t="inlineStr">
        <is>
          <t>Aug 20, 2025</t>
        </is>
      </c>
      <c r="I160" t="n">
        <v/>
      </c>
      <c r="J160" t="n">
        <v>1719.88</v>
      </c>
      <c r="K160" t="inlineStr">
        <is>
          <t>TSLA250919P00320000</t>
        </is>
      </c>
    </row>
    <row r="161">
      <c r="A161" t="n">
        <v>126</v>
      </c>
      <c r="B161" t="inlineStr">
        <is>
          <t>TSLA</t>
        </is>
      </c>
      <c r="C161" t="inlineStr">
        <is>
          <t>Aug 20, 2025</t>
        </is>
      </c>
      <c r="D161" t="inlineStr">
        <is>
          <t>$300.00</t>
        </is>
      </c>
      <c r="E161" t="inlineStr">
        <is>
          <t>P</t>
        </is>
      </c>
      <c r="F161" t="inlineStr">
        <is>
          <t>Sep 19, 2025</t>
        </is>
      </c>
      <c r="G161" t="n">
        <v>1</v>
      </c>
      <c r="H161" t="inlineStr">
        <is>
          <t>NaN</t>
        </is>
      </c>
      <c r="I161" t="n">
        <v/>
      </c>
      <c r="J161" t="n">
        <v>-870.11</v>
      </c>
      <c r="K161" t="inlineStr">
        <is>
          <t>TSLA250919P00300000</t>
        </is>
      </c>
    </row>
    <row r="162">
      <c r="A162" t="n">
        <v>121</v>
      </c>
      <c r="B162" t="inlineStr">
        <is>
          <t>TSLA</t>
        </is>
      </c>
      <c r="C162" t="inlineStr">
        <is>
          <t>Aug 20, 2025</t>
        </is>
      </c>
      <c r="D162" t="inlineStr">
        <is>
          <t>$300.00</t>
        </is>
      </c>
      <c r="E162" t="inlineStr">
        <is>
          <t>P</t>
        </is>
      </c>
      <c r="F162" t="inlineStr">
        <is>
          <t>Sep 19, 2025</t>
        </is>
      </c>
      <c r="G162" t="n">
        <v>1</v>
      </c>
      <c r="H162" t="inlineStr">
        <is>
          <t>NaN</t>
        </is>
      </c>
      <c r="I162" t="n">
        <v/>
      </c>
      <c r="J162" t="n">
        <v>-875.11</v>
      </c>
      <c r="K162" t="inlineStr">
        <is>
          <t>TSLA250919P00300000</t>
        </is>
      </c>
    </row>
    <row r="163">
      <c r="A163" t="n">
        <v>91</v>
      </c>
      <c r="B163" t="inlineStr">
        <is>
          <t>TSLA</t>
        </is>
      </c>
      <c r="C163" t="inlineStr">
        <is>
          <t>Aug 20, 2025</t>
        </is>
      </c>
      <c r="D163" t="inlineStr">
        <is>
          <t>$320.00</t>
        </is>
      </c>
      <c r="E163" t="inlineStr">
        <is>
          <t>P</t>
        </is>
      </c>
      <c r="F163" t="inlineStr">
        <is>
          <t>Sep 19, 2025</t>
        </is>
      </c>
      <c r="G163" t="n">
        <v>-1</v>
      </c>
      <c r="H163" t="inlineStr">
        <is>
          <t>Aug 20, 2025</t>
        </is>
      </c>
      <c r="I163" t="n">
        <v/>
      </c>
      <c r="J163" t="n">
        <v>1720.88</v>
      </c>
      <c r="K163" t="inlineStr">
        <is>
          <t>TSLA250919P00320000</t>
        </is>
      </c>
    </row>
    <row r="164">
      <c r="A164" t="n">
        <v>88</v>
      </c>
      <c r="B164" t="inlineStr">
        <is>
          <t>TSLA</t>
        </is>
      </c>
      <c r="C164" t="inlineStr">
        <is>
          <t>Aug 20, 2025</t>
        </is>
      </c>
      <c r="D164" t="inlineStr">
        <is>
          <t>$320.00</t>
        </is>
      </c>
      <c r="E164" t="inlineStr">
        <is>
          <t>P</t>
        </is>
      </c>
      <c r="F164" t="inlineStr">
        <is>
          <t>Sep 19, 2025</t>
        </is>
      </c>
      <c r="G164" t="n">
        <v>-1</v>
      </c>
      <c r="H164" t="inlineStr">
        <is>
          <t>Aug 20, 2025</t>
        </is>
      </c>
      <c r="I164" t="n">
        <v/>
      </c>
      <c r="J164" t="n">
        <v>1704.88</v>
      </c>
      <c r="K164" t="inlineStr">
        <is>
          <t>TSLA250919P00320000</t>
        </is>
      </c>
    </row>
    <row r="165">
      <c r="A165" t="n">
        <v>7</v>
      </c>
      <c r="B165" t="inlineStr">
        <is>
          <t>TSLA</t>
        </is>
      </c>
      <c r="C165" t="inlineStr">
        <is>
          <t>Aug 22, 2025</t>
        </is>
      </c>
      <c r="D165" t="inlineStr">
        <is>
          <t>$300.00</t>
        </is>
      </c>
      <c r="E165" t="inlineStr">
        <is>
          <t>P</t>
        </is>
      </c>
      <c r="F165" t="inlineStr">
        <is>
          <t>Sep 19, 2025</t>
        </is>
      </c>
      <c r="G165" t="n">
        <v>-1</v>
      </c>
      <c r="H165" t="inlineStr">
        <is>
          <t>Aug 22, 2025</t>
        </is>
      </c>
      <c r="I165" t="n">
        <v/>
      </c>
      <c r="J165" t="n">
        <v>414.88</v>
      </c>
      <c r="K165" t="inlineStr">
        <is>
          <t>TSLA250919P00300000</t>
        </is>
      </c>
    </row>
    <row r="166">
      <c r="A166" t="n">
        <v>2</v>
      </c>
      <c r="B166" t="inlineStr">
        <is>
          <t>TSLA</t>
        </is>
      </c>
      <c r="C166" t="inlineStr">
        <is>
          <t>Aug 22, 2025</t>
        </is>
      </c>
      <c r="D166" t="inlineStr">
        <is>
          <t>$300.00</t>
        </is>
      </c>
      <c r="E166" t="inlineStr">
        <is>
          <t>P</t>
        </is>
      </c>
      <c r="F166" t="inlineStr">
        <is>
          <t>Sep 19, 2025</t>
        </is>
      </c>
      <c r="G166" t="n">
        <v>-1</v>
      </c>
      <c r="H166" t="inlineStr">
        <is>
          <t>Aug 22, 2025</t>
        </is>
      </c>
      <c r="I166" t="n">
        <v/>
      </c>
      <c r="J166" t="n">
        <v>409.88</v>
      </c>
      <c r="K166" t="inlineStr">
        <is>
          <t>TSLA250919P00300000</t>
        </is>
      </c>
    </row>
    <row r="167">
      <c r="A167" t="n">
        <v>1</v>
      </c>
      <c r="B167" t="inlineStr">
        <is>
          <t>TSLA</t>
        </is>
      </c>
      <c r="C167" t="inlineStr">
        <is>
          <t>Aug 22, 2025</t>
        </is>
      </c>
      <c r="D167" t="inlineStr">
        <is>
          <t>$320.00</t>
        </is>
      </c>
      <c r="E167" t="inlineStr">
        <is>
          <t>C</t>
        </is>
      </c>
      <c r="F167" t="inlineStr">
        <is>
          <t>Jan 16, 2026</t>
        </is>
      </c>
      <c r="G167" t="n">
        <v>-6</v>
      </c>
      <c r="H167" t="inlineStr">
        <is>
          <t>Aug 22, 2025</t>
        </is>
      </c>
      <c r="I167" t="n">
        <v/>
      </c>
      <c r="J167" t="n">
        <v>32579.32</v>
      </c>
      <c r="K167" t="inlineStr">
        <is>
          <t>TSLA260116C00320000</t>
        </is>
      </c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</row>
    <row r="170">
      <c r="A170" t="inlineStr">
        <is>
          <t>Index</t>
        </is>
      </c>
      <c r="B170" t="inlineStr">
        <is>
          <t>Ticker</t>
        </is>
      </c>
      <c r="C170" t="inlineStr">
        <is>
          <t>Trade Enter</t>
        </is>
      </c>
      <c r="D170" t="inlineStr">
        <is>
          <t>Strike</t>
        </is>
      </c>
      <c r="E170" t="inlineStr">
        <is>
          <t>C/P</t>
        </is>
      </c>
      <c r="F170" t="inlineStr">
        <is>
          <t>Exp Date</t>
        </is>
      </c>
      <c r="G170" t="inlineStr">
        <is>
          <t>Initial Contracts</t>
        </is>
      </c>
      <c r="H170" t="inlineStr">
        <is>
          <t>Trade Exit</t>
        </is>
      </c>
      <c r="I170" t="inlineStr">
        <is>
          <t>$ Gain</t>
        </is>
      </c>
      <c r="J170" t="inlineStr">
        <is>
          <t>Total Gain</t>
        </is>
      </c>
      <c r="K170" t="inlineStr">
        <is>
          <t>Calculated $ Gain/25k share</t>
        </is>
      </c>
    </row>
    <row r="171">
      <c r="A171" t="n">
        <v>8</v>
      </c>
      <c r="B171" t="inlineStr">
        <is>
          <t>TSLA</t>
        </is>
      </c>
      <c r="C171" t="inlineStr">
        <is>
          <t>May 19, 2025</t>
        </is>
      </c>
      <c r="D171" t="inlineStr">
        <is>
          <t>$390.00</t>
        </is>
      </c>
      <c r="E171" t="inlineStr">
        <is>
          <t>C</t>
        </is>
      </c>
      <c r="F171" t="inlineStr">
        <is>
          <t>Aug 15, 2025</t>
        </is>
      </c>
      <c r="G171" t="inlineStr">
        <is>
          <t>1</t>
        </is>
      </c>
      <c r="H171" t="inlineStr">
        <is>
          <t>May 21, 2025</t>
        </is>
      </c>
      <c r="I171" t="inlineStr">
        <is>
          <t>($140.00)</t>
        </is>
      </c>
      <c r="J171">
        <f>SUM(J205:J207)</f>
        <v/>
      </c>
      <c r="K171">
        <f>L204*1</f>
        <v/>
      </c>
    </row>
    <row r="172">
      <c r="A172" t="n">
        <v>23</v>
      </c>
      <c r="B172" t="inlineStr">
        <is>
          <t>TSLA</t>
        </is>
      </c>
      <c r="C172" t="inlineStr">
        <is>
          <t>May 29, 2025</t>
        </is>
      </c>
      <c r="D172" t="inlineStr">
        <is>
          <t>$400.00</t>
        </is>
      </c>
      <c r="E172" t="inlineStr">
        <is>
          <t>C</t>
        </is>
      </c>
      <c r="F172" t="inlineStr">
        <is>
          <t>Jul 18, 2025</t>
        </is>
      </c>
      <c r="G172" t="inlineStr">
        <is>
          <t>1</t>
        </is>
      </c>
      <c r="H172" t="inlineStr">
        <is>
          <t>Jun 05, 2025</t>
        </is>
      </c>
      <c r="I172" t="inlineStr">
        <is>
          <t>($1,250.00)</t>
        </is>
      </c>
      <c r="J172">
        <f>SUM(J216:J218)</f>
        <v/>
      </c>
      <c r="K172">
        <f>L215*1</f>
        <v/>
      </c>
    </row>
    <row r="173">
      <c r="A173" t="n">
        <v>71</v>
      </c>
      <c r="B173" t="inlineStr">
        <is>
          <t>TSLA</t>
        </is>
      </c>
      <c r="C173" t="inlineStr">
        <is>
          <t>Jun 20, 2025</t>
        </is>
      </c>
      <c r="D173" t="inlineStr">
        <is>
          <t>$360.00</t>
        </is>
      </c>
      <c r="E173" t="inlineStr">
        <is>
          <t>C</t>
        </is>
      </c>
      <c r="F173" t="inlineStr">
        <is>
          <t>Aug 15, 2025</t>
        </is>
      </c>
      <c r="G173" t="inlineStr">
        <is>
          <t>1</t>
        </is>
      </c>
      <c r="H173" t="inlineStr">
        <is>
          <t>Jun 25, 2025</t>
        </is>
      </c>
      <c r="I173" t="inlineStr">
        <is>
          <t>($145.00)</t>
        </is>
      </c>
      <c r="J173">
        <f>SUM(J227:J231)</f>
        <v/>
      </c>
      <c r="K173">
        <f>L226*1</f>
        <v/>
      </c>
    </row>
    <row r="174">
      <c r="A174" t="n">
        <v>92</v>
      </c>
      <c r="B174" t="inlineStr">
        <is>
          <t>TSLA</t>
        </is>
      </c>
      <c r="C174" t="inlineStr">
        <is>
          <t>Jun 27, 2025</t>
        </is>
      </c>
      <c r="D174" t="inlineStr">
        <is>
          <t>$340.00</t>
        </is>
      </c>
      <c r="E174" t="inlineStr">
        <is>
          <t>C</t>
        </is>
      </c>
      <c r="F174" t="inlineStr">
        <is>
          <t>Aug 15, 2025</t>
        </is>
      </c>
      <c r="G174" t="inlineStr">
        <is>
          <t>1</t>
        </is>
      </c>
      <c r="H174" t="inlineStr">
        <is>
          <t>Jul 01, 2025</t>
        </is>
      </c>
      <c r="I174" t="inlineStr">
        <is>
          <t>($705.00)</t>
        </is>
      </c>
      <c r="J174">
        <f>SUM(J240:J244)</f>
        <v/>
      </c>
      <c r="K174">
        <f>L239*1</f>
        <v/>
      </c>
    </row>
    <row r="175">
      <c r="A175" t="n">
        <v>93</v>
      </c>
      <c r="B175" t="inlineStr">
        <is>
          <t>TSLA</t>
        </is>
      </c>
      <c r="C175" t="inlineStr">
        <is>
          <t>Jun 27, 2025</t>
        </is>
      </c>
      <c r="D175" t="inlineStr">
        <is>
          <t>$290.00</t>
        </is>
      </c>
      <c r="E175" t="inlineStr">
        <is>
          <t>P</t>
        </is>
      </c>
      <c r="F175" t="inlineStr">
        <is>
          <t>Jul 18, 2025</t>
        </is>
      </c>
      <c r="G175" t="inlineStr">
        <is>
          <t>1</t>
        </is>
      </c>
      <c r="H175" t="inlineStr">
        <is>
          <t>Jul 01, 2025</t>
        </is>
      </c>
      <c r="I175" t="inlineStr">
        <is>
          <t xml:space="preserve">$825.00 </t>
        </is>
      </c>
      <c r="J175">
        <f>SUM(J253:J257)</f>
        <v/>
      </c>
      <c r="K175">
        <f>L252*1</f>
        <v/>
      </c>
    </row>
    <row r="176">
      <c r="A176" t="n">
        <v>122</v>
      </c>
      <c r="B176" t="inlineStr">
        <is>
          <t>TSLA</t>
        </is>
      </c>
      <c r="C176" t="inlineStr">
        <is>
          <t>Jul 10, 2025</t>
        </is>
      </c>
      <c r="D176" t="inlineStr">
        <is>
          <t>$310.00</t>
        </is>
      </c>
      <c r="E176" t="inlineStr">
        <is>
          <t>C</t>
        </is>
      </c>
      <c r="F176" t="inlineStr">
        <is>
          <t>Aug 15, 2025</t>
        </is>
      </c>
      <c r="G176" t="inlineStr">
        <is>
          <t>1</t>
        </is>
      </c>
      <c r="H176" t="inlineStr">
        <is>
          <t>Jul 17, 2025</t>
        </is>
      </c>
      <c r="I176" t="inlineStr">
        <is>
          <t xml:space="preserve">$63.33 </t>
        </is>
      </c>
      <c r="J176">
        <f>SUM(J266:J285)</f>
        <v/>
      </c>
      <c r="K176">
        <f>L265*1</f>
        <v/>
      </c>
    </row>
    <row r="177">
      <c r="A177" t="n">
        <v>125</v>
      </c>
      <c r="B177" t="inlineStr">
        <is>
          <t>TSLA</t>
        </is>
      </c>
      <c r="C177" t="inlineStr">
        <is>
          <t>Jul 11, 2025</t>
        </is>
      </c>
      <c r="D177" t="inlineStr">
        <is>
          <t>$315.00</t>
        </is>
      </c>
      <c r="E177" t="inlineStr">
        <is>
          <t>P</t>
        </is>
      </c>
      <c r="F177" t="inlineStr">
        <is>
          <t>Jul 18, 2025</t>
        </is>
      </c>
      <c r="G177" t="inlineStr">
        <is>
          <t>1</t>
        </is>
      </c>
      <c r="H177" t="inlineStr">
        <is>
          <t>Jul 15, 2025</t>
        </is>
      </c>
      <c r="I177" t="inlineStr">
        <is>
          <t>($360.00)</t>
        </is>
      </c>
      <c r="J177">
        <f>SUM(J294:J300)</f>
        <v/>
      </c>
      <c r="K177">
        <f>L293*1</f>
        <v/>
      </c>
    </row>
    <row r="178">
      <c r="A178" t="n">
        <v>143</v>
      </c>
      <c r="B178" t="inlineStr">
        <is>
          <t>TSLA</t>
        </is>
      </c>
      <c r="C178" t="inlineStr">
        <is>
          <t>Jul 16, 2025</t>
        </is>
      </c>
      <c r="D178" t="inlineStr">
        <is>
          <t>$322.50</t>
        </is>
      </c>
      <c r="E178" t="inlineStr">
        <is>
          <t>P</t>
        </is>
      </c>
      <c r="F178" t="inlineStr">
        <is>
          <t>Jul 18, 2025</t>
        </is>
      </c>
      <c r="G178" t="inlineStr">
        <is>
          <t>1</t>
        </is>
      </c>
      <c r="H178" t="inlineStr">
        <is>
          <t>Jul 17, 2025</t>
        </is>
      </c>
      <c r="I178" t="inlineStr">
        <is>
          <t xml:space="preserve">$20.00 </t>
        </is>
      </c>
      <c r="J178">
        <f>SUM(J309:J313)</f>
        <v/>
      </c>
      <c r="K178">
        <f>L308*1</f>
        <v/>
      </c>
    </row>
    <row r="179">
      <c r="A179" t="n">
        <v>151</v>
      </c>
      <c r="B179" t="inlineStr">
        <is>
          <t>TSLA</t>
        </is>
      </c>
      <c r="C179" t="inlineStr">
        <is>
          <t>Jul 17, 2025</t>
        </is>
      </c>
      <c r="D179" t="inlineStr">
        <is>
          <t>$330.00</t>
        </is>
      </c>
      <c r="E179" t="inlineStr">
        <is>
          <t>C</t>
        </is>
      </c>
      <c r="F179" t="inlineStr">
        <is>
          <t>Oct 17, 2025</t>
        </is>
      </c>
      <c r="G179" t="inlineStr">
        <is>
          <t>1</t>
        </is>
      </c>
      <c r="H179" t="inlineStr">
        <is>
          <t>NaN</t>
        </is>
      </c>
      <c r="I179" t="inlineStr">
        <is>
          <t xml:space="preserve">$920.00 </t>
        </is>
      </c>
      <c r="J179">
        <f>SUM(J322:J330)</f>
        <v/>
      </c>
      <c r="K179">
        <f>L321*1</f>
        <v/>
      </c>
    </row>
    <row r="180">
      <c r="A180" t="n">
        <v>157</v>
      </c>
      <c r="B180" t="inlineStr">
        <is>
          <t>TSLA</t>
        </is>
      </c>
      <c r="C180" t="inlineStr">
        <is>
          <t>Jul 18, 2025</t>
        </is>
      </c>
      <c r="D180" t="inlineStr">
        <is>
          <t>$265.00</t>
        </is>
      </c>
      <c r="E180" t="inlineStr">
        <is>
          <t>P</t>
        </is>
      </c>
      <c r="F180" t="inlineStr">
        <is>
          <t>Oct 17, 2025</t>
        </is>
      </c>
      <c r="G180" t="inlineStr">
        <is>
          <t>1</t>
        </is>
      </c>
      <c r="H180" t="inlineStr">
        <is>
          <t>Jul 23, 2025</t>
        </is>
      </c>
      <c r="I180" t="inlineStr">
        <is>
          <t>($105.00)</t>
        </is>
      </c>
      <c r="J180">
        <f>SUM(J339:J347)</f>
        <v/>
      </c>
      <c r="K180">
        <f>L338*1</f>
        <v/>
      </c>
    </row>
    <row r="181">
      <c r="A181" t="n">
        <v>170</v>
      </c>
      <c r="B181" t="inlineStr">
        <is>
          <t>TSLA</t>
        </is>
      </c>
      <c r="C181" t="inlineStr">
        <is>
          <t>Jul 21, 2025</t>
        </is>
      </c>
      <c r="D181" t="inlineStr">
        <is>
          <t>$320.00</t>
        </is>
      </c>
      <c r="E181" t="inlineStr">
        <is>
          <t>C</t>
        </is>
      </c>
      <c r="F181" t="inlineStr">
        <is>
          <t>Jan 16, 2026</t>
        </is>
      </c>
      <c r="G181" t="inlineStr">
        <is>
          <t>1</t>
        </is>
      </c>
      <c r="H181" t="inlineStr">
        <is>
          <t>Jul 23, 2025</t>
        </is>
      </c>
      <c r="I181" t="inlineStr">
        <is>
          <t xml:space="preserve">$75.00 </t>
        </is>
      </c>
      <c r="J181">
        <f>SUM(J356:J362)</f>
        <v/>
      </c>
      <c r="K181">
        <f>L355*1</f>
        <v/>
      </c>
    </row>
    <row r="182">
      <c r="A182" t="n">
        <v>182</v>
      </c>
      <c r="B182" t="inlineStr">
        <is>
          <t>TSLA</t>
        </is>
      </c>
      <c r="C182" t="inlineStr">
        <is>
          <t>Jul 24, 2025</t>
        </is>
      </c>
      <c r="D182" t="inlineStr">
        <is>
          <t>$350.00</t>
        </is>
      </c>
      <c r="E182" t="inlineStr">
        <is>
          <t>C</t>
        </is>
      </c>
      <c r="F182" t="inlineStr">
        <is>
          <t>Jan 16, 2026</t>
        </is>
      </c>
      <c r="G182" t="inlineStr">
        <is>
          <t>1</t>
        </is>
      </c>
      <c r="H182" t="inlineStr">
        <is>
          <t>Aug 01, 2025</t>
        </is>
      </c>
      <c r="I182" t="inlineStr">
        <is>
          <t>($160.00)</t>
        </is>
      </c>
      <c r="J182">
        <f>SUM(J371:J377)</f>
        <v/>
      </c>
      <c r="K182">
        <f>L370*1</f>
        <v/>
      </c>
    </row>
    <row r="183">
      <c r="A183" t="n">
        <v>212</v>
      </c>
      <c r="B183" t="inlineStr">
        <is>
          <t>TSLA</t>
        </is>
      </c>
      <c r="C183" t="inlineStr">
        <is>
          <t>Jul 31, 2025</t>
        </is>
      </c>
      <c r="D183" t="inlineStr">
        <is>
          <t>$210.00</t>
        </is>
      </c>
      <c r="E183" t="inlineStr">
        <is>
          <t>P</t>
        </is>
      </c>
      <c r="F183" t="inlineStr">
        <is>
          <t>Jan 16, 2026</t>
        </is>
      </c>
      <c r="G183" t="inlineStr">
        <is>
          <t>1</t>
        </is>
      </c>
      <c r="H183" t="inlineStr">
        <is>
          <t>Aug 01, 2025</t>
        </is>
      </c>
      <c r="I183" t="inlineStr">
        <is>
          <t xml:space="preserve">$105.00 </t>
        </is>
      </c>
      <c r="J183">
        <f>SUM(J386:J392)</f>
        <v/>
      </c>
      <c r="K183">
        <f>L385*1</f>
        <v/>
      </c>
    </row>
    <row r="184">
      <c r="A184" t="n">
        <v>231</v>
      </c>
      <c r="B184" t="inlineStr">
        <is>
          <t>TSLA</t>
        </is>
      </c>
      <c r="C184" t="inlineStr">
        <is>
          <t>Aug 01, 2025</t>
        </is>
      </c>
      <c r="D184" t="inlineStr">
        <is>
          <t>$260.00</t>
        </is>
      </c>
      <c r="E184" t="inlineStr">
        <is>
          <t>P</t>
        </is>
      </c>
      <c r="F184" t="inlineStr">
        <is>
          <t>Oct 17, 2025</t>
        </is>
      </c>
      <c r="G184" t="inlineStr">
        <is>
          <t>1</t>
        </is>
      </c>
      <c r="H184" t="inlineStr">
        <is>
          <t>Aug 06, 2025</t>
        </is>
      </c>
      <c r="I184" t="inlineStr">
        <is>
          <t>($435.00)</t>
        </is>
      </c>
    </row>
    <row r="185">
      <c r="A185" t="n">
        <v>243</v>
      </c>
      <c r="B185" t="inlineStr">
        <is>
          <t>TSLA</t>
        </is>
      </c>
      <c r="C185" t="inlineStr">
        <is>
          <t>Aug 06, 2025</t>
        </is>
      </c>
      <c r="D185" t="inlineStr">
        <is>
          <t>$300.00</t>
        </is>
      </c>
      <c r="E185" t="inlineStr">
        <is>
          <t>P</t>
        </is>
      </c>
      <c r="F185" t="inlineStr">
        <is>
          <t>Sep 19, 2025</t>
        </is>
      </c>
      <c r="G185" t="inlineStr">
        <is>
          <t>1</t>
        </is>
      </c>
      <c r="H185" t="inlineStr">
        <is>
          <t>Aug 07, 2025</t>
        </is>
      </c>
      <c r="I185" t="inlineStr">
        <is>
          <t>($80.00)</t>
        </is>
      </c>
      <c r="J185">
        <f>SUM(J408:J414)</f>
        <v/>
      </c>
      <c r="K185">
        <f>L407*1</f>
        <v/>
      </c>
    </row>
    <row r="186">
      <c r="A186" t="n">
        <v>251</v>
      </c>
      <c r="B186" t="inlineStr">
        <is>
          <t>TSLA</t>
        </is>
      </c>
      <c r="C186" t="inlineStr">
        <is>
          <t>Aug 07, 2025</t>
        </is>
      </c>
      <c r="D186" t="inlineStr">
        <is>
          <t>$315.00</t>
        </is>
      </c>
      <c r="E186" t="inlineStr">
        <is>
          <t>P</t>
        </is>
      </c>
      <c r="F186" t="inlineStr">
        <is>
          <t>Aug 29, 2025</t>
        </is>
      </c>
      <c r="G186" t="inlineStr">
        <is>
          <t>1</t>
        </is>
      </c>
      <c r="H186" t="inlineStr">
        <is>
          <t>Aug 08, 2025</t>
        </is>
      </c>
      <c r="I186" t="inlineStr">
        <is>
          <t>($385.00)</t>
        </is>
      </c>
      <c r="J186">
        <f>SUM(J423:J429)</f>
        <v/>
      </c>
      <c r="K186">
        <f>L422*1</f>
        <v/>
      </c>
    </row>
    <row r="187">
      <c r="A187" t="n">
        <v>252</v>
      </c>
      <c r="B187" t="inlineStr">
        <is>
          <t>TSLA</t>
        </is>
      </c>
      <c r="C187" t="inlineStr">
        <is>
          <t>Aug 08, 2025</t>
        </is>
      </c>
      <c r="D187" t="inlineStr">
        <is>
          <t>$315.00</t>
        </is>
      </c>
      <c r="E187" t="inlineStr">
        <is>
          <t>P</t>
        </is>
      </c>
      <c r="F187" t="inlineStr">
        <is>
          <t>Sep 19, 2025</t>
        </is>
      </c>
      <c r="G187" t="inlineStr">
        <is>
          <t>2</t>
        </is>
      </c>
      <c r="H187" t="inlineStr">
        <is>
          <t>Aug 11, 2025</t>
        </is>
      </c>
      <c r="I187" t="inlineStr">
        <is>
          <t>($800.00)</t>
        </is>
      </c>
      <c r="J187">
        <f>SUM(J438:J444)</f>
        <v/>
      </c>
      <c r="K187">
        <f>L437*2</f>
        <v/>
      </c>
    </row>
    <row r="188">
      <c r="A188" t="n">
        <v>253</v>
      </c>
      <c r="B188" t="inlineStr">
        <is>
          <t>TSLA</t>
        </is>
      </c>
      <c r="C188" t="inlineStr">
        <is>
          <t>Aug 08, 2025</t>
        </is>
      </c>
      <c r="D188" t="inlineStr">
        <is>
          <t>$350.00</t>
        </is>
      </c>
      <c r="E188" t="inlineStr">
        <is>
          <t>C</t>
        </is>
      </c>
      <c r="F188" t="inlineStr">
        <is>
          <t>Sep 19, 2025</t>
        </is>
      </c>
      <c r="G188" t="inlineStr">
        <is>
          <t>1</t>
        </is>
      </c>
      <c r="H188" t="inlineStr">
        <is>
          <t>Aug 11, 2025</t>
        </is>
      </c>
      <c r="I188" t="inlineStr">
        <is>
          <t xml:space="preserve">$535.00 </t>
        </is>
      </c>
      <c r="J188">
        <f>SUM(J453:J459)</f>
        <v/>
      </c>
      <c r="K188">
        <f>L452*1</f>
        <v/>
      </c>
    </row>
    <row r="189">
      <c r="A189" t="n">
        <v>255</v>
      </c>
      <c r="B189" t="inlineStr">
        <is>
          <t>TSLA</t>
        </is>
      </c>
      <c r="C189" t="inlineStr">
        <is>
          <t>Aug 11, 2025</t>
        </is>
      </c>
      <c r="D189" t="inlineStr">
        <is>
          <t>$340.00</t>
        </is>
      </c>
      <c r="E189" t="inlineStr">
        <is>
          <t>P</t>
        </is>
      </c>
      <c r="F189" t="inlineStr">
        <is>
          <t>Aug 29, 2025</t>
        </is>
      </c>
      <c r="G189" t="inlineStr">
        <is>
          <t>2</t>
        </is>
      </c>
      <c r="H189" t="inlineStr">
        <is>
          <t>Aug 12, 2025</t>
        </is>
      </c>
      <c r="I189" t="inlineStr">
        <is>
          <t xml:space="preserve">$680.00 </t>
        </is>
      </c>
      <c r="J189">
        <f>SUM(J468:J474)</f>
        <v/>
      </c>
      <c r="K189">
        <f>L467*2</f>
        <v/>
      </c>
    </row>
    <row r="190">
      <c r="A190" t="n">
        <v>256</v>
      </c>
      <c r="B190" t="inlineStr">
        <is>
          <t>TSLA</t>
        </is>
      </c>
      <c r="C190" t="inlineStr">
        <is>
          <t>Aug 11, 2025</t>
        </is>
      </c>
      <c r="D190" t="inlineStr">
        <is>
          <t>$347.50</t>
        </is>
      </c>
      <c r="E190" t="inlineStr">
        <is>
          <t>C</t>
        </is>
      </c>
      <c r="F190" t="inlineStr">
        <is>
          <t>Aug 29, 2025</t>
        </is>
      </c>
      <c r="G190" t="inlineStr">
        <is>
          <t>1</t>
        </is>
      </c>
      <c r="H190" t="inlineStr">
        <is>
          <t>Aug 12, 2025</t>
        </is>
      </c>
      <c r="I190" t="inlineStr">
        <is>
          <t>($410.00)</t>
        </is>
      </c>
      <c r="J190">
        <f>SUM(J483:J489)</f>
        <v/>
      </c>
      <c r="K190">
        <f>L482*1</f>
        <v/>
      </c>
    </row>
    <row r="191">
      <c r="A191" t="n">
        <v>258</v>
      </c>
      <c r="B191" t="inlineStr">
        <is>
          <t>TSLA</t>
        </is>
      </c>
      <c r="C191" t="inlineStr">
        <is>
          <t>Aug 01, 2025</t>
        </is>
      </c>
      <c r="D191" t="inlineStr">
        <is>
          <t>$300.00</t>
        </is>
      </c>
      <c r="E191" t="inlineStr">
        <is>
          <t>C</t>
        </is>
      </c>
      <c r="F191" t="inlineStr">
        <is>
          <t>Jan 16, 2026</t>
        </is>
      </c>
      <c r="G191" t="inlineStr">
        <is>
          <t>1</t>
        </is>
      </c>
      <c r="H191" t="inlineStr">
        <is>
          <t>Aug 12, 2025</t>
        </is>
      </c>
      <c r="I191" t="inlineStr">
        <is>
          <t xml:space="preserve">$3,650.00 </t>
        </is>
      </c>
    </row>
    <row r="192">
      <c r="A192" t="n">
        <v>268</v>
      </c>
      <c r="B192" t="inlineStr">
        <is>
          <t>TSLA</t>
        </is>
      </c>
      <c r="C192" t="inlineStr">
        <is>
          <t>Aug 12, 2025</t>
        </is>
      </c>
      <c r="D192" t="inlineStr">
        <is>
          <t>$355.00</t>
        </is>
      </c>
      <c r="E192" t="inlineStr">
        <is>
          <t>C</t>
        </is>
      </c>
      <c r="F192" t="inlineStr">
        <is>
          <t>Sep 19, 2025</t>
        </is>
      </c>
      <c r="G192" t="inlineStr">
        <is>
          <t>1</t>
        </is>
      </c>
      <c r="H192" t="inlineStr">
        <is>
          <t>Aug 13, 2025</t>
        </is>
      </c>
      <c r="I192" t="inlineStr">
        <is>
          <t xml:space="preserve">$405.00 </t>
        </is>
      </c>
      <c r="J192">
        <f>SUM(J505:J511)</f>
        <v/>
      </c>
      <c r="K192">
        <f>L504*1</f>
        <v/>
      </c>
    </row>
    <row r="193">
      <c r="A193" t="n">
        <v>278</v>
      </c>
      <c r="B193" t="inlineStr">
        <is>
          <t>TSLA</t>
        </is>
      </c>
      <c r="C193" t="inlineStr">
        <is>
          <t>Aug 12, 2025</t>
        </is>
      </c>
      <c r="D193" t="inlineStr">
        <is>
          <t>$345.00</t>
        </is>
      </c>
      <c r="E193" t="inlineStr">
        <is>
          <t>P</t>
        </is>
      </c>
      <c r="F193" t="inlineStr">
        <is>
          <t>Sep 19, 2025</t>
        </is>
      </c>
      <c r="G193" t="inlineStr">
        <is>
          <t>1</t>
        </is>
      </c>
      <c r="H193" t="inlineStr">
        <is>
          <t>Aug 14, 2025</t>
        </is>
      </c>
      <c r="I193" t="inlineStr">
        <is>
          <t>($260.00)</t>
        </is>
      </c>
      <c r="J193">
        <f>SUM(J520:J526)</f>
        <v/>
      </c>
      <c r="K193">
        <f>L519*1</f>
        <v/>
      </c>
    </row>
    <row r="194">
      <c r="A194" t="n">
        <v>281</v>
      </c>
      <c r="B194" t="inlineStr">
        <is>
          <t>TSLA</t>
        </is>
      </c>
      <c r="C194" t="inlineStr">
        <is>
          <t>Aug 12, 2025</t>
        </is>
      </c>
      <c r="D194" t="inlineStr">
        <is>
          <t>$340.00</t>
        </is>
      </c>
      <c r="E194" t="inlineStr">
        <is>
          <t>C</t>
        </is>
      </c>
      <c r="F194" t="inlineStr">
        <is>
          <t>Jan 16, 2026</t>
        </is>
      </c>
      <c r="G194" t="inlineStr">
        <is>
          <t>2</t>
        </is>
      </c>
      <c r="H194" t="inlineStr">
        <is>
          <t>Aug 14, 2025</t>
        </is>
      </c>
      <c r="I194" t="inlineStr">
        <is>
          <t>($310.00)</t>
        </is>
      </c>
      <c r="J194">
        <f>SUM(J535:J541)</f>
        <v/>
      </c>
      <c r="K194">
        <f>L534*2</f>
        <v/>
      </c>
    </row>
    <row r="195">
      <c r="A195" t="n">
        <v>16</v>
      </c>
      <c r="B195" t="inlineStr">
        <is>
          <t>TSLA</t>
        </is>
      </c>
      <c r="C195" t="inlineStr">
        <is>
          <t>Aug 15, 2025</t>
        </is>
      </c>
      <c r="D195" t="inlineStr">
        <is>
          <t>$320.00</t>
        </is>
      </c>
      <c r="E195" t="inlineStr">
        <is>
          <t>C</t>
        </is>
      </c>
      <c r="F195" t="inlineStr">
        <is>
          <t>Jan 16, 2026</t>
        </is>
      </c>
      <c r="G195" t="n">
        <v>2</v>
      </c>
      <c r="H195" t="inlineStr">
        <is>
          <t>Aug 22, 2025</t>
        </is>
      </c>
      <c r="I195" t="inlineStr">
        <is>
          <t>$430.00</t>
        </is>
      </c>
      <c r="J195">
        <f>SUM(J550:J554)</f>
        <v/>
      </c>
      <c r="K195">
        <f>L549*2</f>
        <v/>
      </c>
    </row>
    <row r="196">
      <c r="A196" t="n">
        <v>17</v>
      </c>
      <c r="B196" t="inlineStr">
        <is>
          <t>TSLA</t>
        </is>
      </c>
      <c r="C196" t="inlineStr">
        <is>
          <t>Aug 15, 2025</t>
        </is>
      </c>
      <c r="D196" t="inlineStr">
        <is>
          <t>$320.00</t>
        </is>
      </c>
      <c r="E196" t="inlineStr">
        <is>
          <t>P</t>
        </is>
      </c>
      <c r="F196" t="inlineStr">
        <is>
          <t>Sep 19, 2025</t>
        </is>
      </c>
      <c r="G196" t="n">
        <v>2</v>
      </c>
      <c r="H196" t="inlineStr">
        <is>
          <t>Aug 20, 2025</t>
        </is>
      </c>
      <c r="I196" t="inlineStr">
        <is>
          <t>$310.00</t>
        </is>
      </c>
      <c r="J196">
        <f>SUM(J563:J572)</f>
        <v/>
      </c>
      <c r="K196">
        <f>L562*2</f>
        <v/>
      </c>
    </row>
    <row r="197">
      <c r="A197" t="n">
        <v>37</v>
      </c>
      <c r="B197" t="inlineStr">
        <is>
          <t>TSLA</t>
        </is>
      </c>
      <c r="C197" t="inlineStr">
        <is>
          <t>Aug 20, 2025</t>
        </is>
      </c>
      <c r="D197" t="inlineStr">
        <is>
          <t>$300.00</t>
        </is>
      </c>
      <c r="E197" t="inlineStr">
        <is>
          <t>P</t>
        </is>
      </c>
      <c r="F197" t="inlineStr">
        <is>
          <t>Sep 19, 2025</t>
        </is>
      </c>
      <c r="G197" t="n">
        <v>1</v>
      </c>
      <c r="H197" t="inlineStr">
        <is>
          <t>Aug 22, 2025</t>
        </is>
      </c>
      <c r="I197" t="inlineStr">
        <is>
          <t>($460.00)</t>
        </is>
      </c>
      <c r="J197">
        <f>SUM(J581:J592)</f>
        <v/>
      </c>
      <c r="K197">
        <f>L580*1</f>
        <v/>
      </c>
    </row>
    <row r="198">
      <c r="I198" s="2" t="n">
        <v>2013.33</v>
      </c>
      <c r="J198" s="2">
        <f>ROUND(SUM(J171:J197),2)</f>
        <v/>
      </c>
      <c r="K198" s="2">
        <f>ROUND(SUM(K171:K197),2)</f>
        <v/>
      </c>
    </row>
    <row r="199">
      <c r="A199" t="inlineStr"/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</row>
    <row r="200">
      <c r="A200" t="inlineStr"/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</row>
    <row r="201">
      <c r="A201" t="inlineStr">
        <is>
          <t>Index</t>
        </is>
      </c>
      <c r="B201" t="inlineStr">
        <is>
          <t>Ticker</t>
        </is>
      </c>
      <c r="C201" t="inlineStr">
        <is>
          <t>Trade Enter</t>
        </is>
      </c>
      <c r="D201" t="inlineStr">
        <is>
          <t>Strike</t>
        </is>
      </c>
      <c r="E201" t="inlineStr">
        <is>
          <t>C/P</t>
        </is>
      </c>
      <c r="F201" t="inlineStr">
        <is>
          <t>Exp Date</t>
        </is>
      </c>
      <c r="G201" t="inlineStr">
        <is>
          <t>Initial Contracts</t>
        </is>
      </c>
      <c r="H201" t="inlineStr">
        <is>
          <t>Trade Exit</t>
        </is>
      </c>
      <c r="I201" t="inlineStr">
        <is>
          <t>$ Gain</t>
        </is>
      </c>
    </row>
    <row r="202">
      <c r="A202" t="n">
        <v>8</v>
      </c>
      <c r="B202" t="inlineStr">
        <is>
          <t>TSLA</t>
        </is>
      </c>
      <c r="C202" t="inlineStr">
        <is>
          <t>May 19, 2025</t>
        </is>
      </c>
      <c r="D202" t="inlineStr">
        <is>
          <t>$390.00</t>
        </is>
      </c>
      <c r="E202" t="inlineStr">
        <is>
          <t>C</t>
        </is>
      </c>
      <c r="F202" t="inlineStr">
        <is>
          <t>Aug 15, 2025</t>
        </is>
      </c>
      <c r="G202" t="inlineStr">
        <is>
          <t>1</t>
        </is>
      </c>
      <c r="H202" t="inlineStr">
        <is>
          <t>May 21, 2025</t>
        </is>
      </c>
      <c r="I202" t="inlineStr">
        <is>
          <t>($140.00)</t>
        </is>
      </c>
    </row>
    <row r="203">
      <c r="A203" t="inlineStr"/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</row>
    <row r="204">
      <c r="A204" t="inlineStr"/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s="1">
        <f>IF(G208=0, ROUND(SUM(J205:J207)/2, 2), )</f>
        <v/>
      </c>
    </row>
    <row r="205">
      <c r="A205" t="inlineStr">
        <is>
          <t>Index</t>
        </is>
      </c>
      <c r="B205" t="inlineStr">
        <is>
          <t>Ticker</t>
        </is>
      </c>
      <c r="C205" t="inlineStr">
        <is>
          <t>Trade Enter</t>
        </is>
      </c>
      <c r="D205" t="inlineStr">
        <is>
          <t>Strike</t>
        </is>
      </c>
      <c r="E205" t="inlineStr">
        <is>
          <t>C/P</t>
        </is>
      </c>
      <c r="F205" t="inlineStr">
        <is>
          <t>Exp Date</t>
        </is>
      </c>
      <c r="G205" t="inlineStr">
        <is>
          <t>Initial Contracts</t>
        </is>
      </c>
      <c r="H205" t="inlineStr">
        <is>
          <t>Trade Exit</t>
        </is>
      </c>
      <c r="I205" t="inlineStr">
        <is>
          <t>$ Gain</t>
        </is>
      </c>
      <c r="J205" t="inlineStr">
        <is>
          <t>Amount</t>
        </is>
      </c>
      <c r="K205" t="inlineStr">
        <is>
          <t>Symbol</t>
        </is>
      </c>
    </row>
    <row r="206">
      <c r="A206" t="n">
        <v>2386</v>
      </c>
      <c r="B206" t="inlineStr">
        <is>
          <t>TSLA</t>
        </is>
      </c>
      <c r="C206" t="inlineStr">
        <is>
          <t>May 19, 2025</t>
        </is>
      </c>
      <c r="D206" t="inlineStr">
        <is>
          <t>$390.00</t>
        </is>
      </c>
      <c r="E206" t="inlineStr">
        <is>
          <t>C</t>
        </is>
      </c>
      <c r="F206" t="inlineStr">
        <is>
          <t>Aug 15, 2025</t>
        </is>
      </c>
      <c r="G206" t="n">
        <v>2</v>
      </c>
      <c r="H206" t="inlineStr">
        <is>
          <t>NaN</t>
        </is>
      </c>
      <c r="I206" t="n">
        <v/>
      </c>
      <c r="J206" t="n">
        <v>-5076.94</v>
      </c>
      <c r="K206" t="inlineStr">
        <is>
          <t>TSLA250815C00390000</t>
        </is>
      </c>
    </row>
    <row r="207">
      <c r="A207" t="n">
        <v>2381</v>
      </c>
      <c r="B207" t="inlineStr">
        <is>
          <t>TSLA</t>
        </is>
      </c>
      <c r="C207" t="inlineStr">
        <is>
          <t>May 21, 2025</t>
        </is>
      </c>
      <c r="D207" t="inlineStr">
        <is>
          <t>$390.00</t>
        </is>
      </c>
      <c r="E207" t="inlineStr">
        <is>
          <t>C</t>
        </is>
      </c>
      <c r="F207" t="inlineStr">
        <is>
          <t>Aug 15, 2025</t>
        </is>
      </c>
      <c r="G207" t="n">
        <v>-2</v>
      </c>
      <c r="H207" t="inlineStr">
        <is>
          <t>May 21, 2025</t>
        </is>
      </c>
      <c r="I207" t="n">
        <v/>
      </c>
      <c r="J207" t="n">
        <v>4867.05</v>
      </c>
      <c r="K207" t="inlineStr">
        <is>
          <t>TSLA250815C00390000</t>
        </is>
      </c>
    </row>
    <row r="208">
      <c r="A208" t="inlineStr"/>
      <c r="B208" t="inlineStr"/>
      <c r="C208" t="inlineStr"/>
      <c r="D208" t="inlineStr"/>
      <c r="E208" t="inlineStr"/>
      <c r="F208" t="inlineStr"/>
      <c r="G208" s="2">
        <f>SUM(G205:G207)</f>
        <v/>
      </c>
      <c r="H208" t="inlineStr"/>
      <c r="I208" t="inlineStr"/>
      <c r="J208" s="2">
        <f>SUM(J205:J207)</f>
        <v/>
      </c>
      <c r="K208" t="inlineStr"/>
    </row>
    <row r="209">
      <c r="A209" t="inlineStr"/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</row>
    <row r="210">
      <c r="A210" t="inlineStr"/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</row>
    <row r="211">
      <c r="A211" t="inlineStr"/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</row>
    <row r="212">
      <c r="A212" t="inlineStr">
        <is>
          <t>Index</t>
        </is>
      </c>
      <c r="B212" t="inlineStr">
        <is>
          <t>Ticker</t>
        </is>
      </c>
      <c r="C212" t="inlineStr">
        <is>
          <t>Trade Enter</t>
        </is>
      </c>
      <c r="D212" t="inlineStr">
        <is>
          <t>Strike</t>
        </is>
      </c>
      <c r="E212" t="inlineStr">
        <is>
          <t>C/P</t>
        </is>
      </c>
      <c r="F212" t="inlineStr">
        <is>
          <t>Exp Date</t>
        </is>
      </c>
      <c r="G212" t="inlineStr">
        <is>
          <t>Initial Contracts</t>
        </is>
      </c>
      <c r="H212" t="inlineStr">
        <is>
          <t>Trade Exit</t>
        </is>
      </c>
      <c r="I212" t="inlineStr">
        <is>
          <t>$ Gain</t>
        </is>
      </c>
    </row>
    <row r="213">
      <c r="A213" t="n">
        <v>23</v>
      </c>
      <c r="B213" t="inlineStr">
        <is>
          <t>TSLA</t>
        </is>
      </c>
      <c r="C213" t="inlineStr">
        <is>
          <t>May 29, 2025</t>
        </is>
      </c>
      <c r="D213" t="inlineStr">
        <is>
          <t>$400.00</t>
        </is>
      </c>
      <c r="E213" t="inlineStr">
        <is>
          <t>C</t>
        </is>
      </c>
      <c r="F213" t="inlineStr">
        <is>
          <t>Jul 18, 2025</t>
        </is>
      </c>
      <c r="G213" t="inlineStr">
        <is>
          <t>1</t>
        </is>
      </c>
      <c r="H213" t="inlineStr">
        <is>
          <t>Jun 05, 2025</t>
        </is>
      </c>
      <c r="I213" t="inlineStr">
        <is>
          <t>($1,250.00)</t>
        </is>
      </c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</row>
    <row r="215">
      <c r="A215" t="inlineStr"/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s="1">
        <f>IF(G219=0, ROUND(SUM(J216:J218)/2, 2), )</f>
        <v/>
      </c>
    </row>
    <row r="216">
      <c r="A216" t="inlineStr">
        <is>
          <t>Index</t>
        </is>
      </c>
      <c r="B216" t="inlineStr">
        <is>
          <t>Ticker</t>
        </is>
      </c>
      <c r="C216" t="inlineStr">
        <is>
          <t>Trade Enter</t>
        </is>
      </c>
      <c r="D216" t="inlineStr">
        <is>
          <t>Strike</t>
        </is>
      </c>
      <c r="E216" t="inlineStr">
        <is>
          <t>C/P</t>
        </is>
      </c>
      <c r="F216" t="inlineStr">
        <is>
          <t>Exp Date</t>
        </is>
      </c>
      <c r="G216" t="inlineStr">
        <is>
          <t>Initial Contracts</t>
        </is>
      </c>
      <c r="H216" t="inlineStr">
        <is>
          <t>Trade Exit</t>
        </is>
      </c>
      <c r="I216" t="inlineStr">
        <is>
          <t>$ Gain</t>
        </is>
      </c>
      <c r="J216" t="inlineStr">
        <is>
          <t>Amount</t>
        </is>
      </c>
      <c r="K216" t="inlineStr">
        <is>
          <t>Symbol</t>
        </is>
      </c>
    </row>
    <row r="217">
      <c r="A217" t="n">
        <v>2350</v>
      </c>
      <c r="B217" t="inlineStr">
        <is>
          <t>TSLA</t>
        </is>
      </c>
      <c r="C217" t="inlineStr">
        <is>
          <t>May 29, 2025</t>
        </is>
      </c>
      <c r="D217" t="inlineStr">
        <is>
          <t>$400.00</t>
        </is>
      </c>
      <c r="E217" t="inlineStr">
        <is>
          <t>C</t>
        </is>
      </c>
      <c r="F217" t="inlineStr">
        <is>
          <t>Jul 18, 2025</t>
        </is>
      </c>
      <c r="G217" t="n">
        <v>2</v>
      </c>
      <c r="H217" t="inlineStr">
        <is>
          <t>NaN</t>
        </is>
      </c>
      <c r="I217" t="n">
        <v/>
      </c>
      <c r="J217" t="n">
        <v>-3888.24</v>
      </c>
      <c r="K217" t="inlineStr">
        <is>
          <t>TSLA250718C00400000</t>
        </is>
      </c>
    </row>
    <row r="218">
      <c r="A218" t="n">
        <v>2296</v>
      </c>
      <c r="B218" t="inlineStr">
        <is>
          <t>TSLA</t>
        </is>
      </c>
      <c r="C218" t="inlineStr">
        <is>
          <t>Jun 05, 2025</t>
        </is>
      </c>
      <c r="D218" t="inlineStr">
        <is>
          <t>$400.00</t>
        </is>
      </c>
      <c r="E218" t="inlineStr">
        <is>
          <t>C</t>
        </is>
      </c>
      <c r="F218" t="inlineStr">
        <is>
          <t>Jul 18, 2025</t>
        </is>
      </c>
      <c r="G218" t="n">
        <v>-2</v>
      </c>
      <c r="H218" t="inlineStr">
        <is>
          <t>Jun 05, 2025</t>
        </is>
      </c>
      <c r="I218" t="n">
        <v/>
      </c>
      <c r="J218" t="n">
        <v>1363.74</v>
      </c>
      <c r="K218" t="inlineStr">
        <is>
          <t>TSLA250718C00400000</t>
        </is>
      </c>
    </row>
    <row r="219">
      <c r="A219" t="inlineStr"/>
      <c r="B219" t="inlineStr"/>
      <c r="C219" t="inlineStr"/>
      <c r="D219" t="inlineStr"/>
      <c r="E219" t="inlineStr"/>
      <c r="F219" t="inlineStr"/>
      <c r="G219" s="2">
        <f>SUM(G216:G218)</f>
        <v/>
      </c>
      <c r="H219" t="inlineStr"/>
      <c r="I219" t="inlineStr"/>
      <c r="J219" s="2">
        <f>SUM(J216:J218)</f>
        <v/>
      </c>
      <c r="K219" t="inlineStr"/>
    </row>
    <row r="220">
      <c r="A220" t="inlineStr"/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</row>
    <row r="221">
      <c r="A221" t="inlineStr"/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</row>
    <row r="223">
      <c r="A223" t="inlineStr">
        <is>
          <t>Index</t>
        </is>
      </c>
      <c r="B223" t="inlineStr">
        <is>
          <t>Ticker</t>
        </is>
      </c>
      <c r="C223" t="inlineStr">
        <is>
          <t>Trade Enter</t>
        </is>
      </c>
      <c r="D223" t="inlineStr">
        <is>
          <t>Strike</t>
        </is>
      </c>
      <c r="E223" t="inlineStr">
        <is>
          <t>C/P</t>
        </is>
      </c>
      <c r="F223" t="inlineStr">
        <is>
          <t>Exp Date</t>
        </is>
      </c>
      <c r="G223" t="inlineStr">
        <is>
          <t>Initial Contracts</t>
        </is>
      </c>
      <c r="H223" t="inlineStr">
        <is>
          <t>Trade Exit</t>
        </is>
      </c>
      <c r="I223" t="inlineStr">
        <is>
          <t>$ Gain</t>
        </is>
      </c>
    </row>
    <row r="224">
      <c r="A224" t="n">
        <v>71</v>
      </c>
      <c r="B224" t="inlineStr">
        <is>
          <t>TSLA</t>
        </is>
      </c>
      <c r="C224" t="inlineStr">
        <is>
          <t>Jun 20, 2025</t>
        </is>
      </c>
      <c r="D224" t="inlineStr">
        <is>
          <t>$360.00</t>
        </is>
      </c>
      <c r="E224" t="inlineStr">
        <is>
          <t>C</t>
        </is>
      </c>
      <c r="F224" t="inlineStr">
        <is>
          <t>Aug 15, 2025</t>
        </is>
      </c>
      <c r="G224" t="inlineStr">
        <is>
          <t>1</t>
        </is>
      </c>
      <c r="H224" t="inlineStr">
        <is>
          <t>Jun 25, 2025</t>
        </is>
      </c>
      <c r="I224" t="inlineStr">
        <is>
          <t>($145.00)</t>
        </is>
      </c>
    </row>
    <row r="225">
      <c r="A225" t="inlineStr"/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s="1">
        <f>IF(G232=0, ROUND(SUM(J227:J231)/2, 2), )</f>
        <v/>
      </c>
    </row>
    <row r="227">
      <c r="A227" t="inlineStr">
        <is>
          <t>Index</t>
        </is>
      </c>
      <c r="B227" t="inlineStr">
        <is>
          <t>Ticker</t>
        </is>
      </c>
      <c r="C227" t="inlineStr">
        <is>
          <t>Trade Enter</t>
        </is>
      </c>
      <c r="D227" t="inlineStr">
        <is>
          <t>Strike</t>
        </is>
      </c>
      <c r="E227" t="inlineStr">
        <is>
          <t>C/P</t>
        </is>
      </c>
      <c r="F227" t="inlineStr">
        <is>
          <t>Exp Date</t>
        </is>
      </c>
      <c r="G227" t="inlineStr">
        <is>
          <t>Initial Contracts</t>
        </is>
      </c>
      <c r="H227" t="inlineStr">
        <is>
          <t>Trade Exit</t>
        </is>
      </c>
      <c r="I227" t="inlineStr">
        <is>
          <t>$ Gain</t>
        </is>
      </c>
      <c r="J227" t="inlineStr">
        <is>
          <t>Amount</t>
        </is>
      </c>
      <c r="K227" t="inlineStr">
        <is>
          <t>Symbol</t>
        </is>
      </c>
    </row>
    <row r="228">
      <c r="A228" t="n">
        <v>2146</v>
      </c>
      <c r="B228" t="inlineStr">
        <is>
          <t>TSLA</t>
        </is>
      </c>
      <c r="C228" t="inlineStr">
        <is>
          <t>Jun 20, 2025</t>
        </is>
      </c>
      <c r="D228" t="inlineStr">
        <is>
          <t>$360.00</t>
        </is>
      </c>
      <c r="E228" t="inlineStr">
        <is>
          <t>C</t>
        </is>
      </c>
      <c r="F228" t="inlineStr">
        <is>
          <t>Aug 15, 2025</t>
        </is>
      </c>
      <c r="G228" t="n">
        <v>1</v>
      </c>
      <c r="H228" t="inlineStr">
        <is>
          <t>NaN</t>
        </is>
      </c>
      <c r="I228" t="n">
        <v/>
      </c>
      <c r="J228" t="n">
        <v>-2010.12</v>
      </c>
      <c r="K228" t="inlineStr">
        <is>
          <t>TSLA250815C00360000</t>
        </is>
      </c>
    </row>
    <row r="229">
      <c r="A229" t="n">
        <v>2144</v>
      </c>
      <c r="B229" t="inlineStr">
        <is>
          <t>TSLA</t>
        </is>
      </c>
      <c r="C229" t="inlineStr">
        <is>
          <t>Jun 20, 2025</t>
        </is>
      </c>
      <c r="D229" t="inlineStr">
        <is>
          <t>$360.00</t>
        </is>
      </c>
      <c r="E229" t="inlineStr">
        <is>
          <t>C</t>
        </is>
      </c>
      <c r="F229" t="inlineStr">
        <is>
          <t>Aug 15, 2025</t>
        </is>
      </c>
      <c r="G229" t="n">
        <v>1</v>
      </c>
      <c r="H229" t="inlineStr">
        <is>
          <t>NaN</t>
        </is>
      </c>
      <c r="I229" t="n">
        <v/>
      </c>
      <c r="J229" t="n">
        <v>-2006.12</v>
      </c>
      <c r="K229" t="inlineStr">
        <is>
          <t>TSLA250815C00360000</t>
        </is>
      </c>
    </row>
    <row r="230">
      <c r="A230" t="n">
        <v>2064</v>
      </c>
      <c r="B230" t="inlineStr">
        <is>
          <t>TSLA</t>
        </is>
      </c>
      <c r="C230" t="inlineStr">
        <is>
          <t>Jun 25, 2025</t>
        </is>
      </c>
      <c r="D230" t="inlineStr">
        <is>
          <t>$360.00</t>
        </is>
      </c>
      <c r="E230" t="inlineStr">
        <is>
          <t>C</t>
        </is>
      </c>
      <c r="F230" t="inlineStr">
        <is>
          <t>Aug 15, 2025</t>
        </is>
      </c>
      <c r="G230" t="n">
        <v>-1</v>
      </c>
      <c r="H230" t="inlineStr">
        <is>
          <t>Jun 25, 2025</t>
        </is>
      </c>
      <c r="I230" t="n">
        <v/>
      </c>
      <c r="J230" t="n">
        <v>1775.87</v>
      </c>
      <c r="K230" t="inlineStr">
        <is>
          <t>TSLA250815C00360000</t>
        </is>
      </c>
    </row>
    <row r="231">
      <c r="A231" t="n">
        <v>2059</v>
      </c>
      <c r="B231" t="inlineStr">
        <is>
          <t>TSLA</t>
        </is>
      </c>
      <c r="C231" t="inlineStr">
        <is>
          <t>Jun 25, 2025</t>
        </is>
      </c>
      <c r="D231" t="inlineStr">
        <is>
          <t>$360.00</t>
        </is>
      </c>
      <c r="E231" t="inlineStr">
        <is>
          <t>C</t>
        </is>
      </c>
      <c r="F231" t="inlineStr">
        <is>
          <t>Aug 15, 2025</t>
        </is>
      </c>
      <c r="G231" t="n">
        <v>-1</v>
      </c>
      <c r="H231" t="inlineStr">
        <is>
          <t>Jun 25, 2025</t>
        </is>
      </c>
      <c r="I231" t="n">
        <v/>
      </c>
      <c r="J231" t="n">
        <v>1778.87</v>
      </c>
      <c r="K231" t="inlineStr">
        <is>
          <t>TSLA250815C00360000</t>
        </is>
      </c>
    </row>
    <row r="232">
      <c r="A232" t="inlineStr"/>
      <c r="B232" t="inlineStr"/>
      <c r="C232" t="inlineStr"/>
      <c r="D232" t="inlineStr"/>
      <c r="E232" t="inlineStr"/>
      <c r="F232" t="inlineStr"/>
      <c r="G232" s="2">
        <f>SUM(G227:G231)</f>
        <v/>
      </c>
      <c r="H232" t="inlineStr"/>
      <c r="I232" t="inlineStr"/>
      <c r="J232" s="2">
        <f>SUM(J227:J231)</f>
        <v/>
      </c>
      <c r="K232" t="inlineStr"/>
    </row>
    <row r="233">
      <c r="A233" t="inlineStr"/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</row>
    <row r="234">
      <c r="A234" t="inlineStr"/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</row>
    <row r="236">
      <c r="A236" t="inlineStr">
        <is>
          <t>Index</t>
        </is>
      </c>
      <c r="B236" t="inlineStr">
        <is>
          <t>Ticker</t>
        </is>
      </c>
      <c r="C236" t="inlineStr">
        <is>
          <t>Trade Enter</t>
        </is>
      </c>
      <c r="D236" t="inlineStr">
        <is>
          <t>Strike</t>
        </is>
      </c>
      <c r="E236" t="inlineStr">
        <is>
          <t>C/P</t>
        </is>
      </c>
      <c r="F236" t="inlineStr">
        <is>
          <t>Exp Date</t>
        </is>
      </c>
      <c r="G236" t="inlineStr">
        <is>
          <t>Initial Contracts</t>
        </is>
      </c>
      <c r="H236" t="inlineStr">
        <is>
          <t>Trade Exit</t>
        </is>
      </c>
      <c r="I236" t="inlineStr">
        <is>
          <t>$ Gain</t>
        </is>
      </c>
    </row>
    <row r="237">
      <c r="A237" t="n">
        <v>92</v>
      </c>
      <c r="B237" t="inlineStr">
        <is>
          <t>TSLA</t>
        </is>
      </c>
      <c r="C237" t="inlineStr">
        <is>
          <t>Jun 27, 2025</t>
        </is>
      </c>
      <c r="D237" t="inlineStr">
        <is>
          <t>$340.00</t>
        </is>
      </c>
      <c r="E237" t="inlineStr">
        <is>
          <t>C</t>
        </is>
      </c>
      <c r="F237" t="inlineStr">
        <is>
          <t>Aug 15, 2025</t>
        </is>
      </c>
      <c r="G237" t="inlineStr">
        <is>
          <t>1</t>
        </is>
      </c>
      <c r="H237" t="inlineStr">
        <is>
          <t>Jul 01, 2025</t>
        </is>
      </c>
      <c r="I237" t="inlineStr">
        <is>
          <t>($705.00)</t>
        </is>
      </c>
    </row>
    <row r="238">
      <c r="A238" t="inlineStr"/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</row>
    <row r="239">
      <c r="A239" t="inlineStr"/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s="1">
        <f>IF(G245=0, ROUND(SUM(J240:J244)/2, 2), )</f>
        <v/>
      </c>
    </row>
    <row r="240">
      <c r="A240" t="inlineStr">
        <is>
          <t>Index</t>
        </is>
      </c>
      <c r="B240" t="inlineStr">
        <is>
          <t>Ticker</t>
        </is>
      </c>
      <c r="C240" t="inlineStr">
        <is>
          <t>Trade Enter</t>
        </is>
      </c>
      <c r="D240" t="inlineStr">
        <is>
          <t>Strike</t>
        </is>
      </c>
      <c r="E240" t="inlineStr">
        <is>
          <t>C/P</t>
        </is>
      </c>
      <c r="F240" t="inlineStr">
        <is>
          <t>Exp Date</t>
        </is>
      </c>
      <c r="G240" t="inlineStr">
        <is>
          <t>Initial Contracts</t>
        </is>
      </c>
      <c r="H240" t="inlineStr">
        <is>
          <t>Trade Exit</t>
        </is>
      </c>
      <c r="I240" t="inlineStr">
        <is>
          <t>$ Gain</t>
        </is>
      </c>
      <c r="J240" t="inlineStr">
        <is>
          <t>Amount</t>
        </is>
      </c>
      <c r="K240" t="inlineStr">
        <is>
          <t>Symbol</t>
        </is>
      </c>
    </row>
    <row r="241">
      <c r="A241" t="n">
        <v>1972</v>
      </c>
      <c r="B241" t="inlineStr">
        <is>
          <t>TSLA</t>
        </is>
      </c>
      <c r="C241" t="inlineStr">
        <is>
          <t>Jun 27, 2025</t>
        </is>
      </c>
      <c r="D241" t="inlineStr">
        <is>
          <t>$340.00</t>
        </is>
      </c>
      <c r="E241" t="inlineStr">
        <is>
          <t>C</t>
        </is>
      </c>
      <c r="F241" t="inlineStr">
        <is>
          <t>Aug 15, 2025</t>
        </is>
      </c>
      <c r="G241" t="n">
        <v>1</v>
      </c>
      <c r="H241" t="inlineStr">
        <is>
          <t>NaN</t>
        </is>
      </c>
      <c r="I241" t="n">
        <v/>
      </c>
      <c r="J241" t="n">
        <v>-2100.12</v>
      </c>
      <c r="K241" t="inlineStr">
        <is>
          <t>TSLA250815C00340000</t>
        </is>
      </c>
    </row>
    <row r="242">
      <c r="A242" t="n">
        <v>1971</v>
      </c>
      <c r="B242" t="inlineStr">
        <is>
          <t>TSLA</t>
        </is>
      </c>
      <c r="C242" t="inlineStr">
        <is>
          <t>Jun 27, 2025</t>
        </is>
      </c>
      <c r="D242" t="inlineStr">
        <is>
          <t>$340.00</t>
        </is>
      </c>
      <c r="E242" t="inlineStr">
        <is>
          <t>C</t>
        </is>
      </c>
      <c r="F242" t="inlineStr">
        <is>
          <t>Aug 15, 2025</t>
        </is>
      </c>
      <c r="G242" t="n">
        <v>1</v>
      </c>
      <c r="H242" t="inlineStr">
        <is>
          <t>NaN</t>
        </is>
      </c>
      <c r="I242" t="n">
        <v/>
      </c>
      <c r="J242" t="n">
        <v>-2100.12</v>
      </c>
      <c r="K242" t="inlineStr">
        <is>
          <t>TSLA250815C00340000</t>
        </is>
      </c>
    </row>
    <row r="243">
      <c r="A243" t="n">
        <v>1900</v>
      </c>
      <c r="B243" t="inlineStr">
        <is>
          <t>TSLA</t>
        </is>
      </c>
      <c r="C243" t="inlineStr">
        <is>
          <t>Jul 01, 2025</t>
        </is>
      </c>
      <c r="D243" t="inlineStr">
        <is>
          <t>$340.00</t>
        </is>
      </c>
      <c r="E243" t="inlineStr">
        <is>
          <t>C</t>
        </is>
      </c>
      <c r="F243" t="inlineStr">
        <is>
          <t>Aug 15, 2025</t>
        </is>
      </c>
      <c r="G243" t="n">
        <v>-1</v>
      </c>
      <c r="H243" t="inlineStr">
        <is>
          <t>Jul 01, 2025</t>
        </is>
      </c>
      <c r="I243" t="n">
        <v/>
      </c>
      <c r="J243" t="n">
        <v>1359.87</v>
      </c>
      <c r="K243" t="inlineStr">
        <is>
          <t>TSLA250815C00340000</t>
        </is>
      </c>
    </row>
    <row r="244">
      <c r="A244" t="n">
        <v>1919</v>
      </c>
      <c r="B244" t="inlineStr">
        <is>
          <t>TSLA</t>
        </is>
      </c>
      <c r="C244" t="inlineStr">
        <is>
          <t>Jul 01, 2025</t>
        </is>
      </c>
      <c r="D244" t="inlineStr">
        <is>
          <t>$340.00</t>
        </is>
      </c>
      <c r="E244" t="inlineStr">
        <is>
          <t>C</t>
        </is>
      </c>
      <c r="F244" t="inlineStr">
        <is>
          <t>Aug 15, 2025</t>
        </is>
      </c>
      <c r="G244" t="n">
        <v>-1</v>
      </c>
      <c r="H244" t="inlineStr">
        <is>
          <t>Jul 01, 2025</t>
        </is>
      </c>
      <c r="I244" t="n">
        <v/>
      </c>
      <c r="J244" t="n">
        <v>1364.87</v>
      </c>
      <c r="K244" t="inlineStr">
        <is>
          <t>TSLA250815C00340000</t>
        </is>
      </c>
    </row>
    <row r="245">
      <c r="A245" t="inlineStr"/>
      <c r="B245" t="inlineStr"/>
      <c r="C245" t="inlineStr"/>
      <c r="D245" t="inlineStr"/>
      <c r="E245" t="inlineStr"/>
      <c r="F245" t="inlineStr"/>
      <c r="G245" s="2">
        <f>SUM(G240:G244)</f>
        <v/>
      </c>
      <c r="H245" t="inlineStr"/>
      <c r="I245" t="inlineStr"/>
      <c r="J245" s="2">
        <f>SUM(J240:J244)</f>
        <v/>
      </c>
      <c r="K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</row>
    <row r="248">
      <c r="A248" t="inlineStr"/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</row>
    <row r="249">
      <c r="A249" t="inlineStr">
        <is>
          <t>Index</t>
        </is>
      </c>
      <c r="B249" t="inlineStr">
        <is>
          <t>Ticker</t>
        </is>
      </c>
      <c r="C249" t="inlineStr">
        <is>
          <t>Trade Enter</t>
        </is>
      </c>
      <c r="D249" t="inlineStr">
        <is>
          <t>Strike</t>
        </is>
      </c>
      <c r="E249" t="inlineStr">
        <is>
          <t>C/P</t>
        </is>
      </c>
      <c r="F249" t="inlineStr">
        <is>
          <t>Exp Date</t>
        </is>
      </c>
      <c r="G249" t="inlineStr">
        <is>
          <t>Initial Contracts</t>
        </is>
      </c>
      <c r="H249" t="inlineStr">
        <is>
          <t>Trade Exit</t>
        </is>
      </c>
      <c r="I249" t="inlineStr">
        <is>
          <t>$ Gain</t>
        </is>
      </c>
    </row>
    <row r="250">
      <c r="A250" t="n">
        <v>93</v>
      </c>
      <c r="B250" t="inlineStr">
        <is>
          <t>TSLA</t>
        </is>
      </c>
      <c r="C250" t="inlineStr">
        <is>
          <t>Jun 27, 2025</t>
        </is>
      </c>
      <c r="D250" t="inlineStr">
        <is>
          <t>$290.00</t>
        </is>
      </c>
      <c r="E250" t="inlineStr">
        <is>
          <t>P</t>
        </is>
      </c>
      <c r="F250" t="inlineStr">
        <is>
          <t>Jul 18, 2025</t>
        </is>
      </c>
      <c r="G250" t="inlineStr">
        <is>
          <t>1</t>
        </is>
      </c>
      <c r="H250" t="inlineStr">
        <is>
          <t>Jul 01, 2025</t>
        </is>
      </c>
      <c r="I250" t="inlineStr">
        <is>
          <t xml:space="preserve">$825.00 </t>
        </is>
      </c>
    </row>
    <row r="251">
      <c r="A251" t="inlineStr"/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s="1">
        <f>IF(G258=0, ROUND(SUM(J253:J257)/2, 2), )</f>
        <v/>
      </c>
    </row>
    <row r="253">
      <c r="A253" t="inlineStr">
        <is>
          <t>Index</t>
        </is>
      </c>
      <c r="B253" t="inlineStr">
        <is>
          <t>Ticker</t>
        </is>
      </c>
      <c r="C253" t="inlineStr">
        <is>
          <t>Trade Enter</t>
        </is>
      </c>
      <c r="D253" t="inlineStr">
        <is>
          <t>Strike</t>
        </is>
      </c>
      <c r="E253" t="inlineStr">
        <is>
          <t>C/P</t>
        </is>
      </c>
      <c r="F253" t="inlineStr">
        <is>
          <t>Exp Date</t>
        </is>
      </c>
      <c r="G253" t="inlineStr">
        <is>
          <t>Initial Contracts</t>
        </is>
      </c>
      <c r="H253" t="inlineStr">
        <is>
          <t>Trade Exit</t>
        </is>
      </c>
      <c r="I253" t="inlineStr">
        <is>
          <t>$ Gain</t>
        </is>
      </c>
      <c r="J253" t="inlineStr">
        <is>
          <t>Amount</t>
        </is>
      </c>
      <c r="K253" t="inlineStr">
        <is>
          <t>Symbol</t>
        </is>
      </c>
    </row>
    <row r="254">
      <c r="A254" t="n">
        <v>1996</v>
      </c>
      <c r="B254" t="inlineStr">
        <is>
          <t>TSLA</t>
        </is>
      </c>
      <c r="C254" t="inlineStr">
        <is>
          <t>Jun 27, 2025</t>
        </is>
      </c>
      <c r="D254" t="inlineStr">
        <is>
          <t>$290.00</t>
        </is>
      </c>
      <c r="E254" t="inlineStr">
        <is>
          <t>P</t>
        </is>
      </c>
      <c r="F254" t="inlineStr">
        <is>
          <t>Jul 18, 2025</t>
        </is>
      </c>
      <c r="G254" t="n">
        <v>1</v>
      </c>
      <c r="H254" t="inlineStr">
        <is>
          <t>NaN</t>
        </is>
      </c>
      <c r="I254" t="n">
        <v/>
      </c>
      <c r="J254" t="n">
        <v>-480.12</v>
      </c>
      <c r="K254" t="inlineStr">
        <is>
          <t>TSLA250718P00290000</t>
        </is>
      </c>
    </row>
    <row r="255">
      <c r="A255" t="n">
        <v>1982</v>
      </c>
      <c r="B255" t="inlineStr">
        <is>
          <t>TSLA</t>
        </is>
      </c>
      <c r="C255" t="inlineStr">
        <is>
          <t>Jun 27, 2025</t>
        </is>
      </c>
      <c r="D255" t="inlineStr">
        <is>
          <t>$290.00</t>
        </is>
      </c>
      <c r="E255" t="inlineStr">
        <is>
          <t>P</t>
        </is>
      </c>
      <c r="F255" t="inlineStr">
        <is>
          <t>Jul 18, 2025</t>
        </is>
      </c>
      <c r="G255" t="n">
        <v>1</v>
      </c>
      <c r="H255" t="inlineStr">
        <is>
          <t>NaN</t>
        </is>
      </c>
      <c r="I255" t="n">
        <v/>
      </c>
      <c r="J255" t="n">
        <v>-480.12</v>
      </c>
      <c r="K255" t="inlineStr">
        <is>
          <t>TSLA250718P00290000</t>
        </is>
      </c>
    </row>
    <row r="256">
      <c r="A256" t="n">
        <v>1915</v>
      </c>
      <c r="B256" t="inlineStr">
        <is>
          <t>TSLA</t>
        </is>
      </c>
      <c r="C256" t="inlineStr">
        <is>
          <t>Jul 01, 2025</t>
        </is>
      </c>
      <c r="D256" t="inlineStr">
        <is>
          <t>$290.00</t>
        </is>
      </c>
      <c r="E256" t="inlineStr">
        <is>
          <t>P</t>
        </is>
      </c>
      <c r="F256" t="inlineStr">
        <is>
          <t>Jul 18, 2025</t>
        </is>
      </c>
      <c r="G256" t="n">
        <v>-1</v>
      </c>
      <c r="H256" t="inlineStr">
        <is>
          <t>Jul 01, 2025</t>
        </is>
      </c>
      <c r="I256" t="n">
        <v/>
      </c>
      <c r="J256" t="n">
        <v>1337.87</v>
      </c>
      <c r="K256" t="inlineStr">
        <is>
          <t>TSLA250718P00290000</t>
        </is>
      </c>
    </row>
    <row r="257">
      <c r="A257" t="n">
        <v>1903</v>
      </c>
      <c r="B257" t="inlineStr">
        <is>
          <t>TSLA</t>
        </is>
      </c>
      <c r="C257" t="inlineStr">
        <is>
          <t>Jul 01, 2025</t>
        </is>
      </c>
      <c r="D257" t="inlineStr">
        <is>
          <t>$290.00</t>
        </is>
      </c>
      <c r="E257" t="inlineStr">
        <is>
          <t>P</t>
        </is>
      </c>
      <c r="F257" t="inlineStr">
        <is>
          <t>Jul 18, 2025</t>
        </is>
      </c>
      <c r="G257" t="n">
        <v>-1</v>
      </c>
      <c r="H257" t="inlineStr">
        <is>
          <t>Jul 01, 2025</t>
        </is>
      </c>
      <c r="I257" t="n">
        <v/>
      </c>
      <c r="J257" t="n">
        <v>1305.87</v>
      </c>
      <c r="K257" t="inlineStr">
        <is>
          <t>TSLA250718P00290000</t>
        </is>
      </c>
    </row>
    <row r="258">
      <c r="A258" t="inlineStr"/>
      <c r="B258" t="inlineStr"/>
      <c r="C258" t="inlineStr"/>
      <c r="D258" t="inlineStr"/>
      <c r="E258" t="inlineStr"/>
      <c r="F258" t="inlineStr"/>
      <c r="G258" s="2">
        <f>SUM(G253:G257)</f>
        <v/>
      </c>
      <c r="H258" t="inlineStr"/>
      <c r="I258" t="inlineStr"/>
      <c r="J258" s="2">
        <f>SUM(J253:J257)</f>
        <v/>
      </c>
      <c r="K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</row>
    <row r="261">
      <c r="A261" t="inlineStr"/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</row>
    <row r="262">
      <c r="A262" t="inlineStr">
        <is>
          <t>Index</t>
        </is>
      </c>
      <c r="B262" t="inlineStr">
        <is>
          <t>Ticker</t>
        </is>
      </c>
      <c r="C262" t="inlineStr">
        <is>
          <t>Trade Enter</t>
        </is>
      </c>
      <c r="D262" t="inlineStr">
        <is>
          <t>Strike</t>
        </is>
      </c>
      <c r="E262" t="inlineStr">
        <is>
          <t>C/P</t>
        </is>
      </c>
      <c r="F262" t="inlineStr">
        <is>
          <t>Exp Date</t>
        </is>
      </c>
      <c r="G262" t="inlineStr">
        <is>
          <t>Initial Contracts</t>
        </is>
      </c>
      <c r="H262" t="inlineStr">
        <is>
          <t>Trade Exit</t>
        </is>
      </c>
      <c r="I262" t="inlineStr">
        <is>
          <t>$ Gain</t>
        </is>
      </c>
    </row>
    <row r="263">
      <c r="A263" t="n">
        <v>122</v>
      </c>
      <c r="B263" t="inlineStr">
        <is>
          <t>TSLA</t>
        </is>
      </c>
      <c r="C263" t="inlineStr">
        <is>
          <t>Jul 10, 2025</t>
        </is>
      </c>
      <c r="D263" t="inlineStr">
        <is>
          <t>$310.00</t>
        </is>
      </c>
      <c r="E263" t="inlineStr">
        <is>
          <t>C</t>
        </is>
      </c>
      <c r="F263" t="inlineStr">
        <is>
          <t>Aug 15, 2025</t>
        </is>
      </c>
      <c r="G263" t="inlineStr">
        <is>
          <t>1</t>
        </is>
      </c>
      <c r="H263" t="inlineStr">
        <is>
          <t>Jul 17, 2025</t>
        </is>
      </c>
      <c r="I263" t="inlineStr">
        <is>
          <t xml:space="preserve">$63.33 </t>
        </is>
      </c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</row>
    <row r="265">
      <c r="A265" t="inlineStr"/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s="1">
        <f>IF(G286=0, ROUND(SUM(J266:J285)/11, 2), )</f>
        <v/>
      </c>
    </row>
    <row r="266">
      <c r="A266" t="inlineStr">
        <is>
          <t>Index</t>
        </is>
      </c>
      <c r="B266" t="inlineStr">
        <is>
          <t>Ticker</t>
        </is>
      </c>
      <c r="C266" t="inlineStr">
        <is>
          <t>Trade Enter</t>
        </is>
      </c>
      <c r="D266" t="inlineStr">
        <is>
          <t>Strike</t>
        </is>
      </c>
      <c r="E266" t="inlineStr">
        <is>
          <t>C/P</t>
        </is>
      </c>
      <c r="F266" t="inlineStr">
        <is>
          <t>Exp Date</t>
        </is>
      </c>
      <c r="G266" t="inlineStr">
        <is>
          <t>Initial Contracts</t>
        </is>
      </c>
      <c r="H266" t="inlineStr">
        <is>
          <t>Trade Exit</t>
        </is>
      </c>
      <c r="I266" t="inlineStr">
        <is>
          <t>$ Gain</t>
        </is>
      </c>
      <c r="J266" t="inlineStr">
        <is>
          <t>Amount</t>
        </is>
      </c>
      <c r="K266" t="inlineStr">
        <is>
          <t>Symbol</t>
        </is>
      </c>
    </row>
    <row r="267">
      <c r="A267" t="n">
        <v>1711</v>
      </c>
      <c r="B267" t="inlineStr">
        <is>
          <t>TSLA</t>
        </is>
      </c>
      <c r="C267" t="inlineStr">
        <is>
          <t>Jul 10, 2025</t>
        </is>
      </c>
      <c r="D267" t="inlineStr">
        <is>
          <t>$310.00</t>
        </is>
      </c>
      <c r="E267" t="inlineStr">
        <is>
          <t>C</t>
        </is>
      </c>
      <c r="F267" t="inlineStr">
        <is>
          <t>Aug 15, 2025</t>
        </is>
      </c>
      <c r="G267" t="n">
        <v>1</v>
      </c>
      <c r="H267" t="inlineStr">
        <is>
          <t>NaN</t>
        </is>
      </c>
      <c r="I267" t="n">
        <v/>
      </c>
      <c r="J267" t="n">
        <v>-2155.12</v>
      </c>
      <c r="K267" t="inlineStr">
        <is>
          <t>TSLA250815C00310000</t>
        </is>
      </c>
    </row>
    <row r="268">
      <c r="A268" t="n">
        <v>1707</v>
      </c>
      <c r="B268" t="inlineStr">
        <is>
          <t>TSLA</t>
        </is>
      </c>
      <c r="C268" t="inlineStr">
        <is>
          <t>Jul 10, 2025</t>
        </is>
      </c>
      <c r="D268" t="inlineStr">
        <is>
          <t>$310.00</t>
        </is>
      </c>
      <c r="E268" t="inlineStr">
        <is>
          <t>C</t>
        </is>
      </c>
      <c r="F268" t="inlineStr">
        <is>
          <t>Aug 15, 2025</t>
        </is>
      </c>
      <c r="G268" t="n">
        <v>1</v>
      </c>
      <c r="H268" t="inlineStr">
        <is>
          <t>NaN</t>
        </is>
      </c>
      <c r="I268" t="n">
        <v/>
      </c>
      <c r="J268" t="n">
        <v>-2160.12</v>
      </c>
      <c r="K268" t="inlineStr">
        <is>
          <t>TSLA250815C00310000</t>
        </is>
      </c>
    </row>
    <row r="269">
      <c r="A269" t="n">
        <v>1698</v>
      </c>
      <c r="B269" t="inlineStr">
        <is>
          <t>TSLA</t>
        </is>
      </c>
      <c r="C269" t="inlineStr">
        <is>
          <t>Jul 10, 2025</t>
        </is>
      </c>
      <c r="D269" t="inlineStr">
        <is>
          <t>$310.00</t>
        </is>
      </c>
      <c r="E269" t="inlineStr">
        <is>
          <t>C</t>
        </is>
      </c>
      <c r="F269" t="inlineStr">
        <is>
          <t>Aug 15, 2025</t>
        </is>
      </c>
      <c r="G269" t="n">
        <v>1</v>
      </c>
      <c r="H269" t="inlineStr">
        <is>
          <t>NaN</t>
        </is>
      </c>
      <c r="I269" t="n">
        <v/>
      </c>
      <c r="J269" t="n">
        <v>-2152.12</v>
      </c>
      <c r="K269" t="inlineStr">
        <is>
          <t>TSLA250815C00310000</t>
        </is>
      </c>
    </row>
    <row r="270">
      <c r="A270" t="n">
        <v>1621</v>
      </c>
      <c r="B270" t="inlineStr">
        <is>
          <t>TSLA</t>
        </is>
      </c>
      <c r="C270" t="inlineStr">
        <is>
          <t>Jul 11, 2025</t>
        </is>
      </c>
      <c r="D270" t="inlineStr">
        <is>
          <t>$310.00</t>
        </is>
      </c>
      <c r="E270" t="inlineStr">
        <is>
          <t>C</t>
        </is>
      </c>
      <c r="F270" t="inlineStr">
        <is>
          <t>Aug 15, 2025</t>
        </is>
      </c>
      <c r="G270" t="n">
        <v>1</v>
      </c>
      <c r="H270" t="inlineStr">
        <is>
          <t>NaN</t>
        </is>
      </c>
      <c r="I270" t="n">
        <v/>
      </c>
      <c r="J270" t="n">
        <v>-2240.12</v>
      </c>
      <c r="K270" t="inlineStr">
        <is>
          <t>TSLA250815C00310000</t>
        </is>
      </c>
    </row>
    <row r="271">
      <c r="A271" t="n">
        <v>1656</v>
      </c>
      <c r="B271" t="inlineStr">
        <is>
          <t>TSLA</t>
        </is>
      </c>
      <c r="C271" t="inlineStr">
        <is>
          <t>Jul 11, 2025</t>
        </is>
      </c>
      <c r="D271" t="inlineStr">
        <is>
          <t>$310.00</t>
        </is>
      </c>
      <c r="E271" t="inlineStr">
        <is>
          <t>C</t>
        </is>
      </c>
      <c r="F271" t="inlineStr">
        <is>
          <t>Aug 15, 2025</t>
        </is>
      </c>
      <c r="G271" t="n">
        <v>1</v>
      </c>
      <c r="H271" t="inlineStr">
        <is>
          <t>NaN</t>
        </is>
      </c>
      <c r="I271" t="n">
        <v/>
      </c>
      <c r="J271" t="n">
        <v>-2213.12</v>
      </c>
      <c r="K271" t="inlineStr">
        <is>
          <t>TSLA250815C00310000</t>
        </is>
      </c>
    </row>
    <row r="272">
      <c r="A272" t="n">
        <v>1642</v>
      </c>
      <c r="B272" t="inlineStr">
        <is>
          <t>TSLA</t>
        </is>
      </c>
      <c r="C272" t="inlineStr">
        <is>
          <t>Jul 11, 2025</t>
        </is>
      </c>
      <c r="D272" t="inlineStr">
        <is>
          <t>$310.00</t>
        </is>
      </c>
      <c r="E272" t="inlineStr">
        <is>
          <t>C</t>
        </is>
      </c>
      <c r="F272" t="inlineStr">
        <is>
          <t>Aug 15, 2025</t>
        </is>
      </c>
      <c r="G272" t="n">
        <v>1</v>
      </c>
      <c r="H272" t="inlineStr">
        <is>
          <t>NaN</t>
        </is>
      </c>
      <c r="I272" t="n">
        <v/>
      </c>
      <c r="J272" t="n">
        <v>-2238.12</v>
      </c>
      <c r="K272" t="inlineStr">
        <is>
          <t>TSLA250815C00310000</t>
        </is>
      </c>
    </row>
    <row r="273">
      <c r="A273" t="n">
        <v>1645</v>
      </c>
      <c r="B273" t="inlineStr">
        <is>
          <t>TSLA</t>
        </is>
      </c>
      <c r="C273" t="inlineStr">
        <is>
          <t>Jul 11, 2025</t>
        </is>
      </c>
      <c r="D273" t="inlineStr">
        <is>
          <t>$310.00</t>
        </is>
      </c>
      <c r="E273" t="inlineStr">
        <is>
          <t>C</t>
        </is>
      </c>
      <c r="F273" t="inlineStr">
        <is>
          <t>Aug 15, 2025</t>
        </is>
      </c>
      <c r="G273" t="n">
        <v>1</v>
      </c>
      <c r="H273" t="inlineStr">
        <is>
          <t>NaN</t>
        </is>
      </c>
      <c r="I273" t="n">
        <v/>
      </c>
      <c r="J273" t="n">
        <v>-2217.12</v>
      </c>
      <c r="K273" t="inlineStr">
        <is>
          <t>TSLA250815C00310000</t>
        </is>
      </c>
    </row>
    <row r="274">
      <c r="A274" t="n">
        <v>1631</v>
      </c>
      <c r="B274" t="inlineStr">
        <is>
          <t>TSLA</t>
        </is>
      </c>
      <c r="C274" t="inlineStr">
        <is>
          <t>Jul 11, 2025</t>
        </is>
      </c>
      <c r="D274" t="inlineStr">
        <is>
          <t>$310.00</t>
        </is>
      </c>
      <c r="E274" t="inlineStr">
        <is>
          <t>C</t>
        </is>
      </c>
      <c r="F274" t="inlineStr">
        <is>
          <t>Aug 15, 2025</t>
        </is>
      </c>
      <c r="G274" t="n">
        <v>2</v>
      </c>
      <c r="H274" t="inlineStr">
        <is>
          <t>NaN</t>
        </is>
      </c>
      <c r="I274" t="n">
        <v/>
      </c>
      <c r="J274" t="n">
        <v>-4650.23</v>
      </c>
      <c r="K274" t="inlineStr">
        <is>
          <t>TSLA250815C00310000</t>
        </is>
      </c>
    </row>
    <row r="275">
      <c r="A275" t="n">
        <v>1594</v>
      </c>
      <c r="B275" t="inlineStr">
        <is>
          <t>TSLA</t>
        </is>
      </c>
      <c r="C275" t="inlineStr">
        <is>
          <t>Jul 14, 2025</t>
        </is>
      </c>
      <c r="D275" t="inlineStr">
        <is>
          <t>$310.00</t>
        </is>
      </c>
      <c r="E275" t="inlineStr">
        <is>
          <t>C</t>
        </is>
      </c>
      <c r="F275" t="inlineStr">
        <is>
          <t>Aug 15, 2025</t>
        </is>
      </c>
      <c r="G275" t="n">
        <v>-1</v>
      </c>
      <c r="H275" t="inlineStr">
        <is>
          <t>Jul 14, 2025</t>
        </is>
      </c>
      <c r="I275" t="n">
        <v/>
      </c>
      <c r="J275" t="n">
        <v>2366.87</v>
      </c>
      <c r="K275" t="inlineStr">
        <is>
          <t>TSLA250815C00310000</t>
        </is>
      </c>
    </row>
    <row r="276">
      <c r="A276" t="n">
        <v>1588</v>
      </c>
      <c r="B276" t="inlineStr">
        <is>
          <t>TSLA</t>
        </is>
      </c>
      <c r="C276" t="inlineStr">
        <is>
          <t>Jul 14, 2025</t>
        </is>
      </c>
      <c r="D276" t="inlineStr">
        <is>
          <t>$310.00</t>
        </is>
      </c>
      <c r="E276" t="inlineStr">
        <is>
          <t>C</t>
        </is>
      </c>
      <c r="F276" t="inlineStr">
        <is>
          <t>Aug 15, 2025</t>
        </is>
      </c>
      <c r="G276" t="n">
        <v>-1</v>
      </c>
      <c r="H276" t="inlineStr">
        <is>
          <t>Jul 14, 2025</t>
        </is>
      </c>
      <c r="I276" t="n">
        <v/>
      </c>
      <c r="J276" t="n">
        <v>2369.87</v>
      </c>
      <c r="K276" t="inlineStr">
        <is>
          <t>TSLA250815C00310000</t>
        </is>
      </c>
    </row>
    <row r="277">
      <c r="A277" t="n">
        <v>1587</v>
      </c>
      <c r="B277" t="inlineStr">
        <is>
          <t>TSLA</t>
        </is>
      </c>
      <c r="C277" t="inlineStr">
        <is>
          <t>Jul 14, 2025</t>
        </is>
      </c>
      <c r="D277" t="inlineStr">
        <is>
          <t>$310.00</t>
        </is>
      </c>
      <c r="E277" t="inlineStr">
        <is>
          <t>C</t>
        </is>
      </c>
      <c r="F277" t="inlineStr">
        <is>
          <t>Aug 15, 2025</t>
        </is>
      </c>
      <c r="G277" t="n">
        <v>-1</v>
      </c>
      <c r="H277" t="inlineStr">
        <is>
          <t>Jul 14, 2025</t>
        </is>
      </c>
      <c r="I277" t="n">
        <v/>
      </c>
      <c r="J277" t="n">
        <v>2424.87</v>
      </c>
      <c r="K277" t="inlineStr">
        <is>
          <t>TSLA250815C00310000</t>
        </is>
      </c>
    </row>
    <row r="278">
      <c r="A278" t="n">
        <v>1574</v>
      </c>
      <c r="B278" t="inlineStr">
        <is>
          <t>TSLA</t>
        </is>
      </c>
      <c r="C278" t="inlineStr">
        <is>
          <t>Jul 15, 2025</t>
        </is>
      </c>
      <c r="D278" t="inlineStr">
        <is>
          <t>$310.00</t>
        </is>
      </c>
      <c r="E278" t="inlineStr">
        <is>
          <t>C</t>
        </is>
      </c>
      <c r="F278" t="inlineStr">
        <is>
          <t>Aug 15, 2025</t>
        </is>
      </c>
      <c r="G278" t="n">
        <v>-1</v>
      </c>
      <c r="H278" t="inlineStr">
        <is>
          <t>Jul 15, 2025</t>
        </is>
      </c>
      <c r="I278" t="n">
        <v/>
      </c>
      <c r="J278" t="n">
        <v>2290.87</v>
      </c>
      <c r="K278" t="inlineStr">
        <is>
          <t>TSLA250815C00310000</t>
        </is>
      </c>
    </row>
    <row r="279">
      <c r="A279" t="n">
        <v>1558</v>
      </c>
      <c r="B279" t="inlineStr">
        <is>
          <t>TSLA</t>
        </is>
      </c>
      <c r="C279" t="inlineStr">
        <is>
          <t>Jul 15, 2025</t>
        </is>
      </c>
      <c r="D279" t="inlineStr">
        <is>
          <t>$310.00</t>
        </is>
      </c>
      <c r="E279" t="inlineStr">
        <is>
          <t>C</t>
        </is>
      </c>
      <c r="F279" t="inlineStr">
        <is>
          <t>Aug 15, 2025</t>
        </is>
      </c>
      <c r="G279" t="n">
        <v>-1</v>
      </c>
      <c r="H279" t="inlineStr">
        <is>
          <t>Jul 15, 2025</t>
        </is>
      </c>
      <c r="I279" t="n">
        <v/>
      </c>
      <c r="J279" t="n">
        <v>2274.87</v>
      </c>
      <c r="K279" t="inlineStr">
        <is>
          <t>TSLA250815C00310000</t>
        </is>
      </c>
    </row>
    <row r="280">
      <c r="A280" t="n">
        <v>1544</v>
      </c>
      <c r="B280" t="inlineStr">
        <is>
          <t>TSLA</t>
        </is>
      </c>
      <c r="C280" t="inlineStr">
        <is>
          <t>Jul 15, 2025</t>
        </is>
      </c>
      <c r="D280" t="inlineStr">
        <is>
          <t>$310.00</t>
        </is>
      </c>
      <c r="E280" t="inlineStr">
        <is>
          <t>C</t>
        </is>
      </c>
      <c r="F280" t="inlineStr">
        <is>
          <t>Aug 15, 2025</t>
        </is>
      </c>
      <c r="G280" t="n">
        <v>-1</v>
      </c>
      <c r="H280" t="inlineStr">
        <is>
          <t>Jul 15, 2025</t>
        </is>
      </c>
      <c r="I280" t="n">
        <v/>
      </c>
      <c r="J280" t="n">
        <v>2269.87</v>
      </c>
      <c r="K280" t="inlineStr">
        <is>
          <t>TSLA250815C00310000</t>
        </is>
      </c>
    </row>
    <row r="281">
      <c r="A281" t="n">
        <v>1502</v>
      </c>
      <c r="B281" t="inlineStr">
        <is>
          <t>TSLA</t>
        </is>
      </c>
      <c r="C281" t="inlineStr">
        <is>
          <t>Jul 16, 2025</t>
        </is>
      </c>
      <c r="D281" t="inlineStr">
        <is>
          <t>$310.00</t>
        </is>
      </c>
      <c r="E281" t="inlineStr">
        <is>
          <t>C</t>
        </is>
      </c>
      <c r="F281" t="inlineStr">
        <is>
          <t>Aug 15, 2025</t>
        </is>
      </c>
      <c r="G281" t="n">
        <v>1</v>
      </c>
      <c r="H281" t="inlineStr">
        <is>
          <t>NaN</t>
        </is>
      </c>
      <c r="I281" t="n">
        <v/>
      </c>
      <c r="J281" t="n">
        <v>-2670.12</v>
      </c>
      <c r="K281" t="inlineStr">
        <is>
          <t>TSLA250815C00310000</t>
        </is>
      </c>
    </row>
    <row r="282">
      <c r="A282" t="n">
        <v>1501</v>
      </c>
      <c r="B282" t="inlineStr">
        <is>
          <t>TSLA</t>
        </is>
      </c>
      <c r="C282" t="inlineStr">
        <is>
          <t>Jul 16, 2025</t>
        </is>
      </c>
      <c r="D282" t="inlineStr">
        <is>
          <t>$310.00</t>
        </is>
      </c>
      <c r="E282" t="inlineStr">
        <is>
          <t>C</t>
        </is>
      </c>
      <c r="F282" t="inlineStr">
        <is>
          <t>Aug 15, 2025</t>
        </is>
      </c>
      <c r="G282" t="n">
        <v>1</v>
      </c>
      <c r="H282" t="inlineStr">
        <is>
          <t>NaN</t>
        </is>
      </c>
      <c r="I282" t="n">
        <v/>
      </c>
      <c r="J282" t="n">
        <v>-2662.12</v>
      </c>
      <c r="K282" t="inlineStr">
        <is>
          <t>TSLA250815C00310000</t>
        </is>
      </c>
    </row>
    <row r="283">
      <c r="A283" t="n">
        <v>1412</v>
      </c>
      <c r="B283" t="inlineStr">
        <is>
          <t>TSLA</t>
        </is>
      </c>
      <c r="C283" t="inlineStr">
        <is>
          <t>Jul 17, 2025</t>
        </is>
      </c>
      <c r="D283" t="inlineStr">
        <is>
          <t>$310.00</t>
        </is>
      </c>
      <c r="E283" t="inlineStr">
        <is>
          <t>C</t>
        </is>
      </c>
      <c r="F283" t="inlineStr">
        <is>
          <t>Aug 15, 2025</t>
        </is>
      </c>
      <c r="G283" t="n">
        <v>-2</v>
      </c>
      <c r="H283" t="inlineStr">
        <is>
          <t>Jul 17, 2025</t>
        </is>
      </c>
      <c r="I283" t="n">
        <v/>
      </c>
      <c r="J283" t="n">
        <v>4889.76</v>
      </c>
      <c r="K283" t="inlineStr">
        <is>
          <t>TSLA250815C00310000</t>
        </is>
      </c>
    </row>
    <row r="284">
      <c r="A284" t="n">
        <v>1413</v>
      </c>
      <c r="B284" t="inlineStr">
        <is>
          <t>TSLA</t>
        </is>
      </c>
      <c r="C284" t="inlineStr">
        <is>
          <t>Jul 17, 2025</t>
        </is>
      </c>
      <c r="D284" t="inlineStr">
        <is>
          <t>$310.00</t>
        </is>
      </c>
      <c r="E284" t="inlineStr">
        <is>
          <t>C</t>
        </is>
      </c>
      <c r="F284" t="inlineStr">
        <is>
          <t>Aug 15, 2025</t>
        </is>
      </c>
      <c r="G284" t="n">
        <v>-2</v>
      </c>
      <c r="H284" t="inlineStr">
        <is>
          <t>Jul 17, 2025</t>
        </is>
      </c>
      <c r="I284" t="n">
        <v/>
      </c>
      <c r="J284" t="n">
        <v>4889.76</v>
      </c>
      <c r="K284" t="inlineStr">
        <is>
          <t>TSLA250815C00310000</t>
        </is>
      </c>
    </row>
    <row r="285">
      <c r="A285" t="n">
        <v>1282</v>
      </c>
      <c r="B285" t="inlineStr">
        <is>
          <t>TSLA</t>
        </is>
      </c>
      <c r="C285" t="inlineStr">
        <is>
          <t>Jul 18, 2025</t>
        </is>
      </c>
      <c r="D285" t="inlineStr">
        <is>
          <t>$310.00</t>
        </is>
      </c>
      <c r="E285" t="inlineStr">
        <is>
          <t>C</t>
        </is>
      </c>
      <c r="F285" t="inlineStr">
        <is>
          <t>Aug 15, 2025</t>
        </is>
      </c>
      <c r="G285" t="n">
        <v>-1</v>
      </c>
      <c r="H285" t="inlineStr">
        <is>
          <t>Jul 18, 2025</t>
        </is>
      </c>
      <c r="I285" t="n">
        <v/>
      </c>
      <c r="J285" t="n">
        <v>2949.87</v>
      </c>
      <c r="K285" t="inlineStr">
        <is>
          <t>TSLA250815C00310000</t>
        </is>
      </c>
    </row>
    <row r="286">
      <c r="A286" t="inlineStr"/>
      <c r="B286" t="inlineStr"/>
      <c r="C286" t="inlineStr"/>
      <c r="D286" t="inlineStr"/>
      <c r="E286" t="inlineStr"/>
      <c r="F286" t="inlineStr"/>
      <c r="G286" s="2">
        <f>SUM(G266:G285)</f>
        <v/>
      </c>
      <c r="H286" t="inlineStr"/>
      <c r="I286" t="inlineStr"/>
      <c r="J286" s="2">
        <f>SUM(J266:J285)</f>
        <v/>
      </c>
      <c r="K286" t="inlineStr"/>
    </row>
    <row r="287">
      <c r="A287" t="inlineStr"/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</row>
    <row r="288">
      <c r="A288" t="inlineStr"/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</row>
    <row r="289">
      <c r="A289" t="inlineStr"/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</row>
    <row r="290">
      <c r="A290" t="inlineStr">
        <is>
          <t>Index</t>
        </is>
      </c>
      <c r="B290" t="inlineStr">
        <is>
          <t>Ticker</t>
        </is>
      </c>
      <c r="C290" t="inlineStr">
        <is>
          <t>Trade Enter</t>
        </is>
      </c>
      <c r="D290" t="inlineStr">
        <is>
          <t>Strike</t>
        </is>
      </c>
      <c r="E290" t="inlineStr">
        <is>
          <t>C/P</t>
        </is>
      </c>
      <c r="F290" t="inlineStr">
        <is>
          <t>Exp Date</t>
        </is>
      </c>
      <c r="G290" t="inlineStr">
        <is>
          <t>Initial Contracts</t>
        </is>
      </c>
      <c r="H290" t="inlineStr">
        <is>
          <t>Trade Exit</t>
        </is>
      </c>
      <c r="I290" t="inlineStr">
        <is>
          <t>$ Gain</t>
        </is>
      </c>
    </row>
    <row r="291">
      <c r="A291" t="n">
        <v>125</v>
      </c>
      <c r="B291" t="inlineStr">
        <is>
          <t>TSLA</t>
        </is>
      </c>
      <c r="C291" t="inlineStr">
        <is>
          <t>Jul 11, 2025</t>
        </is>
      </c>
      <c r="D291" t="inlineStr">
        <is>
          <t>$315.00</t>
        </is>
      </c>
      <c r="E291" t="inlineStr">
        <is>
          <t>P</t>
        </is>
      </c>
      <c r="F291" t="inlineStr">
        <is>
          <t>Jul 18, 2025</t>
        </is>
      </c>
      <c r="G291" t="inlineStr">
        <is>
          <t>1</t>
        </is>
      </c>
      <c r="H291" t="inlineStr">
        <is>
          <t>Jul 15, 2025</t>
        </is>
      </c>
      <c r="I291" t="inlineStr">
        <is>
          <t>($360.00)</t>
        </is>
      </c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s="1">
        <f>IF(G301=0, ROUND(SUM(J294:J300)/3, 2), )</f>
        <v/>
      </c>
    </row>
    <row r="294">
      <c r="A294" t="inlineStr">
        <is>
          <t>Index</t>
        </is>
      </c>
      <c r="B294" t="inlineStr">
        <is>
          <t>Ticker</t>
        </is>
      </c>
      <c r="C294" t="inlineStr">
        <is>
          <t>Trade Enter</t>
        </is>
      </c>
      <c r="D294" t="inlineStr">
        <is>
          <t>Strike</t>
        </is>
      </c>
      <c r="E294" t="inlineStr">
        <is>
          <t>C/P</t>
        </is>
      </c>
      <c r="F294" t="inlineStr">
        <is>
          <t>Exp Date</t>
        </is>
      </c>
      <c r="G294" t="inlineStr">
        <is>
          <t>Initial Contracts</t>
        </is>
      </c>
      <c r="H294" t="inlineStr">
        <is>
          <t>Trade Exit</t>
        </is>
      </c>
      <c r="I294" t="inlineStr">
        <is>
          <t>$ Gain</t>
        </is>
      </c>
      <c r="J294" t="inlineStr">
        <is>
          <t>Amount</t>
        </is>
      </c>
      <c r="K294" t="inlineStr">
        <is>
          <t>Symbol</t>
        </is>
      </c>
    </row>
    <row r="295">
      <c r="A295" t="n">
        <v>1620</v>
      </c>
      <c r="B295" t="inlineStr">
        <is>
          <t>TSLA</t>
        </is>
      </c>
      <c r="C295" t="inlineStr">
        <is>
          <t>Jul 11, 2025</t>
        </is>
      </c>
      <c r="D295" t="inlineStr">
        <is>
          <t>$315.00</t>
        </is>
      </c>
      <c r="E295" t="inlineStr">
        <is>
          <t>P</t>
        </is>
      </c>
      <c r="F295" t="inlineStr">
        <is>
          <t>Jul 18, 2025</t>
        </is>
      </c>
      <c r="G295" t="n">
        <v>1</v>
      </c>
      <c r="H295" t="inlineStr">
        <is>
          <t>NaN</t>
        </is>
      </c>
      <c r="I295" t="n">
        <v/>
      </c>
      <c r="J295" t="n">
        <v>-962.12</v>
      </c>
      <c r="K295" t="inlineStr">
        <is>
          <t>TSLA250718P00315000</t>
        </is>
      </c>
    </row>
    <row r="296">
      <c r="A296" t="n">
        <v>1622</v>
      </c>
      <c r="B296" t="inlineStr">
        <is>
          <t>TSLA</t>
        </is>
      </c>
      <c r="C296" t="inlineStr">
        <is>
          <t>Jul 11, 2025</t>
        </is>
      </c>
      <c r="D296" t="inlineStr">
        <is>
          <t>$315.00</t>
        </is>
      </c>
      <c r="E296" t="inlineStr">
        <is>
          <t>P</t>
        </is>
      </c>
      <c r="F296" t="inlineStr">
        <is>
          <t>Jul 18, 2025</t>
        </is>
      </c>
      <c r="G296" t="n">
        <v>1</v>
      </c>
      <c r="H296" t="inlineStr">
        <is>
          <t>NaN</t>
        </is>
      </c>
      <c r="I296" t="n">
        <v/>
      </c>
      <c r="J296" t="n">
        <v>-895.12</v>
      </c>
      <c r="K296" t="inlineStr">
        <is>
          <t>TSLA250718P00315000</t>
        </is>
      </c>
    </row>
    <row r="297">
      <c r="A297" t="n">
        <v>1637</v>
      </c>
      <c r="B297" t="inlineStr">
        <is>
          <t>TSLA</t>
        </is>
      </c>
      <c r="C297" t="inlineStr">
        <is>
          <t>Jul 11, 2025</t>
        </is>
      </c>
      <c r="D297" t="inlineStr">
        <is>
          <t>$315.00</t>
        </is>
      </c>
      <c r="E297" t="inlineStr">
        <is>
          <t>P</t>
        </is>
      </c>
      <c r="F297" t="inlineStr">
        <is>
          <t>Jul 18, 2025</t>
        </is>
      </c>
      <c r="G297" t="n">
        <v>1</v>
      </c>
      <c r="H297" t="inlineStr">
        <is>
          <t>NaN</t>
        </is>
      </c>
      <c r="I297" t="n">
        <v/>
      </c>
      <c r="J297" t="n">
        <v>-965.12</v>
      </c>
      <c r="K297" t="inlineStr">
        <is>
          <t>TSLA250718P00315000</t>
        </is>
      </c>
    </row>
    <row r="298">
      <c r="A298" t="n">
        <v>1548</v>
      </c>
      <c r="B298" t="inlineStr">
        <is>
          <t>TSLA</t>
        </is>
      </c>
      <c r="C298" t="inlineStr">
        <is>
          <t>Jul 15, 2025</t>
        </is>
      </c>
      <c r="D298" t="inlineStr">
        <is>
          <t>$315.00</t>
        </is>
      </c>
      <c r="E298" t="inlineStr">
        <is>
          <t>P</t>
        </is>
      </c>
      <c r="F298" t="inlineStr">
        <is>
          <t>Jul 18, 2025</t>
        </is>
      </c>
      <c r="G298" t="n">
        <v>-1</v>
      </c>
      <c r="H298" t="inlineStr">
        <is>
          <t>Jul 15, 2025</t>
        </is>
      </c>
      <c r="I298" t="n">
        <v/>
      </c>
      <c r="J298" t="n">
        <v>759.87</v>
      </c>
      <c r="K298" t="inlineStr">
        <is>
          <t>TSLA250718P00315000</t>
        </is>
      </c>
    </row>
    <row r="299">
      <c r="A299" t="n">
        <v>1539</v>
      </c>
      <c r="B299" t="inlineStr">
        <is>
          <t>TSLA</t>
        </is>
      </c>
      <c r="C299" t="inlineStr">
        <is>
          <t>Jul 15, 2025</t>
        </is>
      </c>
      <c r="D299" t="inlineStr">
        <is>
          <t>$315.00</t>
        </is>
      </c>
      <c r="E299" t="inlineStr">
        <is>
          <t>P</t>
        </is>
      </c>
      <c r="F299" t="inlineStr">
        <is>
          <t>Jul 18, 2025</t>
        </is>
      </c>
      <c r="G299" t="n">
        <v>-1</v>
      </c>
      <c r="H299" t="inlineStr">
        <is>
          <t>Jul 15, 2025</t>
        </is>
      </c>
      <c r="I299" t="n">
        <v/>
      </c>
      <c r="J299" t="n">
        <v>609.87</v>
      </c>
      <c r="K299" t="inlineStr">
        <is>
          <t>TSLA250718P00315000</t>
        </is>
      </c>
    </row>
    <row r="300">
      <c r="A300" t="n">
        <v>1531</v>
      </c>
      <c r="B300" t="inlineStr">
        <is>
          <t>TSLA</t>
        </is>
      </c>
      <c r="C300" t="inlineStr">
        <is>
          <t>Jul 15, 2025</t>
        </is>
      </c>
      <c r="D300" t="inlineStr">
        <is>
          <t>$315.00</t>
        </is>
      </c>
      <c r="E300" t="inlineStr">
        <is>
          <t>P</t>
        </is>
      </c>
      <c r="F300" t="inlineStr">
        <is>
          <t>Jul 18, 2025</t>
        </is>
      </c>
      <c r="G300" t="n">
        <v>-1</v>
      </c>
      <c r="H300" t="inlineStr">
        <is>
          <t>Jul 15, 2025</t>
        </is>
      </c>
      <c r="I300" t="n">
        <v/>
      </c>
      <c r="J300" t="n">
        <v>609.87</v>
      </c>
      <c r="K300" t="inlineStr">
        <is>
          <t>TSLA250718P00315000</t>
        </is>
      </c>
    </row>
    <row r="301">
      <c r="A301" t="inlineStr"/>
      <c r="B301" t="inlineStr"/>
      <c r="C301" t="inlineStr"/>
      <c r="D301" t="inlineStr"/>
      <c r="E301" t="inlineStr"/>
      <c r="F301" t="inlineStr"/>
      <c r="G301" s="2">
        <f>SUM(G294:G300)</f>
        <v/>
      </c>
      <c r="H301" t="inlineStr"/>
      <c r="I301" t="inlineStr"/>
      <c r="J301" s="2">
        <f>SUM(J294:J300)</f>
        <v/>
      </c>
      <c r="K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</row>
    <row r="304">
      <c r="A304" t="inlineStr"/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</row>
    <row r="305">
      <c r="A305" t="inlineStr">
        <is>
          <t>Index</t>
        </is>
      </c>
      <c r="B305" t="inlineStr">
        <is>
          <t>Ticker</t>
        </is>
      </c>
      <c r="C305" t="inlineStr">
        <is>
          <t>Trade Enter</t>
        </is>
      </c>
      <c r="D305" t="inlineStr">
        <is>
          <t>Strike</t>
        </is>
      </c>
      <c r="E305" t="inlineStr">
        <is>
          <t>C/P</t>
        </is>
      </c>
      <c r="F305" t="inlineStr">
        <is>
          <t>Exp Date</t>
        </is>
      </c>
      <c r="G305" t="inlineStr">
        <is>
          <t>Initial Contracts</t>
        </is>
      </c>
      <c r="H305" t="inlineStr">
        <is>
          <t>Trade Exit</t>
        </is>
      </c>
      <c r="I305" t="inlineStr">
        <is>
          <t>$ Gain</t>
        </is>
      </c>
    </row>
    <row r="306">
      <c r="A306" t="n">
        <v>143</v>
      </c>
      <c r="B306" t="inlineStr">
        <is>
          <t>TSLA</t>
        </is>
      </c>
      <c r="C306" t="inlineStr">
        <is>
          <t>Jul 16, 2025</t>
        </is>
      </c>
      <c r="D306" t="inlineStr">
        <is>
          <t>$322.50</t>
        </is>
      </c>
      <c r="E306" t="inlineStr">
        <is>
          <t>P</t>
        </is>
      </c>
      <c r="F306" t="inlineStr">
        <is>
          <t>Jul 18, 2025</t>
        </is>
      </c>
      <c r="G306" t="inlineStr">
        <is>
          <t>1</t>
        </is>
      </c>
      <c r="H306" t="inlineStr">
        <is>
          <t>Jul 17, 2025</t>
        </is>
      </c>
      <c r="I306" t="inlineStr">
        <is>
          <t xml:space="preserve">$20.00 </t>
        </is>
      </c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s="1">
        <f>IF(G314=0, ROUND(SUM(J309:J313)/2, 2), )</f>
        <v/>
      </c>
    </row>
    <row r="309">
      <c r="A309" t="inlineStr">
        <is>
          <t>Index</t>
        </is>
      </c>
      <c r="B309" t="inlineStr">
        <is>
          <t>Ticker</t>
        </is>
      </c>
      <c r="C309" t="inlineStr">
        <is>
          <t>Trade Enter</t>
        </is>
      </c>
      <c r="D309" t="inlineStr">
        <is>
          <t>Strike</t>
        </is>
      </c>
      <c r="E309" t="inlineStr">
        <is>
          <t>C/P</t>
        </is>
      </c>
      <c r="F309" t="inlineStr">
        <is>
          <t>Exp Date</t>
        </is>
      </c>
      <c r="G309" t="inlineStr">
        <is>
          <t>Initial Contracts</t>
        </is>
      </c>
      <c r="H309" t="inlineStr">
        <is>
          <t>Trade Exit</t>
        </is>
      </c>
      <c r="I309" t="inlineStr">
        <is>
          <t>$ Gain</t>
        </is>
      </c>
      <c r="J309" t="inlineStr">
        <is>
          <t>Amount</t>
        </is>
      </c>
      <c r="K309" t="inlineStr">
        <is>
          <t>Symbol</t>
        </is>
      </c>
    </row>
    <row r="310">
      <c r="A310" t="n">
        <v>1473</v>
      </c>
      <c r="B310" t="inlineStr">
        <is>
          <t>TSLA</t>
        </is>
      </c>
      <c r="C310" t="inlineStr">
        <is>
          <t>Jul 16, 2025</t>
        </is>
      </c>
      <c r="D310" t="inlineStr">
        <is>
          <t>$322.50</t>
        </is>
      </c>
      <c r="E310" t="inlineStr">
        <is>
          <t>P</t>
        </is>
      </c>
      <c r="F310" t="inlineStr">
        <is>
          <t>Jul 18, 2025</t>
        </is>
      </c>
      <c r="G310" t="n">
        <v>1</v>
      </c>
      <c r="H310" t="inlineStr">
        <is>
          <t>NaN</t>
        </is>
      </c>
      <c r="I310" t="n">
        <v/>
      </c>
      <c r="J310" t="n">
        <v>-515.12</v>
      </c>
      <c r="K310" t="inlineStr">
        <is>
          <t>TSLA250718P00322500</t>
        </is>
      </c>
    </row>
    <row r="311">
      <c r="A311" t="n">
        <v>1511</v>
      </c>
      <c r="B311" t="inlineStr">
        <is>
          <t>TSLA</t>
        </is>
      </c>
      <c r="C311" t="inlineStr">
        <is>
          <t>Jul 16, 2025</t>
        </is>
      </c>
      <c r="D311" t="inlineStr">
        <is>
          <t>$322.50</t>
        </is>
      </c>
      <c r="E311" t="inlineStr">
        <is>
          <t>P</t>
        </is>
      </c>
      <c r="F311" t="inlineStr">
        <is>
          <t>Jul 18, 2025</t>
        </is>
      </c>
      <c r="G311" t="n">
        <v>1</v>
      </c>
      <c r="H311" t="inlineStr">
        <is>
          <t>NaN</t>
        </is>
      </c>
      <c r="I311" t="n">
        <v/>
      </c>
      <c r="J311" t="n">
        <v>-515.12</v>
      </c>
      <c r="K311" t="inlineStr">
        <is>
          <t>TSLA250718P00322500</t>
        </is>
      </c>
    </row>
    <row r="312">
      <c r="A312" t="n">
        <v>1454</v>
      </c>
      <c r="B312" t="inlineStr">
        <is>
          <t>TSLA</t>
        </is>
      </c>
      <c r="C312" t="inlineStr">
        <is>
          <t>Jul 17, 2025</t>
        </is>
      </c>
      <c r="D312" t="inlineStr">
        <is>
          <t>$322.50</t>
        </is>
      </c>
      <c r="E312" t="inlineStr">
        <is>
          <t>P</t>
        </is>
      </c>
      <c r="F312" t="inlineStr">
        <is>
          <t>Jul 18, 2025</t>
        </is>
      </c>
      <c r="G312" t="n">
        <v>-1</v>
      </c>
      <c r="H312" t="inlineStr">
        <is>
          <t>Jul 17, 2025</t>
        </is>
      </c>
      <c r="I312" t="n">
        <v/>
      </c>
      <c r="J312" t="n">
        <v>519.87</v>
      </c>
      <c r="K312" t="inlineStr">
        <is>
          <t>TSLA250718P00322500</t>
        </is>
      </c>
    </row>
    <row r="313">
      <c r="A313" t="n">
        <v>1445</v>
      </c>
      <c r="B313" t="inlineStr">
        <is>
          <t>TSLA</t>
        </is>
      </c>
      <c r="C313" t="inlineStr">
        <is>
          <t>Jul 17, 2025</t>
        </is>
      </c>
      <c r="D313" t="inlineStr">
        <is>
          <t>$322.50</t>
        </is>
      </c>
      <c r="E313" t="inlineStr">
        <is>
          <t>P</t>
        </is>
      </c>
      <c r="F313" t="inlineStr">
        <is>
          <t>Jul 18, 2025</t>
        </is>
      </c>
      <c r="G313" t="n">
        <v>-1</v>
      </c>
      <c r="H313" t="inlineStr">
        <is>
          <t>Jul 17, 2025</t>
        </is>
      </c>
      <c r="I313" t="n">
        <v/>
      </c>
      <c r="J313" t="n">
        <v>526.87</v>
      </c>
      <c r="K313" t="inlineStr">
        <is>
          <t>TSLA250718P00322500</t>
        </is>
      </c>
    </row>
    <row r="314">
      <c r="A314" t="inlineStr"/>
      <c r="B314" t="inlineStr"/>
      <c r="C314" t="inlineStr"/>
      <c r="D314" t="inlineStr"/>
      <c r="E314" t="inlineStr"/>
      <c r="F314" t="inlineStr"/>
      <c r="G314" s="2">
        <f>SUM(G309:G313)</f>
        <v/>
      </c>
      <c r="H314" t="inlineStr"/>
      <c r="I314" t="inlineStr"/>
      <c r="J314" s="2">
        <f>SUM(J309:J313)</f>
        <v/>
      </c>
      <c r="K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</row>
    <row r="318">
      <c r="A318" t="inlineStr">
        <is>
          <t>Index</t>
        </is>
      </c>
      <c r="B318" t="inlineStr">
        <is>
          <t>Ticker</t>
        </is>
      </c>
      <c r="C318" t="inlineStr">
        <is>
          <t>Trade Enter</t>
        </is>
      </c>
      <c r="D318" t="inlineStr">
        <is>
          <t>Strike</t>
        </is>
      </c>
      <c r="E318" t="inlineStr">
        <is>
          <t>C/P</t>
        </is>
      </c>
      <c r="F318" t="inlineStr">
        <is>
          <t>Exp Date</t>
        </is>
      </c>
      <c r="G318" t="inlineStr">
        <is>
          <t>Initial Contracts</t>
        </is>
      </c>
      <c r="H318" t="inlineStr">
        <is>
          <t>Trade Exit</t>
        </is>
      </c>
      <c r="I318" t="inlineStr">
        <is>
          <t>$ Gain</t>
        </is>
      </c>
    </row>
    <row r="319">
      <c r="A319" t="n">
        <v>151</v>
      </c>
      <c r="B319" t="inlineStr">
        <is>
          <t>TSLA</t>
        </is>
      </c>
      <c r="C319" t="inlineStr">
        <is>
          <t>Jul 17, 2025</t>
        </is>
      </c>
      <c r="D319" t="inlineStr">
        <is>
          <t>$330.00</t>
        </is>
      </c>
      <c r="E319" t="inlineStr">
        <is>
          <t>C</t>
        </is>
      </c>
      <c r="F319" t="inlineStr">
        <is>
          <t>Oct 17, 2025</t>
        </is>
      </c>
      <c r="G319" t="inlineStr">
        <is>
          <t>1</t>
        </is>
      </c>
      <c r="H319" t="inlineStr">
        <is>
          <t>NaN</t>
        </is>
      </c>
      <c r="I319" t="inlineStr">
        <is>
          <t xml:space="preserve">$920.00 </t>
        </is>
      </c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s="1">
        <f>IF(G331=0, ROUND(SUM(J322:J330)/4, 2), )</f>
        <v/>
      </c>
    </row>
    <row r="322">
      <c r="A322" t="inlineStr">
        <is>
          <t>Index</t>
        </is>
      </c>
      <c r="B322" t="inlineStr">
        <is>
          <t>Ticker</t>
        </is>
      </c>
      <c r="C322" t="inlineStr">
        <is>
          <t>Trade Enter</t>
        </is>
      </c>
      <c r="D322" t="inlineStr">
        <is>
          <t>Strike</t>
        </is>
      </c>
      <c r="E322" t="inlineStr">
        <is>
          <t>C/P</t>
        </is>
      </c>
      <c r="F322" t="inlineStr">
        <is>
          <t>Exp Date</t>
        </is>
      </c>
      <c r="G322" t="inlineStr">
        <is>
          <t>Initial Contracts</t>
        </is>
      </c>
      <c r="H322" t="inlineStr">
        <is>
          <t>Trade Exit</t>
        </is>
      </c>
      <c r="I322" t="inlineStr">
        <is>
          <t>$ Gain</t>
        </is>
      </c>
      <c r="J322" t="inlineStr">
        <is>
          <t>Amount</t>
        </is>
      </c>
      <c r="K322" t="inlineStr">
        <is>
          <t>Symbol</t>
        </is>
      </c>
    </row>
    <row r="323">
      <c r="A323" t="n">
        <v>1417</v>
      </c>
      <c r="B323" t="inlineStr">
        <is>
          <t>TSLA</t>
        </is>
      </c>
      <c r="C323" t="inlineStr">
        <is>
          <t>Jul 17, 2025</t>
        </is>
      </c>
      <c r="D323" t="inlineStr">
        <is>
          <t>$330.00</t>
        </is>
      </c>
      <c r="E323" t="inlineStr">
        <is>
          <t>C</t>
        </is>
      </c>
      <c r="F323" t="inlineStr">
        <is>
          <t>Oct 17, 2025</t>
        </is>
      </c>
      <c r="G323" t="n">
        <v>1</v>
      </c>
      <c r="H323" t="inlineStr">
        <is>
          <t>NaN</t>
        </is>
      </c>
      <c r="I323" t="n">
        <v/>
      </c>
      <c r="J323" t="n">
        <v>-3025.12</v>
      </c>
      <c r="K323" t="inlineStr">
        <is>
          <t>TSLA251017C00330000</t>
        </is>
      </c>
    </row>
    <row r="324">
      <c r="A324" t="n">
        <v>1439</v>
      </c>
      <c r="B324" t="inlineStr">
        <is>
          <t>TSLA</t>
        </is>
      </c>
      <c r="C324" t="inlineStr">
        <is>
          <t>Jul 17, 2025</t>
        </is>
      </c>
      <c r="D324" t="inlineStr">
        <is>
          <t>$330.00</t>
        </is>
      </c>
      <c r="E324" t="inlineStr">
        <is>
          <t>C</t>
        </is>
      </c>
      <c r="F324" t="inlineStr">
        <is>
          <t>Oct 17, 2025</t>
        </is>
      </c>
      <c r="G324" t="n">
        <v>1</v>
      </c>
      <c r="H324" t="inlineStr">
        <is>
          <t>NaN</t>
        </is>
      </c>
      <c r="I324" t="n">
        <v/>
      </c>
      <c r="J324" t="n">
        <v>-3025.12</v>
      </c>
      <c r="K324" t="inlineStr">
        <is>
          <t>TSLA251017C00330000</t>
        </is>
      </c>
    </row>
    <row r="325">
      <c r="A325" t="n">
        <v>1301</v>
      </c>
      <c r="B325" t="inlineStr">
        <is>
          <t>TSLA</t>
        </is>
      </c>
      <c r="C325" t="inlineStr">
        <is>
          <t>Jul 18, 2025</t>
        </is>
      </c>
      <c r="D325" t="inlineStr">
        <is>
          <t>$330.00</t>
        </is>
      </c>
      <c r="E325" t="inlineStr">
        <is>
          <t>C</t>
        </is>
      </c>
      <c r="F325" t="inlineStr">
        <is>
          <t>Oct 17, 2025</t>
        </is>
      </c>
      <c r="G325" t="n">
        <v>1</v>
      </c>
      <c r="H325" t="inlineStr">
        <is>
          <t>NaN</t>
        </is>
      </c>
      <c r="I325" t="n">
        <v/>
      </c>
      <c r="J325" t="n">
        <v>-3577.12</v>
      </c>
      <c r="K325" t="inlineStr">
        <is>
          <t>TSLA251017C00330000</t>
        </is>
      </c>
    </row>
    <row r="326">
      <c r="A326" t="n">
        <v>1367</v>
      </c>
      <c r="B326" t="inlineStr">
        <is>
          <t>TSLA</t>
        </is>
      </c>
      <c r="C326" t="inlineStr">
        <is>
          <t>Jul 18, 2025</t>
        </is>
      </c>
      <c r="D326" t="inlineStr">
        <is>
          <t>$330.00</t>
        </is>
      </c>
      <c r="E326" t="inlineStr">
        <is>
          <t>C</t>
        </is>
      </c>
      <c r="F326" t="inlineStr">
        <is>
          <t>Oct 17, 2025</t>
        </is>
      </c>
      <c r="G326" t="n">
        <v>1</v>
      </c>
      <c r="H326" t="inlineStr">
        <is>
          <t>NaN</t>
        </is>
      </c>
      <c r="I326" t="n">
        <v/>
      </c>
      <c r="J326" t="n">
        <v>-3574.12</v>
      </c>
      <c r="K326" t="inlineStr">
        <is>
          <t>TSLA251017C00330000</t>
        </is>
      </c>
    </row>
    <row r="327">
      <c r="A327" t="n">
        <v>1225</v>
      </c>
      <c r="B327" t="inlineStr">
        <is>
          <t>TSLA</t>
        </is>
      </c>
      <c r="C327" t="inlineStr">
        <is>
          <t>Jul 21, 2025</t>
        </is>
      </c>
      <c r="D327" t="inlineStr">
        <is>
          <t>$330.00</t>
        </is>
      </c>
      <c r="E327" t="inlineStr">
        <is>
          <t>C</t>
        </is>
      </c>
      <c r="F327" t="inlineStr">
        <is>
          <t>Oct 17, 2025</t>
        </is>
      </c>
      <c r="G327" t="n">
        <v>-1</v>
      </c>
      <c r="H327" t="inlineStr">
        <is>
          <t>Jul 21, 2025</t>
        </is>
      </c>
      <c r="I327" t="n">
        <v/>
      </c>
      <c r="J327" t="n">
        <v>3479.87</v>
      </c>
      <c r="K327" t="inlineStr">
        <is>
          <t>TSLA251017C00330000</t>
        </is>
      </c>
    </row>
    <row r="328">
      <c r="A328" t="n">
        <v>1245</v>
      </c>
      <c r="B328" t="inlineStr">
        <is>
          <t>TSLA</t>
        </is>
      </c>
      <c r="C328" t="inlineStr">
        <is>
          <t>Jul 21, 2025</t>
        </is>
      </c>
      <c r="D328" t="inlineStr">
        <is>
          <t>$330.00</t>
        </is>
      </c>
      <c r="E328" t="inlineStr">
        <is>
          <t>C</t>
        </is>
      </c>
      <c r="F328" t="inlineStr">
        <is>
          <t>Oct 17, 2025</t>
        </is>
      </c>
      <c r="G328" t="n">
        <v>-1</v>
      </c>
      <c r="H328" t="inlineStr">
        <is>
          <t>Jul 21, 2025</t>
        </is>
      </c>
      <c r="I328" t="n">
        <v/>
      </c>
      <c r="J328" t="n">
        <v>3504.87</v>
      </c>
      <c r="K328" t="inlineStr">
        <is>
          <t>TSLA251017C00330000</t>
        </is>
      </c>
    </row>
    <row r="329">
      <c r="A329" t="n">
        <v>1247</v>
      </c>
      <c r="B329" t="inlineStr">
        <is>
          <t>TSLA</t>
        </is>
      </c>
      <c r="C329" t="inlineStr">
        <is>
          <t>Jul 21, 2025</t>
        </is>
      </c>
      <c r="D329" t="inlineStr">
        <is>
          <t>$330.00</t>
        </is>
      </c>
      <c r="E329" t="inlineStr">
        <is>
          <t>C</t>
        </is>
      </c>
      <c r="F329" t="inlineStr">
        <is>
          <t>Oct 17, 2025</t>
        </is>
      </c>
      <c r="G329" t="n">
        <v>-1</v>
      </c>
      <c r="H329" t="inlineStr">
        <is>
          <t>Jul 21, 2025</t>
        </is>
      </c>
      <c r="I329" t="n">
        <v/>
      </c>
      <c r="J329" t="n">
        <v>3481.87</v>
      </c>
      <c r="K329" t="inlineStr">
        <is>
          <t>TSLA251017C00330000</t>
        </is>
      </c>
    </row>
    <row r="330">
      <c r="A330" t="n">
        <v>1236</v>
      </c>
      <c r="B330" t="inlineStr">
        <is>
          <t>TSLA</t>
        </is>
      </c>
      <c r="C330" t="inlineStr">
        <is>
          <t>Jul 21, 2025</t>
        </is>
      </c>
      <c r="D330" t="inlineStr">
        <is>
          <t>$330.00</t>
        </is>
      </c>
      <c r="E330" t="inlineStr">
        <is>
          <t>C</t>
        </is>
      </c>
      <c r="F330" t="inlineStr">
        <is>
          <t>Oct 17, 2025</t>
        </is>
      </c>
      <c r="G330" t="n">
        <v>-1</v>
      </c>
      <c r="H330" t="inlineStr">
        <is>
          <t>Jul 21, 2025</t>
        </is>
      </c>
      <c r="I330" t="n">
        <v/>
      </c>
      <c r="J330" t="n">
        <v>3499.87</v>
      </c>
      <c r="K330" t="inlineStr">
        <is>
          <t>TSLA251017C00330000</t>
        </is>
      </c>
    </row>
    <row r="331">
      <c r="A331" t="inlineStr"/>
      <c r="B331" t="inlineStr"/>
      <c r="C331" t="inlineStr"/>
      <c r="D331" t="inlineStr"/>
      <c r="E331" t="inlineStr"/>
      <c r="F331" t="inlineStr"/>
      <c r="G331" s="2">
        <f>SUM(G322:G330)</f>
        <v/>
      </c>
      <c r="H331" t="inlineStr"/>
      <c r="I331" t="inlineStr"/>
      <c r="J331" s="2">
        <f>SUM(J322:J330)</f>
        <v/>
      </c>
      <c r="K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</row>
    <row r="333">
      <c r="A333" t="inlineStr"/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</row>
    <row r="334">
      <c r="A334" t="inlineStr"/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</row>
    <row r="335">
      <c r="A335" t="inlineStr">
        <is>
          <t>Index</t>
        </is>
      </c>
      <c r="B335" t="inlineStr">
        <is>
          <t>Ticker</t>
        </is>
      </c>
      <c r="C335" t="inlineStr">
        <is>
          <t>Trade Enter</t>
        </is>
      </c>
      <c r="D335" t="inlineStr">
        <is>
          <t>Strike</t>
        </is>
      </c>
      <c r="E335" t="inlineStr">
        <is>
          <t>C/P</t>
        </is>
      </c>
      <c r="F335" t="inlineStr">
        <is>
          <t>Exp Date</t>
        </is>
      </c>
      <c r="G335" t="inlineStr">
        <is>
          <t>Initial Contracts</t>
        </is>
      </c>
      <c r="H335" t="inlineStr">
        <is>
          <t>Trade Exit</t>
        </is>
      </c>
      <c r="I335" t="inlineStr">
        <is>
          <t>$ Gain</t>
        </is>
      </c>
    </row>
    <row r="336">
      <c r="A336" t="n">
        <v>157</v>
      </c>
      <c r="B336" t="inlineStr">
        <is>
          <t>TSLA</t>
        </is>
      </c>
      <c r="C336" t="inlineStr">
        <is>
          <t>Jul 18, 2025</t>
        </is>
      </c>
      <c r="D336" t="inlineStr">
        <is>
          <t>$265.00</t>
        </is>
      </c>
      <c r="E336" t="inlineStr">
        <is>
          <t>P</t>
        </is>
      </c>
      <c r="F336" t="inlineStr">
        <is>
          <t>Oct 17, 2025</t>
        </is>
      </c>
      <c r="G336" t="inlineStr">
        <is>
          <t>1</t>
        </is>
      </c>
      <c r="H336" t="inlineStr">
        <is>
          <t>Jul 23, 2025</t>
        </is>
      </c>
      <c r="I336" t="inlineStr">
        <is>
          <t>($105.00)</t>
        </is>
      </c>
    </row>
    <row r="337">
      <c r="A337" t="inlineStr"/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</row>
    <row r="338">
      <c r="A338" t="inlineStr"/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s="1">
        <f>IF(G348=0, ROUND(SUM(J339:J347)/4, 2), )</f>
        <v/>
      </c>
    </row>
    <row r="339">
      <c r="A339" t="inlineStr">
        <is>
          <t>Index</t>
        </is>
      </c>
      <c r="B339" t="inlineStr">
        <is>
          <t>Ticker</t>
        </is>
      </c>
      <c r="C339" t="inlineStr">
        <is>
          <t>Trade Enter</t>
        </is>
      </c>
      <c r="D339" t="inlineStr">
        <is>
          <t>Strike</t>
        </is>
      </c>
      <c r="E339" t="inlineStr">
        <is>
          <t>C/P</t>
        </is>
      </c>
      <c r="F339" t="inlineStr">
        <is>
          <t>Exp Date</t>
        </is>
      </c>
      <c r="G339" t="inlineStr">
        <is>
          <t>Initial Contracts</t>
        </is>
      </c>
      <c r="H339" t="inlineStr">
        <is>
          <t>Trade Exit</t>
        </is>
      </c>
      <c r="I339" t="inlineStr">
        <is>
          <t>$ Gain</t>
        </is>
      </c>
      <c r="J339" t="inlineStr">
        <is>
          <t>Amount</t>
        </is>
      </c>
      <c r="K339" t="inlineStr">
        <is>
          <t>Symbol</t>
        </is>
      </c>
    </row>
    <row r="340">
      <c r="A340" t="n">
        <v>1272</v>
      </c>
      <c r="B340" t="inlineStr">
        <is>
          <t>TSLA</t>
        </is>
      </c>
      <c r="C340" t="inlineStr">
        <is>
          <t>Jul 18, 2025</t>
        </is>
      </c>
      <c r="D340" t="inlineStr">
        <is>
          <t>$265.00</t>
        </is>
      </c>
      <c r="E340" t="inlineStr">
        <is>
          <t>P</t>
        </is>
      </c>
      <c r="F340" t="inlineStr">
        <is>
          <t>Oct 17, 2025</t>
        </is>
      </c>
      <c r="G340" t="n">
        <v>1</v>
      </c>
      <c r="H340" t="inlineStr">
        <is>
          <t>NaN</t>
        </is>
      </c>
      <c r="I340" t="n">
        <v/>
      </c>
      <c r="J340" t="n">
        <v>-910.12</v>
      </c>
      <c r="K340" t="inlineStr">
        <is>
          <t>TSLA251017P00265000</t>
        </is>
      </c>
    </row>
    <row r="341">
      <c r="A341" t="n">
        <v>1277</v>
      </c>
      <c r="B341" t="inlineStr">
        <is>
          <t>TSLA</t>
        </is>
      </c>
      <c r="C341" t="inlineStr">
        <is>
          <t>Jul 18, 2025</t>
        </is>
      </c>
      <c r="D341" t="inlineStr">
        <is>
          <t>$265.00</t>
        </is>
      </c>
      <c r="E341" t="inlineStr">
        <is>
          <t>P</t>
        </is>
      </c>
      <c r="F341" t="inlineStr">
        <is>
          <t>Oct 17, 2025</t>
        </is>
      </c>
      <c r="G341" t="n">
        <v>1</v>
      </c>
      <c r="H341" t="inlineStr">
        <is>
          <t>NaN</t>
        </is>
      </c>
      <c r="I341" t="n">
        <v/>
      </c>
      <c r="J341" t="n">
        <v>-920.12</v>
      </c>
      <c r="K341" t="inlineStr">
        <is>
          <t>TSLA251017P00265000</t>
        </is>
      </c>
    </row>
    <row r="342">
      <c r="A342" t="n">
        <v>1311</v>
      </c>
      <c r="B342" t="inlineStr">
        <is>
          <t>TSLA</t>
        </is>
      </c>
      <c r="C342" t="inlineStr">
        <is>
          <t>Jul 18, 2025</t>
        </is>
      </c>
      <c r="D342" t="inlineStr">
        <is>
          <t>$265.00</t>
        </is>
      </c>
      <c r="E342" t="inlineStr">
        <is>
          <t>P</t>
        </is>
      </c>
      <c r="F342" t="inlineStr">
        <is>
          <t>Oct 17, 2025</t>
        </is>
      </c>
      <c r="G342" t="n">
        <v>1</v>
      </c>
      <c r="H342" t="inlineStr">
        <is>
          <t>NaN</t>
        </is>
      </c>
      <c r="I342" t="n">
        <v/>
      </c>
      <c r="J342" t="n">
        <v>-920.12</v>
      </c>
      <c r="K342" t="inlineStr">
        <is>
          <t>TSLA251017P00265000</t>
        </is>
      </c>
    </row>
    <row r="343">
      <c r="A343" t="n">
        <v>1320</v>
      </c>
      <c r="B343" t="inlineStr">
        <is>
          <t>TSLA</t>
        </is>
      </c>
      <c r="C343" t="inlineStr">
        <is>
          <t>Jul 18, 2025</t>
        </is>
      </c>
      <c r="D343" t="inlineStr">
        <is>
          <t>$265.00</t>
        </is>
      </c>
      <c r="E343" t="inlineStr">
        <is>
          <t>P</t>
        </is>
      </c>
      <c r="F343" t="inlineStr">
        <is>
          <t>Oct 17, 2025</t>
        </is>
      </c>
      <c r="G343" t="n">
        <v>1</v>
      </c>
      <c r="H343" t="inlineStr">
        <is>
          <t>NaN</t>
        </is>
      </c>
      <c r="I343" t="n">
        <v/>
      </c>
      <c r="J343" t="n">
        <v>-910.12</v>
      </c>
      <c r="K343" t="inlineStr">
        <is>
          <t>TSLA251017P00265000</t>
        </is>
      </c>
    </row>
    <row r="344">
      <c r="A344" t="n">
        <v>1255</v>
      </c>
      <c r="B344" t="inlineStr">
        <is>
          <t>TSLA</t>
        </is>
      </c>
      <c r="C344" t="inlineStr">
        <is>
          <t>Jul 21, 2025</t>
        </is>
      </c>
      <c r="D344" t="inlineStr">
        <is>
          <t>$265.00</t>
        </is>
      </c>
      <c r="E344" t="inlineStr">
        <is>
          <t>P</t>
        </is>
      </c>
      <c r="F344" t="inlineStr">
        <is>
          <t>Oct 17, 2025</t>
        </is>
      </c>
      <c r="G344" t="n">
        <v>-1</v>
      </c>
      <c r="H344" t="inlineStr">
        <is>
          <t>Jul 21, 2025</t>
        </is>
      </c>
      <c r="I344" t="n">
        <v/>
      </c>
      <c r="J344" t="n">
        <v>884.87</v>
      </c>
      <c r="K344" t="inlineStr">
        <is>
          <t>TSLA251017P00265000</t>
        </is>
      </c>
    </row>
    <row r="345">
      <c r="A345" t="n">
        <v>1248</v>
      </c>
      <c r="B345" t="inlineStr">
        <is>
          <t>TSLA</t>
        </is>
      </c>
      <c r="C345" t="inlineStr">
        <is>
          <t>Jul 21, 2025</t>
        </is>
      </c>
      <c r="D345" t="inlineStr">
        <is>
          <t>$265.00</t>
        </is>
      </c>
      <c r="E345" t="inlineStr">
        <is>
          <t>P</t>
        </is>
      </c>
      <c r="F345" t="inlineStr">
        <is>
          <t>Oct 17, 2025</t>
        </is>
      </c>
      <c r="G345" t="n">
        <v>-1</v>
      </c>
      <c r="H345" t="inlineStr">
        <is>
          <t>Jul 21, 2025</t>
        </is>
      </c>
      <c r="I345" t="n">
        <v/>
      </c>
      <c r="J345" t="n">
        <v>889.87</v>
      </c>
      <c r="K345" t="inlineStr">
        <is>
          <t>TSLA251017P00265000</t>
        </is>
      </c>
    </row>
    <row r="346">
      <c r="A346" t="n">
        <v>1177</v>
      </c>
      <c r="B346" t="inlineStr">
        <is>
          <t>TSLA</t>
        </is>
      </c>
      <c r="C346" t="inlineStr">
        <is>
          <t>Jul 23, 2025</t>
        </is>
      </c>
      <c r="D346" t="inlineStr">
        <is>
          <t>$265.00</t>
        </is>
      </c>
      <c r="E346" t="inlineStr">
        <is>
          <t>P</t>
        </is>
      </c>
      <c r="F346" t="inlineStr">
        <is>
          <t>Oct 17, 2025</t>
        </is>
      </c>
      <c r="G346" t="n">
        <v>-1</v>
      </c>
      <c r="H346" t="inlineStr">
        <is>
          <t>Jul 23, 2025</t>
        </is>
      </c>
      <c r="I346" t="n">
        <v/>
      </c>
      <c r="J346" t="n">
        <v>799.87</v>
      </c>
      <c r="K346" t="inlineStr">
        <is>
          <t>TSLA251017P00265000</t>
        </is>
      </c>
    </row>
    <row r="347">
      <c r="A347" t="n">
        <v>1174</v>
      </c>
      <c r="B347" t="inlineStr">
        <is>
          <t>TSLA</t>
        </is>
      </c>
      <c r="C347" t="inlineStr">
        <is>
          <t>Jul 23, 2025</t>
        </is>
      </c>
      <c r="D347" t="inlineStr">
        <is>
          <t>$265.00</t>
        </is>
      </c>
      <c r="E347" t="inlineStr">
        <is>
          <t>P</t>
        </is>
      </c>
      <c r="F347" t="inlineStr">
        <is>
          <t>Oct 17, 2025</t>
        </is>
      </c>
      <c r="G347" t="n">
        <v>-1</v>
      </c>
      <c r="H347" t="inlineStr">
        <is>
          <t>Jul 23, 2025</t>
        </is>
      </c>
      <c r="I347" t="n">
        <v/>
      </c>
      <c r="J347" t="n">
        <v>797.87</v>
      </c>
      <c r="K347" t="inlineStr">
        <is>
          <t>TSLA251017P00265000</t>
        </is>
      </c>
    </row>
    <row r="348">
      <c r="A348" t="inlineStr"/>
      <c r="B348" t="inlineStr"/>
      <c r="C348" t="inlineStr"/>
      <c r="D348" t="inlineStr"/>
      <c r="E348" t="inlineStr"/>
      <c r="F348" t="inlineStr"/>
      <c r="G348" s="2">
        <f>SUM(G339:G347)</f>
        <v/>
      </c>
      <c r="H348" t="inlineStr"/>
      <c r="I348" t="inlineStr"/>
      <c r="J348" s="2">
        <f>SUM(J339:J347)</f>
        <v/>
      </c>
      <c r="K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</row>
    <row r="350">
      <c r="A350" t="inlineStr"/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</row>
    <row r="351">
      <c r="A351" t="inlineStr"/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</row>
    <row r="352">
      <c r="A352" t="inlineStr">
        <is>
          <t>Index</t>
        </is>
      </c>
      <c r="B352" t="inlineStr">
        <is>
          <t>Ticker</t>
        </is>
      </c>
      <c r="C352" t="inlineStr">
        <is>
          <t>Trade Enter</t>
        </is>
      </c>
      <c r="D352" t="inlineStr">
        <is>
          <t>Strike</t>
        </is>
      </c>
      <c r="E352" t="inlineStr">
        <is>
          <t>C/P</t>
        </is>
      </c>
      <c r="F352" t="inlineStr">
        <is>
          <t>Exp Date</t>
        </is>
      </c>
      <c r="G352" t="inlineStr">
        <is>
          <t>Initial Contracts</t>
        </is>
      </c>
      <c r="H352" t="inlineStr">
        <is>
          <t>Trade Exit</t>
        </is>
      </c>
      <c r="I352" t="inlineStr">
        <is>
          <t>$ Gain</t>
        </is>
      </c>
    </row>
    <row r="353">
      <c r="A353" t="n">
        <v>170</v>
      </c>
      <c r="B353" t="inlineStr">
        <is>
          <t>TSLA</t>
        </is>
      </c>
      <c r="C353" t="inlineStr">
        <is>
          <t>Jul 21, 2025</t>
        </is>
      </c>
      <c r="D353" t="inlineStr">
        <is>
          <t>$320.00</t>
        </is>
      </c>
      <c r="E353" t="inlineStr">
        <is>
          <t>C</t>
        </is>
      </c>
      <c r="F353" t="inlineStr">
        <is>
          <t>Jan 16, 2026</t>
        </is>
      </c>
      <c r="G353" t="inlineStr">
        <is>
          <t>1</t>
        </is>
      </c>
      <c r="H353" t="inlineStr">
        <is>
          <t>Jul 23, 2025</t>
        </is>
      </c>
      <c r="I353" t="inlineStr">
        <is>
          <t xml:space="preserve">$75.00 </t>
        </is>
      </c>
    </row>
    <row r="354">
      <c r="A354" t="inlineStr"/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</row>
    <row r="355">
      <c r="A355" t="inlineStr"/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s="1">
        <f>IF(G363=0, ROUND(SUM(J356:J362)/3, 2), )</f>
        <v/>
      </c>
    </row>
    <row r="356">
      <c r="A356" t="inlineStr">
        <is>
          <t>Index</t>
        </is>
      </c>
      <c r="B356" t="inlineStr">
        <is>
          <t>Ticker</t>
        </is>
      </c>
      <c r="C356" t="inlineStr">
        <is>
          <t>Trade Enter</t>
        </is>
      </c>
      <c r="D356" t="inlineStr">
        <is>
          <t>Strike</t>
        </is>
      </c>
      <c r="E356" t="inlineStr">
        <is>
          <t>C/P</t>
        </is>
      </c>
      <c r="F356" t="inlineStr">
        <is>
          <t>Exp Date</t>
        </is>
      </c>
      <c r="G356" t="inlineStr">
        <is>
          <t>Initial Contracts</t>
        </is>
      </c>
      <c r="H356" t="inlineStr">
        <is>
          <t>Trade Exit</t>
        </is>
      </c>
      <c r="I356" t="inlineStr">
        <is>
          <t>$ Gain</t>
        </is>
      </c>
      <c r="J356" t="inlineStr">
        <is>
          <t>Amount</t>
        </is>
      </c>
      <c r="K356" t="inlineStr">
        <is>
          <t>Symbol</t>
        </is>
      </c>
    </row>
    <row r="357">
      <c r="A357" t="n">
        <v>1210</v>
      </c>
      <c r="B357" t="inlineStr">
        <is>
          <t>TSLA</t>
        </is>
      </c>
      <c r="C357" t="inlineStr">
        <is>
          <t>Jul 21, 2025</t>
        </is>
      </c>
      <c r="D357" t="inlineStr">
        <is>
          <t>$320.00</t>
        </is>
      </c>
      <c r="E357" t="inlineStr">
        <is>
          <t>C</t>
        </is>
      </c>
      <c r="F357" t="inlineStr">
        <is>
          <t>Jan 16, 2026</t>
        </is>
      </c>
      <c r="G357" t="n">
        <v>1</v>
      </c>
      <c r="H357" t="inlineStr">
        <is>
          <t>NaN</t>
        </is>
      </c>
      <c r="I357" t="n">
        <v/>
      </c>
      <c r="J357" t="n">
        <v>-5700.12</v>
      </c>
      <c r="K357" t="inlineStr">
        <is>
          <t>TSLA260116C00320000</t>
        </is>
      </c>
    </row>
    <row r="358">
      <c r="A358" t="n">
        <v>1227</v>
      </c>
      <c r="B358" t="inlineStr">
        <is>
          <t>TSLA</t>
        </is>
      </c>
      <c r="C358" t="inlineStr">
        <is>
          <t>Jul 21, 2025</t>
        </is>
      </c>
      <c r="D358" t="inlineStr">
        <is>
          <t>$320.00</t>
        </is>
      </c>
      <c r="E358" t="inlineStr">
        <is>
          <t>C</t>
        </is>
      </c>
      <c r="F358" t="inlineStr">
        <is>
          <t>Jan 16, 2026</t>
        </is>
      </c>
      <c r="G358" t="n">
        <v>1</v>
      </c>
      <c r="H358" t="inlineStr">
        <is>
          <t>NaN</t>
        </is>
      </c>
      <c r="I358" t="n">
        <v/>
      </c>
      <c r="J358" t="n">
        <v>-5697.12</v>
      </c>
      <c r="K358" t="inlineStr">
        <is>
          <t>TSLA260116C00320000</t>
        </is>
      </c>
    </row>
    <row r="359">
      <c r="A359" t="n">
        <v>1246</v>
      </c>
      <c r="B359" t="inlineStr">
        <is>
          <t>TSLA</t>
        </is>
      </c>
      <c r="C359" t="inlineStr">
        <is>
          <t>Jul 21, 2025</t>
        </is>
      </c>
      <c r="D359" t="inlineStr">
        <is>
          <t>$320.00</t>
        </is>
      </c>
      <c r="E359" t="inlineStr">
        <is>
          <t>C</t>
        </is>
      </c>
      <c r="F359" t="inlineStr">
        <is>
          <t>Jan 16, 2026</t>
        </is>
      </c>
      <c r="G359" t="n">
        <v>1</v>
      </c>
      <c r="H359" t="inlineStr">
        <is>
          <t>NaN</t>
        </is>
      </c>
      <c r="I359" t="n">
        <v/>
      </c>
      <c r="J359" t="n">
        <v>-5692.12</v>
      </c>
      <c r="K359" t="inlineStr">
        <is>
          <t>TSLA260116C00320000</t>
        </is>
      </c>
    </row>
    <row r="360">
      <c r="A360" t="n">
        <v>1175</v>
      </c>
      <c r="B360" t="inlineStr">
        <is>
          <t>TSLA</t>
        </is>
      </c>
      <c r="C360" t="inlineStr">
        <is>
          <t>Jul 23, 2025</t>
        </is>
      </c>
      <c r="D360" t="inlineStr">
        <is>
          <t>$320.00</t>
        </is>
      </c>
      <c r="E360" t="inlineStr">
        <is>
          <t>C</t>
        </is>
      </c>
      <c r="F360" t="inlineStr">
        <is>
          <t>Jan 16, 2026</t>
        </is>
      </c>
      <c r="G360" t="n">
        <v>-1</v>
      </c>
      <c r="H360" t="inlineStr">
        <is>
          <t>Jul 23, 2025</t>
        </is>
      </c>
      <c r="I360" t="n">
        <v/>
      </c>
      <c r="J360" t="n">
        <v>5779.87</v>
      </c>
      <c r="K360" t="inlineStr">
        <is>
          <t>TSLA260116C00320000</t>
        </is>
      </c>
    </row>
    <row r="361">
      <c r="A361" t="n">
        <v>1165</v>
      </c>
      <c r="B361" t="inlineStr">
        <is>
          <t>TSLA</t>
        </is>
      </c>
      <c r="C361" t="inlineStr">
        <is>
          <t>Jul 23, 2025</t>
        </is>
      </c>
      <c r="D361" t="inlineStr">
        <is>
          <t>$320.00</t>
        </is>
      </c>
      <c r="E361" t="inlineStr">
        <is>
          <t>C</t>
        </is>
      </c>
      <c r="F361" t="inlineStr">
        <is>
          <t>Jan 16, 2026</t>
        </is>
      </c>
      <c r="G361" t="n">
        <v>-1</v>
      </c>
      <c r="H361" t="inlineStr">
        <is>
          <t>Jul 23, 2025</t>
        </is>
      </c>
      <c r="I361" t="n">
        <v/>
      </c>
      <c r="J361" t="n">
        <v>5780.87</v>
      </c>
      <c r="K361" t="inlineStr">
        <is>
          <t>TSLA260116C00320000</t>
        </is>
      </c>
    </row>
    <row r="362">
      <c r="A362" t="n">
        <v>1162</v>
      </c>
      <c r="B362" t="inlineStr">
        <is>
          <t>TSLA</t>
        </is>
      </c>
      <c r="C362" t="inlineStr">
        <is>
          <t>Jul 23, 2025</t>
        </is>
      </c>
      <c r="D362" t="inlineStr">
        <is>
          <t>$320.00</t>
        </is>
      </c>
      <c r="E362" t="inlineStr">
        <is>
          <t>C</t>
        </is>
      </c>
      <c r="F362" t="inlineStr">
        <is>
          <t>Jan 16, 2026</t>
        </is>
      </c>
      <c r="G362" t="n">
        <v>-1</v>
      </c>
      <c r="H362" t="inlineStr">
        <is>
          <t>Jul 23, 2025</t>
        </is>
      </c>
      <c r="I362" t="n">
        <v/>
      </c>
      <c r="J362" t="n">
        <v>5784.87</v>
      </c>
      <c r="K362" t="inlineStr">
        <is>
          <t>TSLA260116C00320000</t>
        </is>
      </c>
    </row>
    <row r="363">
      <c r="A363" t="inlineStr"/>
      <c r="B363" t="inlineStr"/>
      <c r="C363" t="inlineStr"/>
      <c r="D363" t="inlineStr"/>
      <c r="E363" t="inlineStr"/>
      <c r="F363" t="inlineStr"/>
      <c r="G363" s="2">
        <f>SUM(G356:G362)</f>
        <v/>
      </c>
      <c r="H363" t="inlineStr"/>
      <c r="I363" t="inlineStr"/>
      <c r="J363" s="2">
        <f>SUM(J356:J362)</f>
        <v/>
      </c>
      <c r="K363" t="inlineStr"/>
    </row>
    <row r="364">
      <c r="A364" t="inlineStr"/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</row>
    <row r="365">
      <c r="A365" t="inlineStr"/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</row>
    <row r="367">
      <c r="A367" t="inlineStr">
        <is>
          <t>Index</t>
        </is>
      </c>
      <c r="B367" t="inlineStr">
        <is>
          <t>Ticker</t>
        </is>
      </c>
      <c r="C367" t="inlineStr">
        <is>
          <t>Trade Enter</t>
        </is>
      </c>
      <c r="D367" t="inlineStr">
        <is>
          <t>Strike</t>
        </is>
      </c>
      <c r="E367" t="inlineStr">
        <is>
          <t>C/P</t>
        </is>
      </c>
      <c r="F367" t="inlineStr">
        <is>
          <t>Exp Date</t>
        </is>
      </c>
      <c r="G367" t="inlineStr">
        <is>
          <t>Initial Contracts</t>
        </is>
      </c>
      <c r="H367" t="inlineStr">
        <is>
          <t>Trade Exit</t>
        </is>
      </c>
      <c r="I367" t="inlineStr">
        <is>
          <t>$ Gain</t>
        </is>
      </c>
    </row>
    <row r="368">
      <c r="A368" t="n">
        <v>182</v>
      </c>
      <c r="B368" t="inlineStr">
        <is>
          <t>TSLA</t>
        </is>
      </c>
      <c r="C368" t="inlineStr">
        <is>
          <t>Jul 24, 2025</t>
        </is>
      </c>
      <c r="D368" t="inlineStr">
        <is>
          <t>$350.00</t>
        </is>
      </c>
      <c r="E368" t="inlineStr">
        <is>
          <t>C</t>
        </is>
      </c>
      <c r="F368" t="inlineStr">
        <is>
          <t>Jan 16, 2026</t>
        </is>
      </c>
      <c r="G368" t="inlineStr">
        <is>
          <t>1</t>
        </is>
      </c>
      <c r="H368" t="inlineStr">
        <is>
          <t>Aug 01, 2025</t>
        </is>
      </c>
      <c r="I368" t="inlineStr">
        <is>
          <t>($160.00)</t>
        </is>
      </c>
    </row>
    <row r="369">
      <c r="A369" t="inlineStr"/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</row>
    <row r="370">
      <c r="A370" t="inlineStr"/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s="1">
        <f>IF(G378=0, ROUND(SUM(J371:J377)/3, 2), )</f>
        <v/>
      </c>
    </row>
    <row r="371">
      <c r="A371" t="inlineStr">
        <is>
          <t>Index</t>
        </is>
      </c>
      <c r="B371" t="inlineStr">
        <is>
          <t>Ticker</t>
        </is>
      </c>
      <c r="C371" t="inlineStr">
        <is>
          <t>Trade Enter</t>
        </is>
      </c>
      <c r="D371" t="inlineStr">
        <is>
          <t>Strike</t>
        </is>
      </c>
      <c r="E371" t="inlineStr">
        <is>
          <t>C/P</t>
        </is>
      </c>
      <c r="F371" t="inlineStr">
        <is>
          <t>Exp Date</t>
        </is>
      </c>
      <c r="G371" t="inlineStr">
        <is>
          <t>Initial Contracts</t>
        </is>
      </c>
      <c r="H371" t="inlineStr">
        <is>
          <t>Trade Exit</t>
        </is>
      </c>
      <c r="I371" t="inlineStr">
        <is>
          <t>$ Gain</t>
        </is>
      </c>
      <c r="J371" t="inlineStr">
        <is>
          <t>Amount</t>
        </is>
      </c>
      <c r="K371" t="inlineStr">
        <is>
          <t>Symbol</t>
        </is>
      </c>
    </row>
    <row r="372">
      <c r="A372" t="n">
        <v>1153</v>
      </c>
      <c r="B372" t="inlineStr">
        <is>
          <t>TSLA</t>
        </is>
      </c>
      <c r="C372" t="inlineStr">
        <is>
          <t>Jul 24, 2025</t>
        </is>
      </c>
      <c r="D372" t="inlineStr">
        <is>
          <t>$350.00</t>
        </is>
      </c>
      <c r="E372" t="inlineStr">
        <is>
          <t>C</t>
        </is>
      </c>
      <c r="F372" t="inlineStr">
        <is>
          <t>Jan 16, 2026</t>
        </is>
      </c>
      <c r="G372" t="n">
        <v>1</v>
      </c>
      <c r="H372" t="inlineStr">
        <is>
          <t>NaN</t>
        </is>
      </c>
      <c r="I372" t="n">
        <v/>
      </c>
      <c r="J372" t="n">
        <v>-2902.12</v>
      </c>
      <c r="K372" t="inlineStr">
        <is>
          <t>TSLA260116C00350000</t>
        </is>
      </c>
    </row>
    <row r="373">
      <c r="A373" t="n">
        <v>1149</v>
      </c>
      <c r="B373" t="inlineStr">
        <is>
          <t>TSLA</t>
        </is>
      </c>
      <c r="C373" t="inlineStr">
        <is>
          <t>Jul 24, 2025</t>
        </is>
      </c>
      <c r="D373" t="inlineStr">
        <is>
          <t>$350.00</t>
        </is>
      </c>
      <c r="E373" t="inlineStr">
        <is>
          <t>C</t>
        </is>
      </c>
      <c r="F373" t="inlineStr">
        <is>
          <t>Jan 16, 2026</t>
        </is>
      </c>
      <c r="G373" t="n">
        <v>1</v>
      </c>
      <c r="H373" t="inlineStr">
        <is>
          <t>NaN</t>
        </is>
      </c>
      <c r="I373" t="n">
        <v/>
      </c>
      <c r="J373" t="n">
        <v>-2905.12</v>
      </c>
      <c r="K373" t="inlineStr">
        <is>
          <t>TSLA260116C00350000</t>
        </is>
      </c>
    </row>
    <row r="374">
      <c r="A374" t="n">
        <v>1142</v>
      </c>
      <c r="B374" t="inlineStr">
        <is>
          <t>TSLA</t>
        </is>
      </c>
      <c r="C374" t="inlineStr">
        <is>
          <t>Jul 24, 2025</t>
        </is>
      </c>
      <c r="D374" t="inlineStr">
        <is>
          <t>$350.00</t>
        </is>
      </c>
      <c r="E374" t="inlineStr">
        <is>
          <t>C</t>
        </is>
      </c>
      <c r="F374" t="inlineStr">
        <is>
          <t>Jan 16, 2026</t>
        </is>
      </c>
      <c r="G374" t="n">
        <v>1</v>
      </c>
      <c r="H374" t="inlineStr">
        <is>
          <t>NaN</t>
        </is>
      </c>
      <c r="I374" t="n">
        <v/>
      </c>
      <c r="J374" t="n">
        <v>-2905.12</v>
      </c>
      <c r="K374" t="inlineStr">
        <is>
          <t>TSLA260116C00350000</t>
        </is>
      </c>
    </row>
    <row r="375">
      <c r="A375" t="n">
        <v>839</v>
      </c>
      <c r="B375" t="inlineStr">
        <is>
          <t>TSLA</t>
        </is>
      </c>
      <c r="C375" t="inlineStr">
        <is>
          <t>Aug 01, 2025</t>
        </is>
      </c>
      <c r="D375" t="inlineStr">
        <is>
          <t>$350.00</t>
        </is>
      </c>
      <c r="E375" t="inlineStr">
        <is>
          <t>C</t>
        </is>
      </c>
      <c r="F375" t="inlineStr">
        <is>
          <t>Jan 16, 2026</t>
        </is>
      </c>
      <c r="G375" t="n">
        <v>-1</v>
      </c>
      <c r="H375" t="inlineStr">
        <is>
          <t>Aug 01, 2025</t>
        </is>
      </c>
      <c r="I375" t="n">
        <v/>
      </c>
      <c r="J375" t="n">
        <v>2734.88</v>
      </c>
      <c r="K375" t="inlineStr">
        <is>
          <t>TSLA260116C00350000</t>
        </is>
      </c>
    </row>
    <row r="376">
      <c r="A376" t="n">
        <v>822</v>
      </c>
      <c r="B376" t="inlineStr">
        <is>
          <t>TSLA</t>
        </is>
      </c>
      <c r="C376" t="inlineStr">
        <is>
          <t>Aug 01, 2025</t>
        </is>
      </c>
      <c r="D376" t="inlineStr">
        <is>
          <t>$350.00</t>
        </is>
      </c>
      <c r="E376" t="inlineStr">
        <is>
          <t>C</t>
        </is>
      </c>
      <c r="F376" t="inlineStr">
        <is>
          <t>Jan 16, 2026</t>
        </is>
      </c>
      <c r="G376" t="n">
        <v>-1</v>
      </c>
      <c r="H376" t="inlineStr">
        <is>
          <t>Aug 01, 2025</t>
        </is>
      </c>
      <c r="I376" t="n">
        <v/>
      </c>
      <c r="J376" t="n">
        <v>2745.88</v>
      </c>
      <c r="K376" t="inlineStr">
        <is>
          <t>TSLA260116C00350000</t>
        </is>
      </c>
    </row>
    <row r="377">
      <c r="A377" t="n">
        <v>784</v>
      </c>
      <c r="B377" t="inlineStr">
        <is>
          <t>TSLA</t>
        </is>
      </c>
      <c r="C377" t="inlineStr">
        <is>
          <t>Aug 01, 2025</t>
        </is>
      </c>
      <c r="D377" t="inlineStr">
        <is>
          <t>$350.00</t>
        </is>
      </c>
      <c r="E377" t="inlineStr">
        <is>
          <t>C</t>
        </is>
      </c>
      <c r="F377" t="inlineStr">
        <is>
          <t>Jan 16, 2026</t>
        </is>
      </c>
      <c r="G377" t="n">
        <v>-1</v>
      </c>
      <c r="H377" t="inlineStr">
        <is>
          <t>Aug 01, 2025</t>
        </is>
      </c>
      <c r="I377" t="n">
        <v/>
      </c>
      <c r="J377" t="n">
        <v>2744.88</v>
      </c>
      <c r="K377" t="inlineStr">
        <is>
          <t>TSLA260116C00350000</t>
        </is>
      </c>
    </row>
    <row r="378">
      <c r="A378" t="inlineStr"/>
      <c r="B378" t="inlineStr"/>
      <c r="C378" t="inlineStr"/>
      <c r="D378" t="inlineStr"/>
      <c r="E378" t="inlineStr"/>
      <c r="F378" t="inlineStr"/>
      <c r="G378" s="2">
        <f>SUM(G371:G377)</f>
        <v/>
      </c>
      <c r="H378" t="inlineStr"/>
      <c r="I378" t="inlineStr"/>
      <c r="J378" s="2">
        <f>SUM(J371:J377)</f>
        <v/>
      </c>
      <c r="K378" t="inlineStr"/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</row>
    <row r="382">
      <c r="A382" t="inlineStr">
        <is>
          <t>Index</t>
        </is>
      </c>
      <c r="B382" t="inlineStr">
        <is>
          <t>Ticker</t>
        </is>
      </c>
      <c r="C382" t="inlineStr">
        <is>
          <t>Trade Enter</t>
        </is>
      </c>
      <c r="D382" t="inlineStr">
        <is>
          <t>Strike</t>
        </is>
      </c>
      <c r="E382" t="inlineStr">
        <is>
          <t>C/P</t>
        </is>
      </c>
      <c r="F382" t="inlineStr">
        <is>
          <t>Exp Date</t>
        </is>
      </c>
      <c r="G382" t="inlineStr">
        <is>
          <t>Initial Contracts</t>
        </is>
      </c>
      <c r="H382" t="inlineStr">
        <is>
          <t>Trade Exit</t>
        </is>
      </c>
      <c r="I382" t="inlineStr">
        <is>
          <t>$ Gain</t>
        </is>
      </c>
    </row>
    <row r="383">
      <c r="A383" t="n">
        <v>212</v>
      </c>
      <c r="B383" t="inlineStr">
        <is>
          <t>TSLA</t>
        </is>
      </c>
      <c r="C383" t="inlineStr">
        <is>
          <t>Jul 31, 2025</t>
        </is>
      </c>
      <c r="D383" t="inlineStr">
        <is>
          <t>$210.00</t>
        </is>
      </c>
      <c r="E383" t="inlineStr">
        <is>
          <t>P</t>
        </is>
      </c>
      <c r="F383" t="inlineStr">
        <is>
          <t>Jan 16, 2026</t>
        </is>
      </c>
      <c r="G383" t="inlineStr">
        <is>
          <t>1</t>
        </is>
      </c>
      <c r="H383" t="inlineStr">
        <is>
          <t>Aug 01, 2025</t>
        </is>
      </c>
      <c r="I383" t="inlineStr">
        <is>
          <t xml:space="preserve">$105.00 </t>
        </is>
      </c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s="1">
        <f>IF(G393=0, ROUND(SUM(J386:J392)/3, 2), )</f>
        <v/>
      </c>
    </row>
    <row r="386">
      <c r="A386" t="inlineStr">
        <is>
          <t>Index</t>
        </is>
      </c>
      <c r="B386" t="inlineStr">
        <is>
          <t>Ticker</t>
        </is>
      </c>
      <c r="C386" t="inlineStr">
        <is>
          <t>Trade Enter</t>
        </is>
      </c>
      <c r="D386" t="inlineStr">
        <is>
          <t>Strike</t>
        </is>
      </c>
      <c r="E386" t="inlineStr">
        <is>
          <t>C/P</t>
        </is>
      </c>
      <c r="F386" t="inlineStr">
        <is>
          <t>Exp Date</t>
        </is>
      </c>
      <c r="G386" t="inlineStr">
        <is>
          <t>Initial Contracts</t>
        </is>
      </c>
      <c r="H386" t="inlineStr">
        <is>
          <t>Trade Exit</t>
        </is>
      </c>
      <c r="I386" t="inlineStr">
        <is>
          <t>$ Gain</t>
        </is>
      </c>
      <c r="J386" t="inlineStr">
        <is>
          <t>Amount</t>
        </is>
      </c>
      <c r="K386" t="inlineStr">
        <is>
          <t>Symbol</t>
        </is>
      </c>
    </row>
    <row r="387">
      <c r="A387" t="n">
        <v>911</v>
      </c>
      <c r="B387" t="inlineStr">
        <is>
          <t>TSLA</t>
        </is>
      </c>
      <c r="C387" t="inlineStr">
        <is>
          <t>Jul 31, 2025</t>
        </is>
      </c>
      <c r="D387" t="inlineStr">
        <is>
          <t>$210.00</t>
        </is>
      </c>
      <c r="E387" t="inlineStr">
        <is>
          <t>P</t>
        </is>
      </c>
      <c r="F387" t="inlineStr">
        <is>
          <t>Jan 16, 2026</t>
        </is>
      </c>
      <c r="G387" t="n">
        <v>1</v>
      </c>
      <c r="H387" t="inlineStr">
        <is>
          <t>NaN</t>
        </is>
      </c>
      <c r="I387" t="n">
        <v/>
      </c>
      <c r="J387" t="n">
        <v>-715.12</v>
      </c>
      <c r="K387" t="inlineStr">
        <is>
          <t>TSLA260116P00210000</t>
        </is>
      </c>
    </row>
    <row r="388">
      <c r="A388" t="n">
        <v>943</v>
      </c>
      <c r="B388" t="inlineStr">
        <is>
          <t>TSLA</t>
        </is>
      </c>
      <c r="C388" t="inlineStr">
        <is>
          <t>Jul 31, 2025</t>
        </is>
      </c>
      <c r="D388" t="inlineStr">
        <is>
          <t>$210.00</t>
        </is>
      </c>
      <c r="E388" t="inlineStr">
        <is>
          <t>P</t>
        </is>
      </c>
      <c r="F388" t="inlineStr">
        <is>
          <t>Jan 16, 2026</t>
        </is>
      </c>
      <c r="G388" t="n">
        <v>1</v>
      </c>
      <c r="H388" t="inlineStr">
        <is>
          <t>NaN</t>
        </is>
      </c>
      <c r="I388" t="n">
        <v/>
      </c>
      <c r="J388" t="n">
        <v>-710.12</v>
      </c>
      <c r="K388" t="inlineStr">
        <is>
          <t>TSLA260116P00210000</t>
        </is>
      </c>
    </row>
    <row r="389">
      <c r="A389" t="n">
        <v>887</v>
      </c>
      <c r="B389" t="inlineStr">
        <is>
          <t>TSLA</t>
        </is>
      </c>
      <c r="C389" t="inlineStr">
        <is>
          <t>Jul 31, 2025</t>
        </is>
      </c>
      <c r="D389" t="inlineStr">
        <is>
          <t>$210.00</t>
        </is>
      </c>
      <c r="E389" t="inlineStr">
        <is>
          <t>P</t>
        </is>
      </c>
      <c r="F389" t="inlineStr">
        <is>
          <t>Jan 16, 2026</t>
        </is>
      </c>
      <c r="G389" t="n">
        <v>1</v>
      </c>
      <c r="H389" t="inlineStr">
        <is>
          <t>NaN</t>
        </is>
      </c>
      <c r="I389" t="n">
        <v/>
      </c>
      <c r="J389" t="n">
        <v>-715.12</v>
      </c>
      <c r="K389" t="inlineStr">
        <is>
          <t>TSLA260116P00210000</t>
        </is>
      </c>
    </row>
    <row r="390">
      <c r="A390" t="n">
        <v>804</v>
      </c>
      <c r="B390" t="inlineStr">
        <is>
          <t>TSLA</t>
        </is>
      </c>
      <c r="C390" t="inlineStr">
        <is>
          <t>Aug 01, 2025</t>
        </is>
      </c>
      <c r="D390" t="inlineStr">
        <is>
          <t>$210.00</t>
        </is>
      </c>
      <c r="E390" t="inlineStr">
        <is>
          <t>P</t>
        </is>
      </c>
      <c r="F390" t="inlineStr">
        <is>
          <t>Jan 16, 2026</t>
        </is>
      </c>
      <c r="G390" t="n">
        <v>-1</v>
      </c>
      <c r="H390" t="inlineStr">
        <is>
          <t>Aug 01, 2025</t>
        </is>
      </c>
      <c r="I390" t="n">
        <v/>
      </c>
      <c r="J390" t="n">
        <v>807.88</v>
      </c>
      <c r="K390" t="inlineStr">
        <is>
          <t>TSLA260116P00210000</t>
        </is>
      </c>
    </row>
    <row r="391">
      <c r="A391" t="n">
        <v>791</v>
      </c>
      <c r="B391" t="inlineStr">
        <is>
          <t>TSLA</t>
        </is>
      </c>
      <c r="C391" t="inlineStr">
        <is>
          <t>Aug 01, 2025</t>
        </is>
      </c>
      <c r="D391" t="inlineStr">
        <is>
          <t>$210.00</t>
        </is>
      </c>
      <c r="E391" t="inlineStr">
        <is>
          <t>P</t>
        </is>
      </c>
      <c r="F391" t="inlineStr">
        <is>
          <t>Jan 16, 2026</t>
        </is>
      </c>
      <c r="G391" t="n">
        <v>-1</v>
      </c>
      <c r="H391" t="inlineStr">
        <is>
          <t>Aug 01, 2025</t>
        </is>
      </c>
      <c r="I391" t="n">
        <v/>
      </c>
      <c r="J391" t="n">
        <v>806.88</v>
      </c>
      <c r="K391" t="inlineStr">
        <is>
          <t>TSLA260116P00210000</t>
        </is>
      </c>
    </row>
    <row r="392">
      <c r="A392" t="n">
        <v>840</v>
      </c>
      <c r="B392" t="inlineStr">
        <is>
          <t>TSLA</t>
        </is>
      </c>
      <c r="C392" t="inlineStr">
        <is>
          <t>Aug 01, 2025</t>
        </is>
      </c>
      <c r="D392" t="inlineStr">
        <is>
          <t>$210.00</t>
        </is>
      </c>
      <c r="E392" t="inlineStr">
        <is>
          <t>P</t>
        </is>
      </c>
      <c r="F392" t="inlineStr">
        <is>
          <t>Jan 16, 2026</t>
        </is>
      </c>
      <c r="G392" t="n">
        <v>-1</v>
      </c>
      <c r="H392" t="inlineStr">
        <is>
          <t>Aug 01, 2025</t>
        </is>
      </c>
      <c r="I392" t="n">
        <v/>
      </c>
      <c r="J392" t="n">
        <v>808.88</v>
      </c>
      <c r="K392" t="inlineStr">
        <is>
          <t>TSLA260116P00210000</t>
        </is>
      </c>
    </row>
    <row r="393">
      <c r="A393" t="inlineStr"/>
      <c r="B393" t="inlineStr"/>
      <c r="C393" t="inlineStr"/>
      <c r="D393" t="inlineStr"/>
      <c r="E393" t="inlineStr"/>
      <c r="F393" t="inlineStr"/>
      <c r="G393" s="2">
        <f>SUM(G386:G392)</f>
        <v/>
      </c>
      <c r="H393" t="inlineStr"/>
      <c r="I393" t="inlineStr"/>
      <c r="J393" s="2">
        <f>SUM(J386:J392)</f>
        <v/>
      </c>
      <c r="K393" t="inlineStr"/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</row>
    <row r="396">
      <c r="A396" t="inlineStr"/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</row>
    <row r="397">
      <c r="A397" t="inlineStr">
        <is>
          <t>Index</t>
        </is>
      </c>
      <c r="B397" t="inlineStr">
        <is>
          <t>Ticker</t>
        </is>
      </c>
      <c r="C397" t="inlineStr">
        <is>
          <t>Trade Enter</t>
        </is>
      </c>
      <c r="D397" t="inlineStr">
        <is>
          <t>Strike</t>
        </is>
      </c>
      <c r="E397" t="inlineStr">
        <is>
          <t>C/P</t>
        </is>
      </c>
      <c r="F397" t="inlineStr">
        <is>
          <t>Exp Date</t>
        </is>
      </c>
      <c r="G397" t="inlineStr">
        <is>
          <t>Initial Contracts</t>
        </is>
      </c>
      <c r="H397" t="inlineStr">
        <is>
          <t>Trade Exit</t>
        </is>
      </c>
      <c r="I397" t="inlineStr">
        <is>
          <t>$ Gain</t>
        </is>
      </c>
    </row>
    <row r="398">
      <c r="A398" t="n">
        <v>231</v>
      </c>
      <c r="B398" t="inlineStr">
        <is>
          <t>TSLA</t>
        </is>
      </c>
      <c r="C398" t="inlineStr">
        <is>
          <t>Aug 01, 2025</t>
        </is>
      </c>
      <c r="D398" t="inlineStr">
        <is>
          <t>$260.00</t>
        </is>
      </c>
      <c r="E398" t="inlineStr">
        <is>
          <t>P</t>
        </is>
      </c>
      <c r="F398" t="inlineStr">
        <is>
          <t>Oct 17, 2025</t>
        </is>
      </c>
      <c r="G398" t="inlineStr">
        <is>
          <t>1</t>
        </is>
      </c>
      <c r="H398" t="inlineStr">
        <is>
          <t>Aug 06, 2025</t>
        </is>
      </c>
      <c r="I398" t="inlineStr">
        <is>
          <t>($435.00)</t>
        </is>
      </c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</row>
    <row r="404">
      <c r="A404" t="inlineStr">
        <is>
          <t>Index</t>
        </is>
      </c>
      <c r="B404" t="inlineStr">
        <is>
          <t>Ticker</t>
        </is>
      </c>
      <c r="C404" t="inlineStr">
        <is>
          <t>Trade Enter</t>
        </is>
      </c>
      <c r="D404" t="inlineStr">
        <is>
          <t>Strike</t>
        </is>
      </c>
      <c r="E404" t="inlineStr">
        <is>
          <t>C/P</t>
        </is>
      </c>
      <c r="F404" t="inlineStr">
        <is>
          <t>Exp Date</t>
        </is>
      </c>
      <c r="G404" t="inlineStr">
        <is>
          <t>Initial Contracts</t>
        </is>
      </c>
      <c r="H404" t="inlineStr">
        <is>
          <t>Trade Exit</t>
        </is>
      </c>
      <c r="I404" t="inlineStr">
        <is>
          <t>$ Gain</t>
        </is>
      </c>
    </row>
    <row r="405">
      <c r="A405" t="n">
        <v>243</v>
      </c>
      <c r="B405" t="inlineStr">
        <is>
          <t>TSLA</t>
        </is>
      </c>
      <c r="C405" t="inlineStr">
        <is>
          <t>Aug 06, 2025</t>
        </is>
      </c>
      <c r="D405" t="inlineStr">
        <is>
          <t>$300.00</t>
        </is>
      </c>
      <c r="E405" t="inlineStr">
        <is>
          <t>P</t>
        </is>
      </c>
      <c r="F405" t="inlineStr">
        <is>
          <t>Sep 19, 2025</t>
        </is>
      </c>
      <c r="G405" t="inlineStr">
        <is>
          <t>1</t>
        </is>
      </c>
      <c r="H405" t="inlineStr">
        <is>
          <t>Aug 07, 2025</t>
        </is>
      </c>
      <c r="I405" t="inlineStr">
        <is>
          <t>($80.00)</t>
        </is>
      </c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s="1">
        <f>IF(G415=0, ROUND(SUM(J408:J414)/3, 2), )</f>
        <v/>
      </c>
    </row>
    <row r="408">
      <c r="A408" t="inlineStr">
        <is>
          <t>Index</t>
        </is>
      </c>
      <c r="B408" t="inlineStr">
        <is>
          <t>Ticker</t>
        </is>
      </c>
      <c r="C408" t="inlineStr">
        <is>
          <t>Trade Enter</t>
        </is>
      </c>
      <c r="D408" t="inlineStr">
        <is>
          <t>Strike</t>
        </is>
      </c>
      <c r="E408" t="inlineStr">
        <is>
          <t>C/P</t>
        </is>
      </c>
      <c r="F408" t="inlineStr">
        <is>
          <t>Exp Date</t>
        </is>
      </c>
      <c r="G408" t="inlineStr">
        <is>
          <t>Initial Contracts</t>
        </is>
      </c>
      <c r="H408" t="inlineStr">
        <is>
          <t>Trade Exit</t>
        </is>
      </c>
      <c r="I408" t="inlineStr">
        <is>
          <t>$ Gain</t>
        </is>
      </c>
      <c r="J408" t="inlineStr">
        <is>
          <t>Amount</t>
        </is>
      </c>
      <c r="K408" t="inlineStr">
        <is>
          <t>Symbol</t>
        </is>
      </c>
    </row>
    <row r="409">
      <c r="A409" t="n">
        <v>674</v>
      </c>
      <c r="B409" t="inlineStr">
        <is>
          <t>TSLA</t>
        </is>
      </c>
      <c r="C409" t="inlineStr">
        <is>
          <t>Aug 06, 2025</t>
        </is>
      </c>
      <c r="D409" t="inlineStr">
        <is>
          <t>$300.00</t>
        </is>
      </c>
      <c r="E409" t="inlineStr">
        <is>
          <t>P</t>
        </is>
      </c>
      <c r="F409" t="inlineStr">
        <is>
          <t>Sep 19, 2025</t>
        </is>
      </c>
      <c r="G409" t="n">
        <v>1</v>
      </c>
      <c r="H409" t="inlineStr">
        <is>
          <t>NaN</t>
        </is>
      </c>
      <c r="I409" t="n">
        <v/>
      </c>
      <c r="J409" t="n">
        <v>-1150.11</v>
      </c>
      <c r="K409" t="inlineStr">
        <is>
          <t>TSLA250919P00300000</t>
        </is>
      </c>
    </row>
    <row r="410">
      <c r="A410" t="n">
        <v>655</v>
      </c>
      <c r="B410" t="inlineStr">
        <is>
          <t>TSLA</t>
        </is>
      </c>
      <c r="C410" t="inlineStr">
        <is>
          <t>Aug 06, 2025</t>
        </is>
      </c>
      <c r="D410" t="inlineStr">
        <is>
          <t>$300.00</t>
        </is>
      </c>
      <c r="E410" t="inlineStr">
        <is>
          <t>P</t>
        </is>
      </c>
      <c r="F410" t="inlineStr">
        <is>
          <t>Sep 19, 2025</t>
        </is>
      </c>
      <c r="G410" t="n">
        <v>1</v>
      </c>
      <c r="H410" t="inlineStr">
        <is>
          <t>NaN</t>
        </is>
      </c>
      <c r="I410" t="n">
        <v/>
      </c>
      <c r="J410" t="n">
        <v>-1150.11</v>
      </c>
      <c r="K410" t="inlineStr">
        <is>
          <t>TSLA250919P00300000</t>
        </is>
      </c>
    </row>
    <row r="411">
      <c r="A411" t="n">
        <v>654</v>
      </c>
      <c r="B411" t="inlineStr">
        <is>
          <t>TSLA</t>
        </is>
      </c>
      <c r="C411" t="inlineStr">
        <is>
          <t>Aug 06, 2025</t>
        </is>
      </c>
      <c r="D411" t="inlineStr">
        <is>
          <t>$300.00</t>
        </is>
      </c>
      <c r="E411" t="inlineStr">
        <is>
          <t>P</t>
        </is>
      </c>
      <c r="F411" t="inlineStr">
        <is>
          <t>Sep 19, 2025</t>
        </is>
      </c>
      <c r="G411" t="n">
        <v>1</v>
      </c>
      <c r="H411" t="inlineStr">
        <is>
          <t>NaN</t>
        </is>
      </c>
      <c r="I411" t="n">
        <v/>
      </c>
      <c r="J411" t="n">
        <v>-1150.11</v>
      </c>
      <c r="K411" t="inlineStr">
        <is>
          <t>TSLA250919P00300000</t>
        </is>
      </c>
    </row>
    <row r="412">
      <c r="A412" t="n">
        <v>593</v>
      </c>
      <c r="B412" t="inlineStr">
        <is>
          <t>TSLA</t>
        </is>
      </c>
      <c r="C412" t="inlineStr">
        <is>
          <t>Aug 07, 2025</t>
        </is>
      </c>
      <c r="D412" t="inlineStr">
        <is>
          <t>$300.00</t>
        </is>
      </c>
      <c r="E412" t="inlineStr">
        <is>
          <t>P</t>
        </is>
      </c>
      <c r="F412" t="inlineStr">
        <is>
          <t>Sep 19, 2025</t>
        </is>
      </c>
      <c r="G412" t="n">
        <v>-1</v>
      </c>
      <c r="H412" t="inlineStr">
        <is>
          <t>Aug 07, 2025</t>
        </is>
      </c>
      <c r="I412" t="n">
        <v/>
      </c>
      <c r="J412" t="n">
        <v>1049.88</v>
      </c>
      <c r="K412" t="inlineStr">
        <is>
          <t>TSLA250919P00300000</t>
        </is>
      </c>
    </row>
    <row r="413">
      <c r="A413" t="n">
        <v>645</v>
      </c>
      <c r="B413" t="inlineStr">
        <is>
          <t>TSLA</t>
        </is>
      </c>
      <c r="C413" t="inlineStr">
        <is>
          <t>Aug 07, 2025</t>
        </is>
      </c>
      <c r="D413" t="inlineStr">
        <is>
          <t>$300.00</t>
        </is>
      </c>
      <c r="E413" t="inlineStr">
        <is>
          <t>P</t>
        </is>
      </c>
      <c r="F413" t="inlineStr">
        <is>
          <t>Sep 19, 2025</t>
        </is>
      </c>
      <c r="G413" t="n">
        <v>-1</v>
      </c>
      <c r="H413" t="inlineStr">
        <is>
          <t>Aug 07, 2025</t>
        </is>
      </c>
      <c r="I413" t="n">
        <v/>
      </c>
      <c r="J413" t="n">
        <v>1054.88</v>
      </c>
      <c r="K413" t="inlineStr">
        <is>
          <t>TSLA250919P00300000</t>
        </is>
      </c>
    </row>
    <row r="414">
      <c r="A414" t="n">
        <v>646</v>
      </c>
      <c r="B414" t="inlineStr">
        <is>
          <t>TSLA</t>
        </is>
      </c>
      <c r="C414" t="inlineStr">
        <is>
          <t>Aug 07, 2025</t>
        </is>
      </c>
      <c r="D414" t="inlineStr">
        <is>
          <t>$300.00</t>
        </is>
      </c>
      <c r="E414" t="inlineStr">
        <is>
          <t>P</t>
        </is>
      </c>
      <c r="F414" t="inlineStr">
        <is>
          <t>Sep 19, 2025</t>
        </is>
      </c>
      <c r="G414" t="n">
        <v>-1</v>
      </c>
      <c r="H414" t="inlineStr">
        <is>
          <t>Aug 07, 2025</t>
        </is>
      </c>
      <c r="I414" t="n">
        <v/>
      </c>
      <c r="J414" t="n">
        <v>1052.88</v>
      </c>
      <c r="K414" t="inlineStr">
        <is>
          <t>TSLA250919P00300000</t>
        </is>
      </c>
    </row>
    <row r="415">
      <c r="A415" t="inlineStr"/>
      <c r="B415" t="inlineStr"/>
      <c r="C415" t="inlineStr"/>
      <c r="D415" t="inlineStr"/>
      <c r="E415" t="inlineStr"/>
      <c r="F415" t="inlineStr"/>
      <c r="G415" s="2">
        <f>SUM(G408:G414)</f>
        <v/>
      </c>
      <c r="H415" t="inlineStr"/>
      <c r="I415" t="inlineStr"/>
      <c r="J415" s="2">
        <f>SUM(J408:J414)</f>
        <v/>
      </c>
      <c r="K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</row>
    <row r="417">
      <c r="A417" t="inlineStr"/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</row>
    <row r="419">
      <c r="A419" t="inlineStr">
        <is>
          <t>Index</t>
        </is>
      </c>
      <c r="B419" t="inlineStr">
        <is>
          <t>Ticker</t>
        </is>
      </c>
      <c r="C419" t="inlineStr">
        <is>
          <t>Trade Enter</t>
        </is>
      </c>
      <c r="D419" t="inlineStr">
        <is>
          <t>Strike</t>
        </is>
      </c>
      <c r="E419" t="inlineStr">
        <is>
          <t>C/P</t>
        </is>
      </c>
      <c r="F419" t="inlineStr">
        <is>
          <t>Exp Date</t>
        </is>
      </c>
      <c r="G419" t="inlineStr">
        <is>
          <t>Initial Contracts</t>
        </is>
      </c>
      <c r="H419" t="inlineStr">
        <is>
          <t>Trade Exit</t>
        </is>
      </c>
      <c r="I419" t="inlineStr">
        <is>
          <t>$ Gain</t>
        </is>
      </c>
    </row>
    <row r="420">
      <c r="A420" t="n">
        <v>251</v>
      </c>
      <c r="B420" t="inlineStr">
        <is>
          <t>TSLA</t>
        </is>
      </c>
      <c r="C420" t="inlineStr">
        <is>
          <t>Aug 07, 2025</t>
        </is>
      </c>
      <c r="D420" t="inlineStr">
        <is>
          <t>$315.00</t>
        </is>
      </c>
      <c r="E420" t="inlineStr">
        <is>
          <t>P</t>
        </is>
      </c>
      <c r="F420" t="inlineStr">
        <is>
          <t>Aug 29, 2025</t>
        </is>
      </c>
      <c r="G420" t="inlineStr">
        <is>
          <t>1</t>
        </is>
      </c>
      <c r="H420" t="inlineStr">
        <is>
          <t>Aug 08, 2025</t>
        </is>
      </c>
      <c r="I420" t="inlineStr">
        <is>
          <t>($385.00)</t>
        </is>
      </c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s="1">
        <f>IF(G430=0, ROUND(SUM(J423:J429)/3, 2), )</f>
        <v/>
      </c>
    </row>
    <row r="423">
      <c r="A423" t="inlineStr">
        <is>
          <t>Index</t>
        </is>
      </c>
      <c r="B423" t="inlineStr">
        <is>
          <t>Ticker</t>
        </is>
      </c>
      <c r="C423" t="inlineStr">
        <is>
          <t>Trade Enter</t>
        </is>
      </c>
      <c r="D423" t="inlineStr">
        <is>
          <t>Strike</t>
        </is>
      </c>
      <c r="E423" t="inlineStr">
        <is>
          <t>C/P</t>
        </is>
      </c>
      <c r="F423" t="inlineStr">
        <is>
          <t>Exp Date</t>
        </is>
      </c>
      <c r="G423" t="inlineStr">
        <is>
          <t>Initial Contracts</t>
        </is>
      </c>
      <c r="H423" t="inlineStr">
        <is>
          <t>Trade Exit</t>
        </is>
      </c>
      <c r="I423" t="inlineStr">
        <is>
          <t>$ Gain</t>
        </is>
      </c>
      <c r="J423" t="inlineStr">
        <is>
          <t>Amount</t>
        </is>
      </c>
      <c r="K423" t="inlineStr">
        <is>
          <t>Symbol</t>
        </is>
      </c>
    </row>
    <row r="424">
      <c r="A424" t="n">
        <v>602</v>
      </c>
      <c r="B424" t="inlineStr">
        <is>
          <t>TSLA</t>
        </is>
      </c>
      <c r="C424" t="inlineStr">
        <is>
          <t>Aug 07, 2025</t>
        </is>
      </c>
      <c r="D424" t="inlineStr">
        <is>
          <t>$315.00</t>
        </is>
      </c>
      <c r="E424" t="inlineStr">
        <is>
          <t>P</t>
        </is>
      </c>
      <c r="F424" t="inlineStr">
        <is>
          <t>Aug 29, 2025</t>
        </is>
      </c>
      <c r="G424" t="n">
        <v>1</v>
      </c>
      <c r="H424" t="inlineStr">
        <is>
          <t>NaN</t>
        </is>
      </c>
      <c r="I424" t="n">
        <v/>
      </c>
      <c r="J424" t="n">
        <v>-1110.11</v>
      </c>
      <c r="K424" t="inlineStr">
        <is>
          <t>TSLA250829P00315000</t>
        </is>
      </c>
    </row>
    <row r="425">
      <c r="A425" t="n">
        <v>622</v>
      </c>
      <c r="B425" t="inlineStr">
        <is>
          <t>TSLA</t>
        </is>
      </c>
      <c r="C425" t="inlineStr">
        <is>
          <t>Aug 07, 2025</t>
        </is>
      </c>
      <c r="D425" t="inlineStr">
        <is>
          <t>$315.00</t>
        </is>
      </c>
      <c r="E425" t="inlineStr">
        <is>
          <t>P</t>
        </is>
      </c>
      <c r="F425" t="inlineStr">
        <is>
          <t>Aug 29, 2025</t>
        </is>
      </c>
      <c r="G425" t="n">
        <v>1</v>
      </c>
      <c r="H425" t="inlineStr">
        <is>
          <t>NaN</t>
        </is>
      </c>
      <c r="I425" t="n">
        <v/>
      </c>
      <c r="J425" t="n">
        <v>-1110.11</v>
      </c>
      <c r="K425" t="inlineStr">
        <is>
          <t>TSLA250829P00315000</t>
        </is>
      </c>
    </row>
    <row r="426">
      <c r="A426" t="n">
        <v>617</v>
      </c>
      <c r="B426" t="inlineStr">
        <is>
          <t>TSLA</t>
        </is>
      </c>
      <c r="C426" t="inlineStr">
        <is>
          <t>Aug 07, 2025</t>
        </is>
      </c>
      <c r="D426" t="inlineStr">
        <is>
          <t>$315.00</t>
        </is>
      </c>
      <c r="E426" t="inlineStr">
        <is>
          <t>P</t>
        </is>
      </c>
      <c r="F426" t="inlineStr">
        <is>
          <t>Aug 29, 2025</t>
        </is>
      </c>
      <c r="G426" t="n">
        <v>1</v>
      </c>
      <c r="H426" t="inlineStr">
        <is>
          <t>NaN</t>
        </is>
      </c>
      <c r="I426" t="n">
        <v/>
      </c>
      <c r="J426" t="n">
        <v>-1110.11</v>
      </c>
      <c r="K426" t="inlineStr">
        <is>
          <t>TSLA250829P00315000</t>
        </is>
      </c>
    </row>
    <row r="427">
      <c r="A427" t="n">
        <v>550</v>
      </c>
      <c r="B427" t="inlineStr">
        <is>
          <t>TSLA</t>
        </is>
      </c>
      <c r="C427" t="inlineStr">
        <is>
          <t>Aug 08, 2025</t>
        </is>
      </c>
      <c r="D427" t="inlineStr">
        <is>
          <t>$315.00</t>
        </is>
      </c>
      <c r="E427" t="inlineStr">
        <is>
          <t>P</t>
        </is>
      </c>
      <c r="F427" t="inlineStr">
        <is>
          <t>Aug 29, 2025</t>
        </is>
      </c>
      <c r="G427" t="n">
        <v>-1</v>
      </c>
      <c r="H427" t="inlineStr">
        <is>
          <t>Aug 08, 2025</t>
        </is>
      </c>
      <c r="I427" t="n">
        <v/>
      </c>
      <c r="J427" t="n">
        <v>714.88</v>
      </c>
      <c r="K427" t="inlineStr">
        <is>
          <t>TSLA250829P00315000</t>
        </is>
      </c>
    </row>
    <row r="428">
      <c r="A428" t="n">
        <v>563</v>
      </c>
      <c r="B428" t="inlineStr">
        <is>
          <t>TSLA</t>
        </is>
      </c>
      <c r="C428" t="inlineStr">
        <is>
          <t>Aug 08, 2025</t>
        </is>
      </c>
      <c r="D428" t="inlineStr">
        <is>
          <t>$315.00</t>
        </is>
      </c>
      <c r="E428" t="inlineStr">
        <is>
          <t>P</t>
        </is>
      </c>
      <c r="F428" t="inlineStr">
        <is>
          <t>Aug 29, 2025</t>
        </is>
      </c>
      <c r="G428" t="n">
        <v>-1</v>
      </c>
      <c r="H428" t="inlineStr">
        <is>
          <t>Aug 08, 2025</t>
        </is>
      </c>
      <c r="I428" t="n">
        <v/>
      </c>
      <c r="J428" t="n">
        <v>714.88</v>
      </c>
      <c r="K428" t="inlineStr">
        <is>
          <t>TSLA250829P00315000</t>
        </is>
      </c>
    </row>
    <row r="429">
      <c r="A429" t="n">
        <v>582</v>
      </c>
      <c r="B429" t="inlineStr">
        <is>
          <t>TSLA</t>
        </is>
      </c>
      <c r="C429" t="inlineStr">
        <is>
          <t>Aug 08, 2025</t>
        </is>
      </c>
      <c r="D429" t="inlineStr">
        <is>
          <t>$315.00</t>
        </is>
      </c>
      <c r="E429" t="inlineStr">
        <is>
          <t>P</t>
        </is>
      </c>
      <c r="F429" t="inlineStr">
        <is>
          <t>Aug 29, 2025</t>
        </is>
      </c>
      <c r="G429" t="n">
        <v>-1</v>
      </c>
      <c r="H429" t="inlineStr">
        <is>
          <t>Aug 08, 2025</t>
        </is>
      </c>
      <c r="I429" t="n">
        <v/>
      </c>
      <c r="J429" t="n">
        <v>714.88</v>
      </c>
      <c r="K429" t="inlineStr">
        <is>
          <t>TSLA250829P00315000</t>
        </is>
      </c>
    </row>
    <row r="430">
      <c r="A430" t="inlineStr"/>
      <c r="B430" t="inlineStr"/>
      <c r="C430" t="inlineStr"/>
      <c r="D430" t="inlineStr"/>
      <c r="E430" t="inlineStr"/>
      <c r="F430" t="inlineStr"/>
      <c r="G430" s="2">
        <f>SUM(G423:G429)</f>
        <v/>
      </c>
      <c r="H430" t="inlineStr"/>
      <c r="I430" t="inlineStr"/>
      <c r="J430" s="2">
        <f>SUM(J423:J429)</f>
        <v/>
      </c>
      <c r="K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</row>
    <row r="433">
      <c r="A433" t="inlineStr"/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</row>
    <row r="434">
      <c r="A434" t="inlineStr">
        <is>
          <t>Index</t>
        </is>
      </c>
      <c r="B434" t="inlineStr">
        <is>
          <t>Ticker</t>
        </is>
      </c>
      <c r="C434" t="inlineStr">
        <is>
          <t>Trade Enter</t>
        </is>
      </c>
      <c r="D434" t="inlineStr">
        <is>
          <t>Strike</t>
        </is>
      </c>
      <c r="E434" t="inlineStr">
        <is>
          <t>C/P</t>
        </is>
      </c>
      <c r="F434" t="inlineStr">
        <is>
          <t>Exp Date</t>
        </is>
      </c>
      <c r="G434" t="inlineStr">
        <is>
          <t>Initial Contracts</t>
        </is>
      </c>
      <c r="H434" t="inlineStr">
        <is>
          <t>Trade Exit</t>
        </is>
      </c>
      <c r="I434" t="inlineStr">
        <is>
          <t>$ Gain</t>
        </is>
      </c>
    </row>
    <row r="435">
      <c r="A435" t="n">
        <v>252</v>
      </c>
      <c r="B435" t="inlineStr">
        <is>
          <t>TSLA</t>
        </is>
      </c>
      <c r="C435" t="inlineStr">
        <is>
          <t>Aug 08, 2025</t>
        </is>
      </c>
      <c r="D435" t="inlineStr">
        <is>
          <t>$315.00</t>
        </is>
      </c>
      <c r="E435" t="inlineStr">
        <is>
          <t>P</t>
        </is>
      </c>
      <c r="F435" t="inlineStr">
        <is>
          <t>Sep 19, 2025</t>
        </is>
      </c>
      <c r="G435" t="inlineStr">
        <is>
          <t>2</t>
        </is>
      </c>
      <c r="H435" t="inlineStr">
        <is>
          <t>Aug 11, 2025</t>
        </is>
      </c>
      <c r="I435" t="inlineStr">
        <is>
          <t>($800.00)</t>
        </is>
      </c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s="1">
        <f>IF(G445=0, ROUND(SUM(J438:J444)/6, 2), )</f>
        <v/>
      </c>
    </row>
    <row r="438">
      <c r="A438" t="inlineStr">
        <is>
          <t>Index</t>
        </is>
      </c>
      <c r="B438" t="inlineStr">
        <is>
          <t>Ticker</t>
        </is>
      </c>
      <c r="C438" t="inlineStr">
        <is>
          <t>Trade Enter</t>
        </is>
      </c>
      <c r="D438" t="inlineStr">
        <is>
          <t>Strike</t>
        </is>
      </c>
      <c r="E438" t="inlineStr">
        <is>
          <t>C/P</t>
        </is>
      </c>
      <c r="F438" t="inlineStr">
        <is>
          <t>Exp Date</t>
        </is>
      </c>
      <c r="G438" t="inlineStr">
        <is>
          <t>Initial Contracts</t>
        </is>
      </c>
      <c r="H438" t="inlineStr">
        <is>
          <t>Trade Exit</t>
        </is>
      </c>
      <c r="I438" t="inlineStr">
        <is>
          <t>$ Gain</t>
        </is>
      </c>
      <c r="J438" t="inlineStr">
        <is>
          <t>Amount</t>
        </is>
      </c>
      <c r="K438" t="inlineStr">
        <is>
          <t>Symbol</t>
        </is>
      </c>
    </row>
    <row r="439">
      <c r="A439" t="n">
        <v>565</v>
      </c>
      <c r="B439" t="inlineStr">
        <is>
          <t>TSLA</t>
        </is>
      </c>
      <c r="C439" t="inlineStr">
        <is>
          <t>Aug 08, 2025</t>
        </is>
      </c>
      <c r="D439" t="inlineStr">
        <is>
          <t>$315.00</t>
        </is>
      </c>
      <c r="E439" t="inlineStr">
        <is>
          <t>P</t>
        </is>
      </c>
      <c r="F439" t="inlineStr">
        <is>
          <t>Sep 19, 2025</t>
        </is>
      </c>
      <c r="G439" t="n">
        <v>2</v>
      </c>
      <c r="H439" t="inlineStr">
        <is>
          <t>NaN</t>
        </is>
      </c>
      <c r="I439" t="n">
        <v/>
      </c>
      <c r="J439" t="n">
        <v>-2500.23</v>
      </c>
      <c r="K439" t="inlineStr">
        <is>
          <t>TSLA250919P00315000</t>
        </is>
      </c>
    </row>
    <row r="440">
      <c r="A440" t="n">
        <v>573</v>
      </c>
      <c r="B440" t="inlineStr">
        <is>
          <t>TSLA</t>
        </is>
      </c>
      <c r="C440" t="inlineStr">
        <is>
          <t>Aug 08, 2025</t>
        </is>
      </c>
      <c r="D440" t="inlineStr">
        <is>
          <t>$315.00</t>
        </is>
      </c>
      <c r="E440" t="inlineStr">
        <is>
          <t>P</t>
        </is>
      </c>
      <c r="F440" t="inlineStr">
        <is>
          <t>Sep 19, 2025</t>
        </is>
      </c>
      <c r="G440" t="n">
        <v>2</v>
      </c>
      <c r="H440" t="inlineStr">
        <is>
          <t>NaN</t>
        </is>
      </c>
      <c r="I440" t="n">
        <v/>
      </c>
      <c r="J440" t="n">
        <v>-2496.23</v>
      </c>
      <c r="K440" t="inlineStr">
        <is>
          <t>TSLA250919P00315000</t>
        </is>
      </c>
    </row>
    <row r="441">
      <c r="A441" t="n">
        <v>574</v>
      </c>
      <c r="B441" t="inlineStr">
        <is>
          <t>TSLA</t>
        </is>
      </c>
      <c r="C441" t="inlineStr">
        <is>
          <t>Aug 08, 2025</t>
        </is>
      </c>
      <c r="D441" t="inlineStr">
        <is>
          <t>$315.00</t>
        </is>
      </c>
      <c r="E441" t="inlineStr">
        <is>
          <t>P</t>
        </is>
      </c>
      <c r="F441" t="inlineStr">
        <is>
          <t>Sep 19, 2025</t>
        </is>
      </c>
      <c r="G441" t="n">
        <v>2</v>
      </c>
      <c r="H441" t="inlineStr">
        <is>
          <t>NaN</t>
        </is>
      </c>
      <c r="I441" t="n">
        <v/>
      </c>
      <c r="J441" t="n">
        <v>-2500.22</v>
      </c>
      <c r="K441" t="inlineStr">
        <is>
          <t>TSLA250919P00315000</t>
        </is>
      </c>
    </row>
    <row r="442">
      <c r="A442" t="n">
        <v>516</v>
      </c>
      <c r="B442" t="inlineStr">
        <is>
          <t>TSLA</t>
        </is>
      </c>
      <c r="C442" t="inlineStr">
        <is>
          <t>Aug 11, 2025</t>
        </is>
      </c>
      <c r="D442" t="inlineStr">
        <is>
          <t>$315.00</t>
        </is>
      </c>
      <c r="E442" t="inlineStr">
        <is>
          <t>P</t>
        </is>
      </c>
      <c r="F442" t="inlineStr">
        <is>
          <t>Sep 19, 2025</t>
        </is>
      </c>
      <c r="G442" t="n">
        <v>-2</v>
      </c>
      <c r="H442" t="inlineStr">
        <is>
          <t>Aug 11, 2025</t>
        </is>
      </c>
      <c r="I442" t="n">
        <v/>
      </c>
      <c r="J442" t="n">
        <v>1699.76</v>
      </c>
      <c r="K442" t="inlineStr">
        <is>
          <t>TSLA250919P00315000</t>
        </is>
      </c>
    </row>
    <row r="443">
      <c r="A443" t="n">
        <v>540</v>
      </c>
      <c r="B443" t="inlineStr">
        <is>
          <t>TSLA</t>
        </is>
      </c>
      <c r="C443" t="inlineStr">
        <is>
          <t>Aug 11, 2025</t>
        </is>
      </c>
      <c r="D443" t="inlineStr">
        <is>
          <t>$315.00</t>
        </is>
      </c>
      <c r="E443" t="inlineStr">
        <is>
          <t>P</t>
        </is>
      </c>
      <c r="F443" t="inlineStr">
        <is>
          <t>Sep 19, 2025</t>
        </is>
      </c>
      <c r="G443" t="n">
        <v>-2</v>
      </c>
      <c r="H443" t="inlineStr">
        <is>
          <t>Aug 11, 2025</t>
        </is>
      </c>
      <c r="I443" t="n">
        <v/>
      </c>
      <c r="J443" t="n">
        <v>1689.76</v>
      </c>
      <c r="K443" t="inlineStr">
        <is>
          <t>TSLA250919P00315000</t>
        </is>
      </c>
    </row>
    <row r="444">
      <c r="A444" t="n">
        <v>527</v>
      </c>
      <c r="B444" t="inlineStr">
        <is>
          <t>TSLA</t>
        </is>
      </c>
      <c r="C444" t="inlineStr">
        <is>
          <t>Aug 11, 2025</t>
        </is>
      </c>
      <c r="D444" t="inlineStr">
        <is>
          <t>$315.00</t>
        </is>
      </c>
      <c r="E444" t="inlineStr">
        <is>
          <t>P</t>
        </is>
      </c>
      <c r="F444" t="inlineStr">
        <is>
          <t>Sep 19, 2025</t>
        </is>
      </c>
      <c r="G444" t="n">
        <v>-2</v>
      </c>
      <c r="H444" t="inlineStr">
        <is>
          <t>Aug 11, 2025</t>
        </is>
      </c>
      <c r="I444" t="n">
        <v/>
      </c>
      <c r="J444" t="n">
        <v>1689.76</v>
      </c>
      <c r="K444" t="inlineStr">
        <is>
          <t>TSLA250919P00315000</t>
        </is>
      </c>
    </row>
    <row r="445">
      <c r="A445" t="inlineStr"/>
      <c r="B445" t="inlineStr"/>
      <c r="C445" t="inlineStr"/>
      <c r="D445" t="inlineStr"/>
      <c r="E445" t="inlineStr"/>
      <c r="F445" t="inlineStr"/>
      <c r="G445" s="2">
        <f>SUM(G438:G444)</f>
        <v/>
      </c>
      <c r="H445" t="inlineStr"/>
      <c r="I445" t="inlineStr"/>
      <c r="J445" s="2">
        <f>SUM(J438:J444)</f>
        <v/>
      </c>
      <c r="K445" t="inlineStr"/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</row>
    <row r="449">
      <c r="A449" t="inlineStr">
        <is>
          <t>Index</t>
        </is>
      </c>
      <c r="B449" t="inlineStr">
        <is>
          <t>Ticker</t>
        </is>
      </c>
      <c r="C449" t="inlineStr">
        <is>
          <t>Trade Enter</t>
        </is>
      </c>
      <c r="D449" t="inlineStr">
        <is>
          <t>Strike</t>
        </is>
      </c>
      <c r="E449" t="inlineStr">
        <is>
          <t>C/P</t>
        </is>
      </c>
      <c r="F449" t="inlineStr">
        <is>
          <t>Exp Date</t>
        </is>
      </c>
      <c r="G449" t="inlineStr">
        <is>
          <t>Initial Contracts</t>
        </is>
      </c>
      <c r="H449" t="inlineStr">
        <is>
          <t>Trade Exit</t>
        </is>
      </c>
      <c r="I449" t="inlineStr">
        <is>
          <t>$ Gain</t>
        </is>
      </c>
    </row>
    <row r="450">
      <c r="A450" t="n">
        <v>253</v>
      </c>
      <c r="B450" t="inlineStr">
        <is>
          <t>TSLA</t>
        </is>
      </c>
      <c r="C450" t="inlineStr">
        <is>
          <t>Aug 08, 2025</t>
        </is>
      </c>
      <c r="D450" t="inlineStr">
        <is>
          <t>$350.00</t>
        </is>
      </c>
      <c r="E450" t="inlineStr">
        <is>
          <t>C</t>
        </is>
      </c>
      <c r="F450" t="inlineStr">
        <is>
          <t>Sep 19, 2025</t>
        </is>
      </c>
      <c r="G450" t="inlineStr">
        <is>
          <t>1</t>
        </is>
      </c>
      <c r="H450" t="inlineStr">
        <is>
          <t>Aug 11, 2025</t>
        </is>
      </c>
      <c r="I450" t="inlineStr">
        <is>
          <t xml:space="preserve">$535.00 </t>
        </is>
      </c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s="1">
        <f>IF(G460=0, ROUND(SUM(J453:J459)/3, 2), )</f>
        <v/>
      </c>
    </row>
    <row r="453">
      <c r="A453" t="inlineStr">
        <is>
          <t>Index</t>
        </is>
      </c>
      <c r="B453" t="inlineStr">
        <is>
          <t>Ticker</t>
        </is>
      </c>
      <c r="C453" t="inlineStr">
        <is>
          <t>Trade Enter</t>
        </is>
      </c>
      <c r="D453" t="inlineStr">
        <is>
          <t>Strike</t>
        </is>
      </c>
      <c r="E453" t="inlineStr">
        <is>
          <t>C/P</t>
        </is>
      </c>
      <c r="F453" t="inlineStr">
        <is>
          <t>Exp Date</t>
        </is>
      </c>
      <c r="G453" t="inlineStr">
        <is>
          <t>Initial Contracts</t>
        </is>
      </c>
      <c r="H453" t="inlineStr">
        <is>
          <t>Trade Exit</t>
        </is>
      </c>
      <c r="I453" t="inlineStr">
        <is>
          <t>$ Gain</t>
        </is>
      </c>
      <c r="J453" t="inlineStr">
        <is>
          <t>Amount</t>
        </is>
      </c>
      <c r="K453" t="inlineStr">
        <is>
          <t>Symbol</t>
        </is>
      </c>
    </row>
    <row r="454">
      <c r="A454" t="n">
        <v>557</v>
      </c>
      <c r="B454" t="inlineStr">
        <is>
          <t>TSLA</t>
        </is>
      </c>
      <c r="C454" t="inlineStr">
        <is>
          <t>Aug 08, 2025</t>
        </is>
      </c>
      <c r="D454" t="inlineStr">
        <is>
          <t>$350.00</t>
        </is>
      </c>
      <c r="E454" t="inlineStr">
        <is>
          <t>C</t>
        </is>
      </c>
      <c r="F454" t="inlineStr">
        <is>
          <t>Sep 19, 2025</t>
        </is>
      </c>
      <c r="G454" t="n">
        <v>1</v>
      </c>
      <c r="H454" t="inlineStr">
        <is>
          <t>NaN</t>
        </is>
      </c>
      <c r="I454" t="n">
        <v/>
      </c>
      <c r="J454" t="n">
        <v>-1350.11</v>
      </c>
      <c r="K454" t="inlineStr">
        <is>
          <t>TSLA250919C00350000</t>
        </is>
      </c>
    </row>
    <row r="455">
      <c r="A455" t="n">
        <v>568</v>
      </c>
      <c r="B455" t="inlineStr">
        <is>
          <t>TSLA</t>
        </is>
      </c>
      <c r="C455" t="inlineStr">
        <is>
          <t>Aug 08, 2025</t>
        </is>
      </c>
      <c r="D455" t="inlineStr">
        <is>
          <t>$350.00</t>
        </is>
      </c>
      <c r="E455" t="inlineStr">
        <is>
          <t>C</t>
        </is>
      </c>
      <c r="F455" t="inlineStr">
        <is>
          <t>Sep 19, 2025</t>
        </is>
      </c>
      <c r="G455" t="n">
        <v>1</v>
      </c>
      <c r="H455" t="inlineStr">
        <is>
          <t>NaN</t>
        </is>
      </c>
      <c r="I455" t="n">
        <v/>
      </c>
      <c r="J455" t="n">
        <v>-1350.11</v>
      </c>
      <c r="K455" t="inlineStr">
        <is>
          <t>TSLA250919C00350000</t>
        </is>
      </c>
    </row>
    <row r="456">
      <c r="A456" t="n">
        <v>567</v>
      </c>
      <c r="B456" t="inlineStr">
        <is>
          <t>TSLA</t>
        </is>
      </c>
      <c r="C456" t="inlineStr">
        <is>
          <t>Aug 08, 2025</t>
        </is>
      </c>
      <c r="D456" t="inlineStr">
        <is>
          <t>$350.00</t>
        </is>
      </c>
      <c r="E456" t="inlineStr">
        <is>
          <t>C</t>
        </is>
      </c>
      <c r="F456" t="inlineStr">
        <is>
          <t>Sep 19, 2025</t>
        </is>
      </c>
      <c r="G456" t="n">
        <v>1</v>
      </c>
      <c r="H456" t="inlineStr">
        <is>
          <t>NaN</t>
        </is>
      </c>
      <c r="I456" t="n">
        <v/>
      </c>
      <c r="J456" t="n">
        <v>-1350.11</v>
      </c>
      <c r="K456" t="inlineStr">
        <is>
          <t>TSLA250919C00350000</t>
        </is>
      </c>
    </row>
    <row r="457">
      <c r="A457" t="n">
        <v>515</v>
      </c>
      <c r="B457" t="inlineStr">
        <is>
          <t>TSLA</t>
        </is>
      </c>
      <c r="C457" t="inlineStr">
        <is>
          <t>Aug 11, 2025</t>
        </is>
      </c>
      <c r="D457" t="inlineStr">
        <is>
          <t>$350.00</t>
        </is>
      </c>
      <c r="E457" t="inlineStr">
        <is>
          <t>C</t>
        </is>
      </c>
      <c r="F457" t="inlineStr">
        <is>
          <t>Sep 19, 2025</t>
        </is>
      </c>
      <c r="G457" t="n">
        <v>-1</v>
      </c>
      <c r="H457" t="inlineStr">
        <is>
          <t>Aug 11, 2025</t>
        </is>
      </c>
      <c r="I457" t="n">
        <v/>
      </c>
      <c r="J457" t="n">
        <v>1877.88</v>
      </c>
      <c r="K457" t="inlineStr">
        <is>
          <t>TSLA250919C00350000</t>
        </is>
      </c>
    </row>
    <row r="458">
      <c r="A458" t="n">
        <v>534</v>
      </c>
      <c r="B458" t="inlineStr">
        <is>
          <t>TSLA</t>
        </is>
      </c>
      <c r="C458" t="inlineStr">
        <is>
          <t>Aug 11, 2025</t>
        </is>
      </c>
      <c r="D458" t="inlineStr">
        <is>
          <t>$350.00</t>
        </is>
      </c>
      <c r="E458" t="inlineStr">
        <is>
          <t>C</t>
        </is>
      </c>
      <c r="F458" t="inlineStr">
        <is>
          <t>Sep 19, 2025</t>
        </is>
      </c>
      <c r="G458" t="n">
        <v>-1</v>
      </c>
      <c r="H458" t="inlineStr">
        <is>
          <t>Aug 11, 2025</t>
        </is>
      </c>
      <c r="I458" t="n">
        <v/>
      </c>
      <c r="J458" t="n">
        <v>1885.88</v>
      </c>
      <c r="K458" t="inlineStr">
        <is>
          <t>TSLA250919C00350000</t>
        </is>
      </c>
    </row>
    <row r="459">
      <c r="A459" t="n">
        <v>539</v>
      </c>
      <c r="B459" t="inlineStr">
        <is>
          <t>TSLA</t>
        </is>
      </c>
      <c r="C459" t="inlineStr">
        <is>
          <t>Aug 11, 2025</t>
        </is>
      </c>
      <c r="D459" t="inlineStr">
        <is>
          <t>$350.00</t>
        </is>
      </c>
      <c r="E459" t="inlineStr">
        <is>
          <t>C</t>
        </is>
      </c>
      <c r="F459" t="inlineStr">
        <is>
          <t>Sep 19, 2025</t>
        </is>
      </c>
      <c r="G459" t="n">
        <v>-1</v>
      </c>
      <c r="H459" t="inlineStr">
        <is>
          <t>Aug 11, 2025</t>
        </is>
      </c>
      <c r="I459" t="n">
        <v/>
      </c>
      <c r="J459" t="n">
        <v>1874.88</v>
      </c>
      <c r="K459" t="inlineStr">
        <is>
          <t>TSLA250919C00350000</t>
        </is>
      </c>
    </row>
    <row r="460">
      <c r="A460" t="inlineStr"/>
      <c r="B460" t="inlineStr"/>
      <c r="C460" t="inlineStr"/>
      <c r="D460" t="inlineStr"/>
      <c r="E460" t="inlineStr"/>
      <c r="F460" t="inlineStr"/>
      <c r="G460" s="2">
        <f>SUM(G453:G459)</f>
        <v/>
      </c>
      <c r="H460" t="inlineStr"/>
      <c r="I460" t="inlineStr"/>
      <c r="J460" s="2">
        <f>SUM(J453:J459)</f>
        <v/>
      </c>
      <c r="K460" t="inlineStr"/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</row>
    <row r="464">
      <c r="A464" t="inlineStr">
        <is>
          <t>Index</t>
        </is>
      </c>
      <c r="B464" t="inlineStr">
        <is>
          <t>Ticker</t>
        </is>
      </c>
      <c r="C464" t="inlineStr">
        <is>
          <t>Trade Enter</t>
        </is>
      </c>
      <c r="D464" t="inlineStr">
        <is>
          <t>Strike</t>
        </is>
      </c>
      <c r="E464" t="inlineStr">
        <is>
          <t>C/P</t>
        </is>
      </c>
      <c r="F464" t="inlineStr">
        <is>
          <t>Exp Date</t>
        </is>
      </c>
      <c r="G464" t="inlineStr">
        <is>
          <t>Initial Contracts</t>
        </is>
      </c>
      <c r="H464" t="inlineStr">
        <is>
          <t>Trade Exit</t>
        </is>
      </c>
      <c r="I464" t="inlineStr">
        <is>
          <t>$ Gain</t>
        </is>
      </c>
    </row>
    <row r="465">
      <c r="A465" t="n">
        <v>255</v>
      </c>
      <c r="B465" t="inlineStr">
        <is>
          <t>TSLA</t>
        </is>
      </c>
      <c r="C465" t="inlineStr">
        <is>
          <t>Aug 11, 2025</t>
        </is>
      </c>
      <c r="D465" t="inlineStr">
        <is>
          <t>$340.00</t>
        </is>
      </c>
      <c r="E465" t="inlineStr">
        <is>
          <t>P</t>
        </is>
      </c>
      <c r="F465" t="inlineStr">
        <is>
          <t>Aug 29, 2025</t>
        </is>
      </c>
      <c r="G465" t="inlineStr">
        <is>
          <t>2</t>
        </is>
      </c>
      <c r="H465" t="inlineStr">
        <is>
          <t>Aug 12, 2025</t>
        </is>
      </c>
      <c r="I465" t="inlineStr">
        <is>
          <t xml:space="preserve">$680.00 </t>
        </is>
      </c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s="1">
        <f>IF(G475=0, ROUND(SUM(J468:J474)/6, 2), )</f>
        <v/>
      </c>
    </row>
    <row r="468">
      <c r="A468" t="inlineStr">
        <is>
          <t>Index</t>
        </is>
      </c>
      <c r="B468" t="inlineStr">
        <is>
          <t>Ticker</t>
        </is>
      </c>
      <c r="C468" t="inlineStr">
        <is>
          <t>Trade Enter</t>
        </is>
      </c>
      <c r="D468" t="inlineStr">
        <is>
          <t>Strike</t>
        </is>
      </c>
      <c r="E468" t="inlineStr">
        <is>
          <t>C/P</t>
        </is>
      </c>
      <c r="F468" t="inlineStr">
        <is>
          <t>Exp Date</t>
        </is>
      </c>
      <c r="G468" t="inlineStr">
        <is>
          <t>Initial Contracts</t>
        </is>
      </c>
      <c r="H468" t="inlineStr">
        <is>
          <t>Trade Exit</t>
        </is>
      </c>
      <c r="I468" t="inlineStr">
        <is>
          <t>$ Gain</t>
        </is>
      </c>
      <c r="J468" t="inlineStr">
        <is>
          <t>Amount</t>
        </is>
      </c>
      <c r="K468" t="inlineStr">
        <is>
          <t>Symbol</t>
        </is>
      </c>
    </row>
    <row r="469">
      <c r="A469" t="n">
        <v>508</v>
      </c>
      <c r="B469" t="inlineStr">
        <is>
          <t>TSLA</t>
        </is>
      </c>
      <c r="C469" t="inlineStr">
        <is>
          <t>Aug 11, 2025</t>
        </is>
      </c>
      <c r="D469" t="inlineStr">
        <is>
          <t>$340.00</t>
        </is>
      </c>
      <c r="E469" t="inlineStr">
        <is>
          <t>P</t>
        </is>
      </c>
      <c r="F469" t="inlineStr">
        <is>
          <t>Aug 29, 2025</t>
        </is>
      </c>
      <c r="G469" t="n">
        <v>2</v>
      </c>
      <c r="H469" t="inlineStr">
        <is>
          <t>NaN</t>
        </is>
      </c>
      <c r="I469" t="n">
        <v/>
      </c>
      <c r="J469" t="n">
        <v>-2524.23</v>
      </c>
      <c r="K469" t="inlineStr">
        <is>
          <t>TSLA250829P00340000</t>
        </is>
      </c>
    </row>
    <row r="470">
      <c r="A470" t="n">
        <v>525</v>
      </c>
      <c r="B470" t="inlineStr">
        <is>
          <t>TSLA</t>
        </is>
      </c>
      <c r="C470" t="inlineStr">
        <is>
          <t>Aug 11, 2025</t>
        </is>
      </c>
      <c r="D470" t="inlineStr">
        <is>
          <t>$340.00</t>
        </is>
      </c>
      <c r="E470" t="inlineStr">
        <is>
          <t>P</t>
        </is>
      </c>
      <c r="F470" t="inlineStr">
        <is>
          <t>Aug 29, 2025</t>
        </is>
      </c>
      <c r="G470" t="n">
        <v>2</v>
      </c>
      <c r="H470" t="inlineStr">
        <is>
          <t>NaN</t>
        </is>
      </c>
      <c r="I470" t="n">
        <v/>
      </c>
      <c r="J470" t="n">
        <v>-2508.23</v>
      </c>
      <c r="K470" t="inlineStr">
        <is>
          <t>TSLA250829P00340000</t>
        </is>
      </c>
    </row>
    <row r="471">
      <c r="A471" t="n">
        <v>529</v>
      </c>
      <c r="B471" t="inlineStr">
        <is>
          <t>TSLA</t>
        </is>
      </c>
      <c r="C471" t="inlineStr">
        <is>
          <t>Aug 11, 2025</t>
        </is>
      </c>
      <c r="D471" t="inlineStr">
        <is>
          <t>$340.00</t>
        </is>
      </c>
      <c r="E471" t="inlineStr">
        <is>
          <t>P</t>
        </is>
      </c>
      <c r="F471" t="inlineStr">
        <is>
          <t>Aug 29, 2025</t>
        </is>
      </c>
      <c r="G471" t="n">
        <v>2</v>
      </c>
      <c r="H471" t="inlineStr">
        <is>
          <t>NaN</t>
        </is>
      </c>
      <c r="I471" t="n">
        <v/>
      </c>
      <c r="J471" t="n">
        <v>-2524.23</v>
      </c>
      <c r="K471" t="inlineStr">
        <is>
          <t>TSLA250829P00340000</t>
        </is>
      </c>
    </row>
    <row r="472">
      <c r="A472" t="n">
        <v>442</v>
      </c>
      <c r="B472" t="inlineStr">
        <is>
          <t>TSLA</t>
        </is>
      </c>
      <c r="C472" t="inlineStr">
        <is>
          <t>Aug 12, 2025</t>
        </is>
      </c>
      <c r="D472" t="inlineStr">
        <is>
          <t>$340.00</t>
        </is>
      </c>
      <c r="E472" t="inlineStr">
        <is>
          <t>P</t>
        </is>
      </c>
      <c r="F472" t="inlineStr">
        <is>
          <t>Aug 29, 2025</t>
        </is>
      </c>
      <c r="G472" t="n">
        <v>-2</v>
      </c>
      <c r="H472" t="inlineStr">
        <is>
          <t>Aug 12, 2025</t>
        </is>
      </c>
      <c r="I472" t="n">
        <v/>
      </c>
      <c r="J472" t="n">
        <v>3189.76</v>
      </c>
      <c r="K472" t="inlineStr">
        <is>
          <t>TSLA250829P00340000</t>
        </is>
      </c>
    </row>
    <row r="473">
      <c r="A473" t="n">
        <v>436</v>
      </c>
      <c r="B473" t="inlineStr">
        <is>
          <t>TSLA</t>
        </is>
      </c>
      <c r="C473" t="inlineStr">
        <is>
          <t>Aug 12, 2025</t>
        </is>
      </c>
      <c r="D473" t="inlineStr">
        <is>
          <t>$340.00</t>
        </is>
      </c>
      <c r="E473" t="inlineStr">
        <is>
          <t>P</t>
        </is>
      </c>
      <c r="F473" t="inlineStr">
        <is>
          <t>Aug 29, 2025</t>
        </is>
      </c>
      <c r="G473" t="n">
        <v>-2</v>
      </c>
      <c r="H473" t="inlineStr">
        <is>
          <t>Aug 12, 2025</t>
        </is>
      </c>
      <c r="I473" t="n">
        <v/>
      </c>
      <c r="J473" t="n">
        <v>3189.76</v>
      </c>
      <c r="K473" t="inlineStr">
        <is>
          <t>TSLA250829P00340000</t>
        </is>
      </c>
    </row>
    <row r="474">
      <c r="A474" t="n">
        <v>487</v>
      </c>
      <c r="B474" t="inlineStr">
        <is>
          <t>TSLA</t>
        </is>
      </c>
      <c r="C474" t="inlineStr">
        <is>
          <t>Aug 12, 2025</t>
        </is>
      </c>
      <c r="D474" t="inlineStr">
        <is>
          <t>$340.00</t>
        </is>
      </c>
      <c r="E474" t="inlineStr">
        <is>
          <t>P</t>
        </is>
      </c>
      <c r="F474" t="inlineStr">
        <is>
          <t>Aug 29, 2025</t>
        </is>
      </c>
      <c r="G474" t="n">
        <v>-2</v>
      </c>
      <c r="H474" t="inlineStr">
        <is>
          <t>Aug 12, 2025</t>
        </is>
      </c>
      <c r="I474" t="n">
        <v/>
      </c>
      <c r="J474" t="n">
        <v>3149.76</v>
      </c>
      <c r="K474" t="inlineStr">
        <is>
          <t>TSLA250829P00340000</t>
        </is>
      </c>
    </row>
    <row r="475">
      <c r="A475" t="inlineStr"/>
      <c r="B475" t="inlineStr"/>
      <c r="C475" t="inlineStr"/>
      <c r="D475" t="inlineStr"/>
      <c r="E475" t="inlineStr"/>
      <c r="F475" t="inlineStr"/>
      <c r="G475" s="2">
        <f>SUM(G468:G474)</f>
        <v/>
      </c>
      <c r="H475" t="inlineStr"/>
      <c r="I475" t="inlineStr"/>
      <c r="J475" s="2">
        <f>SUM(J468:J474)</f>
        <v/>
      </c>
      <c r="K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</row>
    <row r="479">
      <c r="A479" t="inlineStr">
        <is>
          <t>Index</t>
        </is>
      </c>
      <c r="B479" t="inlineStr">
        <is>
          <t>Ticker</t>
        </is>
      </c>
      <c r="C479" t="inlineStr">
        <is>
          <t>Trade Enter</t>
        </is>
      </c>
      <c r="D479" t="inlineStr">
        <is>
          <t>Strike</t>
        </is>
      </c>
      <c r="E479" t="inlineStr">
        <is>
          <t>C/P</t>
        </is>
      </c>
      <c r="F479" t="inlineStr">
        <is>
          <t>Exp Date</t>
        </is>
      </c>
      <c r="G479" t="inlineStr">
        <is>
          <t>Initial Contracts</t>
        </is>
      </c>
      <c r="H479" t="inlineStr">
        <is>
          <t>Trade Exit</t>
        </is>
      </c>
      <c r="I479" t="inlineStr">
        <is>
          <t>$ Gain</t>
        </is>
      </c>
    </row>
    <row r="480">
      <c r="A480" t="n">
        <v>256</v>
      </c>
      <c r="B480" t="inlineStr">
        <is>
          <t>TSLA</t>
        </is>
      </c>
      <c r="C480" t="inlineStr">
        <is>
          <t>Aug 11, 2025</t>
        </is>
      </c>
      <c r="D480" t="inlineStr">
        <is>
          <t>$347.50</t>
        </is>
      </c>
      <c r="E480" t="inlineStr">
        <is>
          <t>C</t>
        </is>
      </c>
      <c r="F480" t="inlineStr">
        <is>
          <t>Aug 29, 2025</t>
        </is>
      </c>
      <c r="G480" t="inlineStr">
        <is>
          <t>1</t>
        </is>
      </c>
      <c r="H480" t="inlineStr">
        <is>
          <t>Aug 12, 2025</t>
        </is>
      </c>
      <c r="I480" t="inlineStr">
        <is>
          <t>($410.00)</t>
        </is>
      </c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s="1">
        <f>IF(G490=0, ROUND(SUM(J483:J489)/3, 2), )</f>
        <v/>
      </c>
    </row>
    <row r="483">
      <c r="A483" t="inlineStr">
        <is>
          <t>Index</t>
        </is>
      </c>
      <c r="B483" t="inlineStr">
        <is>
          <t>Ticker</t>
        </is>
      </c>
      <c r="C483" t="inlineStr">
        <is>
          <t>Trade Enter</t>
        </is>
      </c>
      <c r="D483" t="inlineStr">
        <is>
          <t>Strike</t>
        </is>
      </c>
      <c r="E483" t="inlineStr">
        <is>
          <t>C/P</t>
        </is>
      </c>
      <c r="F483" t="inlineStr">
        <is>
          <t>Exp Date</t>
        </is>
      </c>
      <c r="G483" t="inlineStr">
        <is>
          <t>Initial Contracts</t>
        </is>
      </c>
      <c r="H483" t="inlineStr">
        <is>
          <t>Trade Exit</t>
        </is>
      </c>
      <c r="I483" t="inlineStr">
        <is>
          <t>$ Gain</t>
        </is>
      </c>
      <c r="J483" t="inlineStr">
        <is>
          <t>Amount</t>
        </is>
      </c>
      <c r="K483" t="inlineStr">
        <is>
          <t>Symbol</t>
        </is>
      </c>
    </row>
    <row r="484">
      <c r="A484" t="n">
        <v>511</v>
      </c>
      <c r="B484" t="inlineStr">
        <is>
          <t>TSLA</t>
        </is>
      </c>
      <c r="C484" t="inlineStr">
        <is>
          <t>Aug 11, 2025</t>
        </is>
      </c>
      <c r="D484" t="inlineStr">
        <is>
          <t>$347.50</t>
        </is>
      </c>
      <c r="E484" t="inlineStr">
        <is>
          <t>C</t>
        </is>
      </c>
      <c r="F484" t="inlineStr">
        <is>
          <t>Aug 29, 2025</t>
        </is>
      </c>
      <c r="G484" t="n">
        <v>1</v>
      </c>
      <c r="H484" t="inlineStr">
        <is>
          <t>NaN</t>
        </is>
      </c>
      <c r="I484" t="n">
        <v/>
      </c>
      <c r="J484" t="n">
        <v>-1250.11</v>
      </c>
      <c r="K484" t="inlineStr">
        <is>
          <t>TSLA250829C00347500</t>
        </is>
      </c>
    </row>
    <row r="485">
      <c r="A485" t="n">
        <v>524</v>
      </c>
      <c r="B485" t="inlineStr">
        <is>
          <t>TSLA</t>
        </is>
      </c>
      <c r="C485" t="inlineStr">
        <is>
          <t>Aug 11, 2025</t>
        </is>
      </c>
      <c r="D485" t="inlineStr">
        <is>
          <t>$347.50</t>
        </is>
      </c>
      <c r="E485" t="inlineStr">
        <is>
          <t>C</t>
        </is>
      </c>
      <c r="F485" t="inlineStr">
        <is>
          <t>Aug 29, 2025</t>
        </is>
      </c>
      <c r="G485" t="n">
        <v>1</v>
      </c>
      <c r="H485" t="inlineStr">
        <is>
          <t>NaN</t>
        </is>
      </c>
      <c r="I485" t="n">
        <v/>
      </c>
      <c r="J485" t="n">
        <v>-1245.11</v>
      </c>
      <c r="K485" t="inlineStr">
        <is>
          <t>TSLA250829C00347500</t>
        </is>
      </c>
    </row>
    <row r="486">
      <c r="A486" t="n">
        <v>535</v>
      </c>
      <c r="B486" t="inlineStr">
        <is>
          <t>TSLA</t>
        </is>
      </c>
      <c r="C486" t="inlineStr">
        <is>
          <t>Aug 11, 2025</t>
        </is>
      </c>
      <c r="D486" t="inlineStr">
        <is>
          <t>$347.50</t>
        </is>
      </c>
      <c r="E486" t="inlineStr">
        <is>
          <t>C</t>
        </is>
      </c>
      <c r="F486" t="inlineStr">
        <is>
          <t>Aug 29, 2025</t>
        </is>
      </c>
      <c r="G486" t="n">
        <v>1</v>
      </c>
      <c r="H486" t="inlineStr">
        <is>
          <t>NaN</t>
        </is>
      </c>
      <c r="I486" t="n">
        <v/>
      </c>
      <c r="J486" t="n">
        <v>-1245.11</v>
      </c>
      <c r="K486" t="inlineStr">
        <is>
          <t>TSLA250829C00347500</t>
        </is>
      </c>
    </row>
    <row r="487">
      <c r="A487" t="n">
        <v>452</v>
      </c>
      <c r="B487" t="inlineStr">
        <is>
          <t>TSLA</t>
        </is>
      </c>
      <c r="C487" t="inlineStr">
        <is>
          <t>Aug 12, 2025</t>
        </is>
      </c>
      <c r="D487" t="inlineStr">
        <is>
          <t>$347.50</t>
        </is>
      </c>
      <c r="E487" t="inlineStr">
        <is>
          <t>C</t>
        </is>
      </c>
      <c r="F487" t="inlineStr">
        <is>
          <t>Aug 29, 2025</t>
        </is>
      </c>
      <c r="G487" t="n">
        <v>-1</v>
      </c>
      <c r="H487" t="inlineStr">
        <is>
          <t>Aug 12, 2025</t>
        </is>
      </c>
      <c r="I487" t="n">
        <v/>
      </c>
      <c r="J487" t="n">
        <v>824.88</v>
      </c>
      <c r="K487" t="inlineStr">
        <is>
          <t>TSLA250829C00347500</t>
        </is>
      </c>
    </row>
    <row r="488">
      <c r="A488" t="n">
        <v>462</v>
      </c>
      <c r="B488" t="inlineStr">
        <is>
          <t>TSLA</t>
        </is>
      </c>
      <c r="C488" t="inlineStr">
        <is>
          <t>Aug 12, 2025</t>
        </is>
      </c>
      <c r="D488" t="inlineStr">
        <is>
          <t>$347.50</t>
        </is>
      </c>
      <c r="E488" t="inlineStr">
        <is>
          <t>C</t>
        </is>
      </c>
      <c r="F488" t="inlineStr">
        <is>
          <t>Aug 29, 2025</t>
        </is>
      </c>
      <c r="G488" t="n">
        <v>-1</v>
      </c>
      <c r="H488" t="inlineStr">
        <is>
          <t>Aug 12, 2025</t>
        </is>
      </c>
      <c r="I488" t="n">
        <v/>
      </c>
      <c r="J488" t="n">
        <v>824.88</v>
      </c>
      <c r="K488" t="inlineStr">
        <is>
          <t>TSLA250829C00347500</t>
        </is>
      </c>
    </row>
    <row r="489">
      <c r="A489" t="n">
        <v>481</v>
      </c>
      <c r="B489" t="inlineStr">
        <is>
          <t>TSLA</t>
        </is>
      </c>
      <c r="C489" t="inlineStr">
        <is>
          <t>Aug 12, 2025</t>
        </is>
      </c>
      <c r="D489" t="inlineStr">
        <is>
          <t>$347.50</t>
        </is>
      </c>
      <c r="E489" t="inlineStr">
        <is>
          <t>C</t>
        </is>
      </c>
      <c r="F489" t="inlineStr">
        <is>
          <t>Aug 29, 2025</t>
        </is>
      </c>
      <c r="G489" t="n">
        <v>-1</v>
      </c>
      <c r="H489" t="inlineStr">
        <is>
          <t>Aug 12, 2025</t>
        </is>
      </c>
      <c r="I489" t="n">
        <v/>
      </c>
      <c r="J489" t="n">
        <v>822.88</v>
      </c>
      <c r="K489" t="inlineStr">
        <is>
          <t>TSLA250829C00347500</t>
        </is>
      </c>
    </row>
    <row r="490">
      <c r="A490" t="inlineStr"/>
      <c r="B490" t="inlineStr"/>
      <c r="C490" t="inlineStr"/>
      <c r="D490" t="inlineStr"/>
      <c r="E490" t="inlineStr"/>
      <c r="F490" t="inlineStr"/>
      <c r="G490" s="2">
        <f>SUM(G483:G489)</f>
        <v/>
      </c>
      <c r="H490" t="inlineStr"/>
      <c r="I490" t="inlineStr"/>
      <c r="J490" s="2">
        <f>SUM(J483:J489)</f>
        <v/>
      </c>
      <c r="K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</row>
    <row r="494">
      <c r="A494" t="inlineStr">
        <is>
          <t>Index</t>
        </is>
      </c>
      <c r="B494" t="inlineStr">
        <is>
          <t>Ticker</t>
        </is>
      </c>
      <c r="C494" t="inlineStr">
        <is>
          <t>Trade Enter</t>
        </is>
      </c>
      <c r="D494" t="inlineStr">
        <is>
          <t>Strike</t>
        </is>
      </c>
      <c r="E494" t="inlineStr">
        <is>
          <t>C/P</t>
        </is>
      </c>
      <c r="F494" t="inlineStr">
        <is>
          <t>Exp Date</t>
        </is>
      </c>
      <c r="G494" t="inlineStr">
        <is>
          <t>Initial Contracts</t>
        </is>
      </c>
      <c r="H494" t="inlineStr">
        <is>
          <t>Trade Exit</t>
        </is>
      </c>
      <c r="I494" t="inlineStr">
        <is>
          <t>$ Gain</t>
        </is>
      </c>
    </row>
    <row r="495">
      <c r="A495" t="n">
        <v>258</v>
      </c>
      <c r="B495" t="inlineStr">
        <is>
          <t>TSLA</t>
        </is>
      </c>
      <c r="C495" t="inlineStr">
        <is>
          <t>Aug 01, 2025</t>
        </is>
      </c>
      <c r="D495" t="inlineStr">
        <is>
          <t>$300.00</t>
        </is>
      </c>
      <c r="E495" t="inlineStr">
        <is>
          <t>C</t>
        </is>
      </c>
      <c r="F495" t="inlineStr">
        <is>
          <t>Jan 16, 2026</t>
        </is>
      </c>
      <c r="G495" t="inlineStr">
        <is>
          <t>1</t>
        </is>
      </c>
      <c r="H495" t="inlineStr">
        <is>
          <t>Aug 12, 2025</t>
        </is>
      </c>
      <c r="I495" t="inlineStr">
        <is>
          <t xml:space="preserve">$3,650.00 </t>
        </is>
      </c>
    </row>
    <row r="496">
      <c r="A496" t="inlineStr"/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</row>
    <row r="497">
      <c r="A497" t="inlineStr"/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</row>
    <row r="498">
      <c r="A498" t="inlineStr"/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</row>
    <row r="499">
      <c r="A499" t="inlineStr"/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</row>
    <row r="501">
      <c r="A501" t="inlineStr">
        <is>
          <t>Index</t>
        </is>
      </c>
      <c r="B501" t="inlineStr">
        <is>
          <t>Ticker</t>
        </is>
      </c>
      <c r="C501" t="inlineStr">
        <is>
          <t>Trade Enter</t>
        </is>
      </c>
      <c r="D501" t="inlineStr">
        <is>
          <t>Strike</t>
        </is>
      </c>
      <c r="E501" t="inlineStr">
        <is>
          <t>C/P</t>
        </is>
      </c>
      <c r="F501" t="inlineStr">
        <is>
          <t>Exp Date</t>
        </is>
      </c>
      <c r="G501" t="inlineStr">
        <is>
          <t>Initial Contracts</t>
        </is>
      </c>
      <c r="H501" t="inlineStr">
        <is>
          <t>Trade Exit</t>
        </is>
      </c>
      <c r="I501" t="inlineStr">
        <is>
          <t>$ Gain</t>
        </is>
      </c>
    </row>
    <row r="502">
      <c r="A502" t="n">
        <v>268</v>
      </c>
      <c r="B502" t="inlineStr">
        <is>
          <t>TSLA</t>
        </is>
      </c>
      <c r="C502" t="inlineStr">
        <is>
          <t>Aug 12, 2025</t>
        </is>
      </c>
      <c r="D502" t="inlineStr">
        <is>
          <t>$355.00</t>
        </is>
      </c>
      <c r="E502" t="inlineStr">
        <is>
          <t>C</t>
        </is>
      </c>
      <c r="F502" t="inlineStr">
        <is>
          <t>Sep 19, 2025</t>
        </is>
      </c>
      <c r="G502" t="inlineStr">
        <is>
          <t>1</t>
        </is>
      </c>
      <c r="H502" t="inlineStr">
        <is>
          <t>Aug 13, 2025</t>
        </is>
      </c>
      <c r="I502" t="inlineStr">
        <is>
          <t xml:space="preserve">$405.00 </t>
        </is>
      </c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s="1">
        <f>IF(G512=0, ROUND(SUM(J505:J511)/3, 2), )</f>
        <v/>
      </c>
    </row>
    <row r="505">
      <c r="A505" t="inlineStr">
        <is>
          <t>Index</t>
        </is>
      </c>
      <c r="B505" t="inlineStr">
        <is>
          <t>Ticker</t>
        </is>
      </c>
      <c r="C505" t="inlineStr">
        <is>
          <t>Trade Enter</t>
        </is>
      </c>
      <c r="D505" t="inlineStr">
        <is>
          <t>Strike</t>
        </is>
      </c>
      <c r="E505" t="inlineStr">
        <is>
          <t>C/P</t>
        </is>
      </c>
      <c r="F505" t="inlineStr">
        <is>
          <t>Exp Date</t>
        </is>
      </c>
      <c r="G505" t="inlineStr">
        <is>
          <t>Initial Contracts</t>
        </is>
      </c>
      <c r="H505" t="inlineStr">
        <is>
          <t>Trade Exit</t>
        </is>
      </c>
      <c r="I505" t="inlineStr">
        <is>
          <t>$ Gain</t>
        </is>
      </c>
      <c r="J505" t="inlineStr">
        <is>
          <t>Amount</t>
        </is>
      </c>
      <c r="K505" t="inlineStr">
        <is>
          <t>Symbol</t>
        </is>
      </c>
    </row>
    <row r="506">
      <c r="A506" t="n">
        <v>461</v>
      </c>
      <c r="B506" t="inlineStr">
        <is>
          <t>TSLA</t>
        </is>
      </c>
      <c r="C506" t="inlineStr">
        <is>
          <t>Aug 12, 2025</t>
        </is>
      </c>
      <c r="D506" t="inlineStr">
        <is>
          <t>$355.00</t>
        </is>
      </c>
      <c r="E506" t="inlineStr">
        <is>
          <t>C</t>
        </is>
      </c>
      <c r="F506" t="inlineStr">
        <is>
          <t>Sep 19, 2025</t>
        </is>
      </c>
      <c r="G506" t="n">
        <v>1</v>
      </c>
      <c r="H506" t="inlineStr">
        <is>
          <t>NaN</t>
        </is>
      </c>
      <c r="I506" t="n">
        <v/>
      </c>
      <c r="J506" t="n">
        <v>-1262.11</v>
      </c>
      <c r="K506" t="inlineStr">
        <is>
          <t>TSLA250919C00355000</t>
        </is>
      </c>
    </row>
    <row r="507">
      <c r="A507" t="n">
        <v>500</v>
      </c>
      <c r="B507" t="inlineStr">
        <is>
          <t>TSLA</t>
        </is>
      </c>
      <c r="C507" t="inlineStr">
        <is>
          <t>Aug 12, 2025</t>
        </is>
      </c>
      <c r="D507" t="inlineStr">
        <is>
          <t>$355.00</t>
        </is>
      </c>
      <c r="E507" t="inlineStr">
        <is>
          <t>C</t>
        </is>
      </c>
      <c r="F507" t="inlineStr">
        <is>
          <t>Sep 19, 2025</t>
        </is>
      </c>
      <c r="G507" t="n">
        <v>1</v>
      </c>
      <c r="H507" t="inlineStr">
        <is>
          <t>NaN</t>
        </is>
      </c>
      <c r="I507" t="n">
        <v/>
      </c>
      <c r="J507" t="n">
        <v>-1265.11</v>
      </c>
      <c r="K507" t="inlineStr">
        <is>
          <t>TSLA250919C00355000</t>
        </is>
      </c>
    </row>
    <row r="508">
      <c r="A508" t="n">
        <v>474</v>
      </c>
      <c r="B508" t="inlineStr">
        <is>
          <t>TSLA</t>
        </is>
      </c>
      <c r="C508" t="inlineStr">
        <is>
          <t>Aug 12, 2025</t>
        </is>
      </c>
      <c r="D508" t="inlineStr">
        <is>
          <t>$355.00</t>
        </is>
      </c>
      <c r="E508" t="inlineStr">
        <is>
          <t>C</t>
        </is>
      </c>
      <c r="F508" t="inlineStr">
        <is>
          <t>Sep 19, 2025</t>
        </is>
      </c>
      <c r="G508" t="n">
        <v>1</v>
      </c>
      <c r="H508" t="inlineStr">
        <is>
          <t>NaN</t>
        </is>
      </c>
      <c r="I508" t="n">
        <v/>
      </c>
      <c r="J508" t="n">
        <v>-1270.11</v>
      </c>
      <c r="K508" t="inlineStr">
        <is>
          <t>TSLA250919C00355000</t>
        </is>
      </c>
    </row>
    <row r="509">
      <c r="A509" t="n">
        <v>419</v>
      </c>
      <c r="B509" t="inlineStr">
        <is>
          <t>TSLA</t>
        </is>
      </c>
      <c r="C509" t="inlineStr">
        <is>
          <t>Aug 13, 2025</t>
        </is>
      </c>
      <c r="D509" t="inlineStr">
        <is>
          <t>$355.00</t>
        </is>
      </c>
      <c r="E509" t="inlineStr">
        <is>
          <t>C</t>
        </is>
      </c>
      <c r="F509" t="inlineStr">
        <is>
          <t>Sep 19, 2025</t>
        </is>
      </c>
      <c r="G509" t="n">
        <v>-1</v>
      </c>
      <c r="H509" t="inlineStr">
        <is>
          <t>Aug 13, 2025</t>
        </is>
      </c>
      <c r="I509" t="n">
        <v/>
      </c>
      <c r="J509" t="n">
        <v>1673.88</v>
      </c>
      <c r="K509" t="inlineStr">
        <is>
          <t>TSLA250919C00355000</t>
        </is>
      </c>
    </row>
    <row r="510">
      <c r="A510" t="n">
        <v>418</v>
      </c>
      <c r="B510" t="inlineStr">
        <is>
          <t>TSLA</t>
        </is>
      </c>
      <c r="C510" t="inlineStr">
        <is>
          <t>Aug 13, 2025</t>
        </is>
      </c>
      <c r="D510" t="inlineStr">
        <is>
          <t>$355.00</t>
        </is>
      </c>
      <c r="E510" t="inlineStr">
        <is>
          <t>C</t>
        </is>
      </c>
      <c r="F510" t="inlineStr">
        <is>
          <t>Sep 19, 2025</t>
        </is>
      </c>
      <c r="G510" t="n">
        <v>-1</v>
      </c>
      <c r="H510" t="inlineStr">
        <is>
          <t>Aug 13, 2025</t>
        </is>
      </c>
      <c r="I510" t="n">
        <v/>
      </c>
      <c r="J510" t="n">
        <v>1672.88</v>
      </c>
      <c r="K510" t="inlineStr">
        <is>
          <t>TSLA250919C00355000</t>
        </is>
      </c>
    </row>
    <row r="511">
      <c r="A511" t="n">
        <v>408</v>
      </c>
      <c r="B511" t="inlineStr">
        <is>
          <t>TSLA</t>
        </is>
      </c>
      <c r="C511" t="inlineStr">
        <is>
          <t>Aug 13, 2025</t>
        </is>
      </c>
      <c r="D511" t="inlineStr">
        <is>
          <t>$355.00</t>
        </is>
      </c>
      <c r="E511" t="inlineStr">
        <is>
          <t>C</t>
        </is>
      </c>
      <c r="F511" t="inlineStr">
        <is>
          <t>Sep 19, 2025</t>
        </is>
      </c>
      <c r="G511" t="n">
        <v>-1</v>
      </c>
      <c r="H511" t="inlineStr">
        <is>
          <t>Aug 13, 2025</t>
        </is>
      </c>
      <c r="I511" t="n">
        <v/>
      </c>
      <c r="J511" t="n">
        <v>1654.88</v>
      </c>
      <c r="K511" t="inlineStr">
        <is>
          <t>TSLA250919C00355000</t>
        </is>
      </c>
    </row>
    <row r="512">
      <c r="A512" t="inlineStr"/>
      <c r="B512" t="inlineStr"/>
      <c r="C512" t="inlineStr"/>
      <c r="D512" t="inlineStr"/>
      <c r="E512" t="inlineStr"/>
      <c r="F512" t="inlineStr"/>
      <c r="G512" s="2">
        <f>SUM(G505:G511)</f>
        <v/>
      </c>
      <c r="H512" t="inlineStr"/>
      <c r="I512" t="inlineStr"/>
      <c r="J512" s="2">
        <f>SUM(J505:J511)</f>
        <v/>
      </c>
      <c r="K512" t="inlineStr"/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</row>
    <row r="516">
      <c r="A516" t="inlineStr">
        <is>
          <t>Index</t>
        </is>
      </c>
      <c r="B516" t="inlineStr">
        <is>
          <t>Ticker</t>
        </is>
      </c>
      <c r="C516" t="inlineStr">
        <is>
          <t>Trade Enter</t>
        </is>
      </c>
      <c r="D516" t="inlineStr">
        <is>
          <t>Strike</t>
        </is>
      </c>
      <c r="E516" t="inlineStr">
        <is>
          <t>C/P</t>
        </is>
      </c>
      <c r="F516" t="inlineStr">
        <is>
          <t>Exp Date</t>
        </is>
      </c>
      <c r="G516" t="inlineStr">
        <is>
          <t>Initial Contracts</t>
        </is>
      </c>
      <c r="H516" t="inlineStr">
        <is>
          <t>Trade Exit</t>
        </is>
      </c>
      <c r="I516" t="inlineStr">
        <is>
          <t>$ Gain</t>
        </is>
      </c>
    </row>
    <row r="517">
      <c r="A517" t="n">
        <v>278</v>
      </c>
      <c r="B517" t="inlineStr">
        <is>
          <t>TSLA</t>
        </is>
      </c>
      <c r="C517" t="inlineStr">
        <is>
          <t>Aug 12, 2025</t>
        </is>
      </c>
      <c r="D517" t="inlineStr">
        <is>
          <t>$345.00</t>
        </is>
      </c>
      <c r="E517" t="inlineStr">
        <is>
          <t>P</t>
        </is>
      </c>
      <c r="F517" t="inlineStr">
        <is>
          <t>Sep 19, 2025</t>
        </is>
      </c>
      <c r="G517" t="inlineStr">
        <is>
          <t>1</t>
        </is>
      </c>
      <c r="H517" t="inlineStr">
        <is>
          <t>Aug 14, 2025</t>
        </is>
      </c>
      <c r="I517" t="inlineStr">
        <is>
          <t>($260.00)</t>
        </is>
      </c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</row>
    <row r="519">
      <c r="A519" t="inlineStr"/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s="1">
        <f>IF(G527=0, ROUND(SUM(J520:J526)/3, 2), )</f>
        <v/>
      </c>
    </row>
    <row r="520">
      <c r="A520" t="inlineStr">
        <is>
          <t>Index</t>
        </is>
      </c>
      <c r="B520" t="inlineStr">
        <is>
          <t>Ticker</t>
        </is>
      </c>
      <c r="C520" t="inlineStr">
        <is>
          <t>Trade Enter</t>
        </is>
      </c>
      <c r="D520" t="inlineStr">
        <is>
          <t>Strike</t>
        </is>
      </c>
      <c r="E520" t="inlineStr">
        <is>
          <t>C/P</t>
        </is>
      </c>
      <c r="F520" t="inlineStr">
        <is>
          <t>Exp Date</t>
        </is>
      </c>
      <c r="G520" t="inlineStr">
        <is>
          <t>Initial Contracts</t>
        </is>
      </c>
      <c r="H520" t="inlineStr">
        <is>
          <t>Trade Exit</t>
        </is>
      </c>
      <c r="I520" t="inlineStr">
        <is>
          <t>$ Gain</t>
        </is>
      </c>
      <c r="J520" t="inlineStr">
        <is>
          <t>Amount</t>
        </is>
      </c>
      <c r="K520" t="inlineStr">
        <is>
          <t>Symbol</t>
        </is>
      </c>
    </row>
    <row r="521">
      <c r="A521" t="n">
        <v>447</v>
      </c>
      <c r="B521" t="inlineStr">
        <is>
          <t>TSLA</t>
        </is>
      </c>
      <c r="C521" t="inlineStr">
        <is>
          <t>Aug 12, 2025</t>
        </is>
      </c>
      <c r="D521" t="inlineStr">
        <is>
          <t>$345.00</t>
        </is>
      </c>
      <c r="E521" t="inlineStr">
        <is>
          <t>P</t>
        </is>
      </c>
      <c r="F521" t="inlineStr">
        <is>
          <t>Sep 19, 2025</t>
        </is>
      </c>
      <c r="G521" t="n">
        <v>1</v>
      </c>
      <c r="H521" t="inlineStr">
        <is>
          <t>NaN</t>
        </is>
      </c>
      <c r="I521" t="n">
        <v/>
      </c>
      <c r="J521" t="n">
        <v>-2480.11</v>
      </c>
      <c r="K521" t="inlineStr">
        <is>
          <t>TSLA250919P00345000</t>
        </is>
      </c>
    </row>
    <row r="522">
      <c r="A522" t="n">
        <v>466</v>
      </c>
      <c r="B522" t="inlineStr">
        <is>
          <t>TSLA</t>
        </is>
      </c>
      <c r="C522" t="inlineStr">
        <is>
          <t>Aug 12, 2025</t>
        </is>
      </c>
      <c r="D522" t="inlineStr">
        <is>
          <t>$345.00</t>
        </is>
      </c>
      <c r="E522" t="inlineStr">
        <is>
          <t>P</t>
        </is>
      </c>
      <c r="F522" t="inlineStr">
        <is>
          <t>Sep 19, 2025</t>
        </is>
      </c>
      <c r="G522" t="n">
        <v>1</v>
      </c>
      <c r="H522" t="inlineStr">
        <is>
          <t>NaN</t>
        </is>
      </c>
      <c r="I522" t="n">
        <v/>
      </c>
      <c r="J522" t="n">
        <v>-2496.11</v>
      </c>
      <c r="K522" t="inlineStr">
        <is>
          <t>TSLA250919P00345000</t>
        </is>
      </c>
    </row>
    <row r="523">
      <c r="A523" t="n">
        <v>501</v>
      </c>
      <c r="B523" t="inlineStr">
        <is>
          <t>TSLA</t>
        </is>
      </c>
      <c r="C523" t="inlineStr">
        <is>
          <t>Aug 12, 2025</t>
        </is>
      </c>
      <c r="D523" t="inlineStr">
        <is>
          <t>$345.00</t>
        </is>
      </c>
      <c r="E523" t="inlineStr">
        <is>
          <t>P</t>
        </is>
      </c>
      <c r="F523" t="inlineStr">
        <is>
          <t>Sep 19, 2025</t>
        </is>
      </c>
      <c r="G523" t="n">
        <v>1</v>
      </c>
      <c r="H523" t="inlineStr">
        <is>
          <t>NaN</t>
        </is>
      </c>
      <c r="I523" t="n">
        <v/>
      </c>
      <c r="J523" t="n">
        <v>-2480.11</v>
      </c>
      <c r="K523" t="inlineStr">
        <is>
          <t>TSLA250919P00345000</t>
        </is>
      </c>
    </row>
    <row r="524">
      <c r="A524" t="n">
        <v>290</v>
      </c>
      <c r="B524" t="inlineStr">
        <is>
          <t>TSLA</t>
        </is>
      </c>
      <c r="C524" t="inlineStr">
        <is>
          <t>Aug 14, 2025</t>
        </is>
      </c>
      <c r="D524" t="inlineStr">
        <is>
          <t>$345.00</t>
        </is>
      </c>
      <c r="E524" t="inlineStr">
        <is>
          <t>P</t>
        </is>
      </c>
      <c r="F524" t="inlineStr">
        <is>
          <t>Sep 19, 2025</t>
        </is>
      </c>
      <c r="G524" t="n">
        <v>-1</v>
      </c>
      <c r="H524" t="inlineStr">
        <is>
          <t>Aug 14, 2025</t>
        </is>
      </c>
      <c r="I524" t="n">
        <v/>
      </c>
      <c r="J524" t="n">
        <v>2219.88</v>
      </c>
      <c r="K524" t="inlineStr">
        <is>
          <t>TSLA250919P00345000</t>
        </is>
      </c>
    </row>
    <row r="525">
      <c r="A525" t="n">
        <v>298</v>
      </c>
      <c r="B525" t="inlineStr">
        <is>
          <t>TSLA</t>
        </is>
      </c>
      <c r="C525" t="inlineStr">
        <is>
          <t>Aug 14, 2025</t>
        </is>
      </c>
      <c r="D525" t="inlineStr">
        <is>
          <t>$345.00</t>
        </is>
      </c>
      <c r="E525" t="inlineStr">
        <is>
          <t>P</t>
        </is>
      </c>
      <c r="F525" t="inlineStr">
        <is>
          <t>Sep 19, 2025</t>
        </is>
      </c>
      <c r="G525" t="n">
        <v>-1</v>
      </c>
      <c r="H525" t="inlineStr">
        <is>
          <t>Aug 14, 2025</t>
        </is>
      </c>
      <c r="I525" t="n">
        <v/>
      </c>
      <c r="J525" t="n">
        <v>2229.88</v>
      </c>
      <c r="K525" t="inlineStr">
        <is>
          <t>TSLA250919P00345000</t>
        </is>
      </c>
    </row>
    <row r="526">
      <c r="A526" t="n">
        <v>317</v>
      </c>
      <c r="B526" t="inlineStr">
        <is>
          <t>TSLA</t>
        </is>
      </c>
      <c r="C526" t="inlineStr">
        <is>
          <t>Aug 14, 2025</t>
        </is>
      </c>
      <c r="D526" t="inlineStr">
        <is>
          <t>$345.00</t>
        </is>
      </c>
      <c r="E526" t="inlineStr">
        <is>
          <t>P</t>
        </is>
      </c>
      <c r="F526" t="inlineStr">
        <is>
          <t>Sep 19, 2025</t>
        </is>
      </c>
      <c r="G526" t="n">
        <v>-1</v>
      </c>
      <c r="H526" t="inlineStr">
        <is>
          <t>Aug 14, 2025</t>
        </is>
      </c>
      <c r="I526" t="n">
        <v/>
      </c>
      <c r="J526" t="n">
        <v>2223.88</v>
      </c>
      <c r="K526" t="inlineStr">
        <is>
          <t>TSLA250919P00345000</t>
        </is>
      </c>
    </row>
    <row r="527">
      <c r="A527" t="inlineStr"/>
      <c r="B527" t="inlineStr"/>
      <c r="C527" t="inlineStr"/>
      <c r="D527" t="inlineStr"/>
      <c r="E527" t="inlineStr"/>
      <c r="F527" t="inlineStr"/>
      <c r="G527" s="2">
        <f>SUM(G520:G526)</f>
        <v/>
      </c>
      <c r="H527" t="inlineStr"/>
      <c r="I527" t="inlineStr"/>
      <c r="J527" s="2">
        <f>SUM(J520:J526)</f>
        <v/>
      </c>
      <c r="K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</row>
    <row r="530">
      <c r="A530" t="inlineStr"/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</row>
    <row r="531">
      <c r="A531" t="inlineStr">
        <is>
          <t>Index</t>
        </is>
      </c>
      <c r="B531" t="inlineStr">
        <is>
          <t>Ticker</t>
        </is>
      </c>
      <c r="C531" t="inlineStr">
        <is>
          <t>Trade Enter</t>
        </is>
      </c>
      <c r="D531" t="inlineStr">
        <is>
          <t>Strike</t>
        </is>
      </c>
      <c r="E531" t="inlineStr">
        <is>
          <t>C/P</t>
        </is>
      </c>
      <c r="F531" t="inlineStr">
        <is>
          <t>Exp Date</t>
        </is>
      </c>
      <c r="G531" t="inlineStr">
        <is>
          <t>Initial Contracts</t>
        </is>
      </c>
      <c r="H531" t="inlineStr">
        <is>
          <t>Trade Exit</t>
        </is>
      </c>
      <c r="I531" t="inlineStr">
        <is>
          <t>$ Gain</t>
        </is>
      </c>
    </row>
    <row r="532">
      <c r="A532" t="n">
        <v>281</v>
      </c>
      <c r="B532" t="inlineStr">
        <is>
          <t>TSLA</t>
        </is>
      </c>
      <c r="C532" t="inlineStr">
        <is>
          <t>Aug 12, 2025</t>
        </is>
      </c>
      <c r="D532" t="inlineStr">
        <is>
          <t>$340.00</t>
        </is>
      </c>
      <c r="E532" t="inlineStr">
        <is>
          <t>C</t>
        </is>
      </c>
      <c r="F532" t="inlineStr">
        <is>
          <t>Jan 16, 2026</t>
        </is>
      </c>
      <c r="G532" t="inlineStr">
        <is>
          <t>2</t>
        </is>
      </c>
      <c r="H532" t="inlineStr">
        <is>
          <t>Aug 14, 2025</t>
        </is>
      </c>
      <c r="I532" t="inlineStr">
        <is>
          <t>($310.00)</t>
        </is>
      </c>
    </row>
    <row r="533">
      <c r="A533" t="inlineStr"/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s="1">
        <f>IF(G542=0, ROUND(SUM(J535:J541)/6, 2), )</f>
        <v/>
      </c>
    </row>
    <row r="535">
      <c r="A535" t="inlineStr">
        <is>
          <t>Index</t>
        </is>
      </c>
      <c r="B535" t="inlineStr">
        <is>
          <t>Ticker</t>
        </is>
      </c>
      <c r="C535" t="inlineStr">
        <is>
          <t>Trade Enter</t>
        </is>
      </c>
      <c r="D535" t="inlineStr">
        <is>
          <t>Strike</t>
        </is>
      </c>
      <c r="E535" t="inlineStr">
        <is>
          <t>C/P</t>
        </is>
      </c>
      <c r="F535" t="inlineStr">
        <is>
          <t>Exp Date</t>
        </is>
      </c>
      <c r="G535" t="inlineStr">
        <is>
          <t>Initial Contracts</t>
        </is>
      </c>
      <c r="H535" t="inlineStr">
        <is>
          <t>Trade Exit</t>
        </is>
      </c>
      <c r="I535" t="inlineStr">
        <is>
          <t>$ Gain</t>
        </is>
      </c>
      <c r="J535" t="inlineStr">
        <is>
          <t>Amount</t>
        </is>
      </c>
      <c r="K535" t="inlineStr">
        <is>
          <t>Symbol</t>
        </is>
      </c>
    </row>
    <row r="536">
      <c r="A536" t="n">
        <v>497</v>
      </c>
      <c r="B536" t="inlineStr">
        <is>
          <t>TSLA</t>
        </is>
      </c>
      <c r="C536" t="inlineStr">
        <is>
          <t>Aug 12, 2025</t>
        </is>
      </c>
      <c r="D536" t="inlineStr">
        <is>
          <t>$340.00</t>
        </is>
      </c>
      <c r="E536" t="inlineStr">
        <is>
          <t>C</t>
        </is>
      </c>
      <c r="F536" t="inlineStr">
        <is>
          <t>Jan 16, 2026</t>
        </is>
      </c>
      <c r="G536" t="n">
        <v>2</v>
      </c>
      <c r="H536" t="inlineStr">
        <is>
          <t>NaN</t>
        </is>
      </c>
      <c r="I536" t="n">
        <v/>
      </c>
      <c r="J536" t="n">
        <v>-9730.219999999999</v>
      </c>
      <c r="K536" t="inlineStr">
        <is>
          <t>TSLA260116C00340000</t>
        </is>
      </c>
    </row>
    <row r="537">
      <c r="A537" t="n">
        <v>495</v>
      </c>
      <c r="B537" t="inlineStr">
        <is>
          <t>TSLA</t>
        </is>
      </c>
      <c r="C537" t="inlineStr">
        <is>
          <t>Aug 12, 2025</t>
        </is>
      </c>
      <c r="D537" t="inlineStr">
        <is>
          <t>$340.00</t>
        </is>
      </c>
      <c r="E537" t="inlineStr">
        <is>
          <t>C</t>
        </is>
      </c>
      <c r="F537" t="inlineStr">
        <is>
          <t>Jan 16, 2026</t>
        </is>
      </c>
      <c r="G537" t="n">
        <v>2</v>
      </c>
      <c r="H537" t="inlineStr">
        <is>
          <t>NaN</t>
        </is>
      </c>
      <c r="I537" t="n">
        <v/>
      </c>
      <c r="J537" t="n">
        <v>-9742.219999999999</v>
      </c>
      <c r="K537" t="inlineStr">
        <is>
          <t>TSLA260116C00340000</t>
        </is>
      </c>
    </row>
    <row r="538">
      <c r="A538" t="n">
        <v>496</v>
      </c>
      <c r="B538" t="inlineStr">
        <is>
          <t>TSLA</t>
        </is>
      </c>
      <c r="C538" t="inlineStr">
        <is>
          <t>Aug 12, 2025</t>
        </is>
      </c>
      <c r="D538" t="inlineStr">
        <is>
          <t>$340.00</t>
        </is>
      </c>
      <c r="E538" t="inlineStr">
        <is>
          <t>C</t>
        </is>
      </c>
      <c r="F538" t="inlineStr">
        <is>
          <t>Jan 16, 2026</t>
        </is>
      </c>
      <c r="G538" t="n">
        <v>2</v>
      </c>
      <c r="H538" t="inlineStr">
        <is>
          <t>NaN</t>
        </is>
      </c>
      <c r="I538" t="n">
        <v/>
      </c>
      <c r="J538" t="n">
        <v>-9730.219999999999</v>
      </c>
      <c r="K538" t="inlineStr">
        <is>
          <t>TSLA260116C00340000</t>
        </is>
      </c>
    </row>
    <row r="539">
      <c r="A539" t="n">
        <v>295</v>
      </c>
      <c r="B539" t="inlineStr">
        <is>
          <t>TSLA</t>
        </is>
      </c>
      <c r="C539" t="inlineStr">
        <is>
          <t>Aug 14, 2025</t>
        </is>
      </c>
      <c r="D539" t="inlineStr">
        <is>
          <t>$340.00</t>
        </is>
      </c>
      <c r="E539" t="inlineStr">
        <is>
          <t>C</t>
        </is>
      </c>
      <c r="F539" t="inlineStr">
        <is>
          <t>Jan 16, 2026</t>
        </is>
      </c>
      <c r="G539" t="n">
        <v>-2</v>
      </c>
      <c r="H539" t="inlineStr">
        <is>
          <t>Aug 14, 2025</t>
        </is>
      </c>
      <c r="I539" t="n">
        <v/>
      </c>
      <c r="J539" t="n">
        <v>9409.76</v>
      </c>
      <c r="K539" t="inlineStr">
        <is>
          <t>TSLA260116C00340000</t>
        </is>
      </c>
    </row>
    <row r="540">
      <c r="A540" t="n">
        <v>318</v>
      </c>
      <c r="B540" t="inlineStr">
        <is>
          <t>TSLA</t>
        </is>
      </c>
      <c r="C540" t="inlineStr">
        <is>
          <t>Aug 14, 2025</t>
        </is>
      </c>
      <c r="D540" t="inlineStr">
        <is>
          <t>$340.00</t>
        </is>
      </c>
      <c r="E540" t="inlineStr">
        <is>
          <t>C</t>
        </is>
      </c>
      <c r="F540" t="inlineStr">
        <is>
          <t>Jan 16, 2026</t>
        </is>
      </c>
      <c r="G540" t="n">
        <v>-2</v>
      </c>
      <c r="H540" t="inlineStr">
        <is>
          <t>Aug 14, 2025</t>
        </is>
      </c>
      <c r="I540" t="n">
        <v/>
      </c>
      <c r="J540" t="n">
        <v>9399.76</v>
      </c>
      <c r="K540" t="inlineStr">
        <is>
          <t>TSLA260116C00340000</t>
        </is>
      </c>
    </row>
    <row r="541">
      <c r="A541" t="n">
        <v>299</v>
      </c>
      <c r="B541" t="inlineStr">
        <is>
          <t>TSLA</t>
        </is>
      </c>
      <c r="C541" t="inlineStr">
        <is>
          <t>Aug 14, 2025</t>
        </is>
      </c>
      <c r="D541" t="inlineStr">
        <is>
          <t>$340.00</t>
        </is>
      </c>
      <c r="E541" t="inlineStr">
        <is>
          <t>C</t>
        </is>
      </c>
      <c r="F541" t="inlineStr">
        <is>
          <t>Jan 16, 2026</t>
        </is>
      </c>
      <c r="G541" t="n">
        <v>-2</v>
      </c>
      <c r="H541" t="inlineStr">
        <is>
          <t>Aug 14, 2025</t>
        </is>
      </c>
      <c r="I541" t="n">
        <v/>
      </c>
      <c r="J541" t="n">
        <v>9417.76</v>
      </c>
      <c r="K541" t="inlineStr">
        <is>
          <t>TSLA260116C00340000</t>
        </is>
      </c>
    </row>
    <row r="542">
      <c r="A542" t="inlineStr"/>
      <c r="B542" t="inlineStr"/>
      <c r="C542" t="inlineStr"/>
      <c r="D542" t="inlineStr"/>
      <c r="E542" t="inlineStr"/>
      <c r="F542" t="inlineStr"/>
      <c r="G542" s="2">
        <f>SUM(G535:G541)</f>
        <v/>
      </c>
      <c r="H542" t="inlineStr"/>
      <c r="I542" t="inlineStr"/>
      <c r="J542" s="2">
        <f>SUM(J535:J541)</f>
        <v/>
      </c>
      <c r="K542" t="inlineStr"/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</row>
    <row r="545">
      <c r="A545" t="inlineStr"/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</row>
    <row r="546">
      <c r="A546" t="inlineStr">
        <is>
          <t>Index</t>
        </is>
      </c>
      <c r="B546" t="inlineStr">
        <is>
          <t>Ticker</t>
        </is>
      </c>
      <c r="C546" t="inlineStr">
        <is>
          <t>Trade Enter</t>
        </is>
      </c>
      <c r="D546" t="inlineStr">
        <is>
          <t>Strike</t>
        </is>
      </c>
      <c r="E546" t="inlineStr">
        <is>
          <t>C/P</t>
        </is>
      </c>
      <c r="F546" t="inlineStr">
        <is>
          <t>Exp Date</t>
        </is>
      </c>
      <c r="G546" t="inlineStr">
        <is>
          <t>Initial Contracts</t>
        </is>
      </c>
      <c r="H546" t="inlineStr">
        <is>
          <t>Trade Exit</t>
        </is>
      </c>
      <c r="I546" t="inlineStr">
        <is>
          <t>$ Gain</t>
        </is>
      </c>
    </row>
    <row r="547">
      <c r="A547" t="n">
        <v>16</v>
      </c>
      <c r="B547" t="inlineStr">
        <is>
          <t>TSLA</t>
        </is>
      </c>
      <c r="C547" t="inlineStr">
        <is>
          <t>Aug 15, 2025</t>
        </is>
      </c>
      <c r="D547" t="inlineStr">
        <is>
          <t>$320.00</t>
        </is>
      </c>
      <c r="E547" t="inlineStr">
        <is>
          <t>C</t>
        </is>
      </c>
      <c r="F547" t="inlineStr">
        <is>
          <t>Jan 16, 2026</t>
        </is>
      </c>
      <c r="G547" t="n">
        <v>2</v>
      </c>
      <c r="H547" t="inlineStr">
        <is>
          <t>Aug 22, 2025</t>
        </is>
      </c>
      <c r="I547" t="inlineStr">
        <is>
          <t>$430.00</t>
        </is>
      </c>
    </row>
    <row r="548">
      <c r="A548" t="inlineStr"/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</row>
    <row r="549">
      <c r="A549" t="inlineStr"/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s="1">
        <f>IF(G555=0, ROUND(SUM(J550:J554)/6, 2), )</f>
        <v/>
      </c>
    </row>
    <row r="550">
      <c r="A550" t="inlineStr">
        <is>
          <t>Index</t>
        </is>
      </c>
      <c r="B550" t="inlineStr">
        <is>
          <t>Ticker</t>
        </is>
      </c>
      <c r="C550" t="inlineStr">
        <is>
          <t>Trade Enter</t>
        </is>
      </c>
      <c r="D550" t="inlineStr">
        <is>
          <t>Strike</t>
        </is>
      </c>
      <c r="E550" t="inlineStr">
        <is>
          <t>C/P</t>
        </is>
      </c>
      <c r="F550" t="inlineStr">
        <is>
          <t>Exp Date</t>
        </is>
      </c>
      <c r="G550" t="inlineStr">
        <is>
          <t>Initial Contracts</t>
        </is>
      </c>
      <c r="H550" t="inlineStr">
        <is>
          <t>Trade Exit</t>
        </is>
      </c>
      <c r="I550" t="inlineStr">
        <is>
          <t>$ Gain</t>
        </is>
      </c>
      <c r="J550" t="inlineStr">
        <is>
          <t>Amount</t>
        </is>
      </c>
      <c r="K550" t="inlineStr">
        <is>
          <t>Symbol</t>
        </is>
      </c>
    </row>
    <row r="551">
      <c r="A551" t="n">
        <v>240</v>
      </c>
      <c r="B551" t="inlineStr">
        <is>
          <t>TSLA</t>
        </is>
      </c>
      <c r="C551" t="inlineStr">
        <is>
          <t>Aug 15, 2025</t>
        </is>
      </c>
      <c r="D551" t="inlineStr">
        <is>
          <t>$320.00</t>
        </is>
      </c>
      <c r="E551" t="inlineStr">
        <is>
          <t>C</t>
        </is>
      </c>
      <c r="F551" t="inlineStr">
        <is>
          <t>Jan 16, 2026</t>
        </is>
      </c>
      <c r="G551" t="n">
        <v>2</v>
      </c>
      <c r="H551" t="inlineStr">
        <is>
          <t>NaN</t>
        </is>
      </c>
      <c r="I551" t="n">
        <v/>
      </c>
      <c r="J551" t="n">
        <v>-10390.23</v>
      </c>
      <c r="K551" t="inlineStr">
        <is>
          <t>TSLA260116C00320000</t>
        </is>
      </c>
    </row>
    <row r="552">
      <c r="A552" t="n">
        <v>264</v>
      </c>
      <c r="B552" t="inlineStr">
        <is>
          <t>TSLA</t>
        </is>
      </c>
      <c r="C552" t="inlineStr">
        <is>
          <t>Aug 15, 2025</t>
        </is>
      </c>
      <c r="D552" t="inlineStr">
        <is>
          <t>$320.00</t>
        </is>
      </c>
      <c r="E552" t="inlineStr">
        <is>
          <t>C</t>
        </is>
      </c>
      <c r="F552" t="inlineStr">
        <is>
          <t>Jan 16, 2026</t>
        </is>
      </c>
      <c r="G552" t="n">
        <v>2</v>
      </c>
      <c r="H552" t="inlineStr">
        <is>
          <t>NaN</t>
        </is>
      </c>
      <c r="I552" t="n">
        <v/>
      </c>
      <c r="J552" t="n">
        <v>-10390.23</v>
      </c>
      <c r="K552" t="inlineStr">
        <is>
          <t>TSLA260116C00320000</t>
        </is>
      </c>
    </row>
    <row r="553">
      <c r="A553" t="n">
        <v>269</v>
      </c>
      <c r="B553" t="inlineStr">
        <is>
          <t>TSLA</t>
        </is>
      </c>
      <c r="C553" t="inlineStr">
        <is>
          <t>Aug 15, 2025</t>
        </is>
      </c>
      <c r="D553" t="inlineStr">
        <is>
          <t>$320.00</t>
        </is>
      </c>
      <c r="E553" t="inlineStr">
        <is>
          <t>C</t>
        </is>
      </c>
      <c r="F553" t="inlineStr">
        <is>
          <t>Jan 16, 2026</t>
        </is>
      </c>
      <c r="G553" t="n">
        <v>2</v>
      </c>
      <c r="H553" t="inlineStr">
        <is>
          <t>NaN</t>
        </is>
      </c>
      <c r="I553" t="n">
        <v/>
      </c>
      <c r="J553" t="n">
        <v>-10390.22</v>
      </c>
      <c r="K553" t="inlineStr">
        <is>
          <t>TSLA260116C00320000</t>
        </is>
      </c>
    </row>
    <row r="554">
      <c r="A554" t="n">
        <v>1</v>
      </c>
      <c r="B554" t="inlineStr">
        <is>
          <t>TSLA</t>
        </is>
      </c>
      <c r="C554" t="inlineStr">
        <is>
          <t>Aug 22, 2025</t>
        </is>
      </c>
      <c r="D554" t="inlineStr">
        <is>
          <t>$320.00</t>
        </is>
      </c>
      <c r="E554" t="inlineStr">
        <is>
          <t>C</t>
        </is>
      </c>
      <c r="F554" t="inlineStr">
        <is>
          <t>Jan 16, 2026</t>
        </is>
      </c>
      <c r="G554" t="n">
        <v>-6</v>
      </c>
      <c r="H554" t="inlineStr">
        <is>
          <t>Aug 22, 2025</t>
        </is>
      </c>
      <c r="I554" t="n">
        <v/>
      </c>
      <c r="J554" t="n">
        <v>32579.32</v>
      </c>
      <c r="K554" t="inlineStr">
        <is>
          <t>TSLA260116C00320000</t>
        </is>
      </c>
    </row>
    <row r="555">
      <c r="A555" t="inlineStr"/>
      <c r="B555" t="inlineStr"/>
      <c r="C555" t="inlineStr"/>
      <c r="D555" t="inlineStr"/>
      <c r="E555" t="inlineStr"/>
      <c r="F555" t="inlineStr"/>
      <c r="G555" s="2">
        <f>SUM(G550:G554)</f>
        <v/>
      </c>
      <c r="H555" t="inlineStr"/>
      <c r="I555" t="inlineStr"/>
      <c r="J555" s="2">
        <f>SUM(J550:J554)</f>
        <v/>
      </c>
      <c r="K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</row>
    <row r="557">
      <c r="A557" t="inlineStr"/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</row>
    <row r="559">
      <c r="A559" t="inlineStr">
        <is>
          <t>Index</t>
        </is>
      </c>
      <c r="B559" t="inlineStr">
        <is>
          <t>Ticker</t>
        </is>
      </c>
      <c r="C559" t="inlineStr">
        <is>
          <t>Trade Enter</t>
        </is>
      </c>
      <c r="D559" t="inlineStr">
        <is>
          <t>Strike</t>
        </is>
      </c>
      <c r="E559" t="inlineStr">
        <is>
          <t>C/P</t>
        </is>
      </c>
      <c r="F559" t="inlineStr">
        <is>
          <t>Exp Date</t>
        </is>
      </c>
      <c r="G559" t="inlineStr">
        <is>
          <t>Initial Contracts</t>
        </is>
      </c>
      <c r="H559" t="inlineStr">
        <is>
          <t>Trade Exit</t>
        </is>
      </c>
      <c r="I559" t="inlineStr">
        <is>
          <t>$ Gain</t>
        </is>
      </c>
    </row>
    <row r="560">
      <c r="A560" t="n">
        <v>17</v>
      </c>
      <c r="B560" t="inlineStr">
        <is>
          <t>TSLA</t>
        </is>
      </c>
      <c r="C560" t="inlineStr">
        <is>
          <t>Aug 15, 2025</t>
        </is>
      </c>
      <c r="D560" t="inlineStr">
        <is>
          <t>$320.00</t>
        </is>
      </c>
      <c r="E560" t="inlineStr">
        <is>
          <t>P</t>
        </is>
      </c>
      <c r="F560" t="inlineStr">
        <is>
          <t>Sep 19, 2025</t>
        </is>
      </c>
      <c r="G560" t="n">
        <v>2</v>
      </c>
      <c r="H560" t="inlineStr">
        <is>
          <t>Aug 20, 2025</t>
        </is>
      </c>
      <c r="I560" t="inlineStr">
        <is>
          <t>$310.00</t>
        </is>
      </c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s="1">
        <f>IF(G573=0, ROUND(SUM(J563:J572)/6, 2), )</f>
        <v/>
      </c>
    </row>
    <row r="563">
      <c r="A563" t="inlineStr">
        <is>
          <t>Index</t>
        </is>
      </c>
      <c r="B563" t="inlineStr">
        <is>
          <t>Ticker</t>
        </is>
      </c>
      <c r="C563" t="inlineStr">
        <is>
          <t>Trade Enter</t>
        </is>
      </c>
      <c r="D563" t="inlineStr">
        <is>
          <t>Strike</t>
        </is>
      </c>
      <c r="E563" t="inlineStr">
        <is>
          <t>C/P</t>
        </is>
      </c>
      <c r="F563" t="inlineStr">
        <is>
          <t>Exp Date</t>
        </is>
      </c>
      <c r="G563" t="inlineStr">
        <is>
          <t>Initial Contracts</t>
        </is>
      </c>
      <c r="H563" t="inlineStr">
        <is>
          <t>Trade Exit</t>
        </is>
      </c>
      <c r="I563" t="inlineStr">
        <is>
          <t>$ Gain</t>
        </is>
      </c>
      <c r="J563" t="inlineStr">
        <is>
          <t>Amount</t>
        </is>
      </c>
      <c r="K563" t="inlineStr">
        <is>
          <t>Symbol</t>
        </is>
      </c>
    </row>
    <row r="564">
      <c r="A564" t="n">
        <v>231</v>
      </c>
      <c r="B564" t="inlineStr">
        <is>
          <t>TSLA</t>
        </is>
      </c>
      <c r="C564" t="inlineStr">
        <is>
          <t>Aug 15, 2025</t>
        </is>
      </c>
      <c r="D564" t="inlineStr">
        <is>
          <t>$320.00</t>
        </is>
      </c>
      <c r="E564" t="inlineStr">
        <is>
          <t>P</t>
        </is>
      </c>
      <c r="F564" t="inlineStr">
        <is>
          <t>Sep 19, 2025</t>
        </is>
      </c>
      <c r="G564" t="n">
        <v>2</v>
      </c>
      <c r="H564" t="inlineStr">
        <is>
          <t>NaN</t>
        </is>
      </c>
      <c r="I564" t="n">
        <v/>
      </c>
      <c r="J564" t="n">
        <v>-2410.23</v>
      </c>
      <c r="K564" t="inlineStr">
        <is>
          <t>TSLA250919P00320000</t>
        </is>
      </c>
    </row>
    <row r="565">
      <c r="A565" t="n">
        <v>258</v>
      </c>
      <c r="B565" t="inlineStr">
        <is>
          <t>TSLA</t>
        </is>
      </c>
      <c r="C565" t="inlineStr">
        <is>
          <t>Aug 15, 2025</t>
        </is>
      </c>
      <c r="D565" t="inlineStr">
        <is>
          <t>$320.00</t>
        </is>
      </c>
      <c r="E565" t="inlineStr">
        <is>
          <t>P</t>
        </is>
      </c>
      <c r="F565" t="inlineStr">
        <is>
          <t>Sep 19, 2025</t>
        </is>
      </c>
      <c r="G565" t="n">
        <v>2</v>
      </c>
      <c r="H565" t="inlineStr">
        <is>
          <t>NaN</t>
        </is>
      </c>
      <c r="I565" t="n">
        <v/>
      </c>
      <c r="J565" t="n">
        <v>-2410.23</v>
      </c>
      <c r="K565" t="inlineStr">
        <is>
          <t>TSLA250919P00320000</t>
        </is>
      </c>
    </row>
    <row r="566">
      <c r="A566" t="n">
        <v>256</v>
      </c>
      <c r="B566" t="inlineStr">
        <is>
          <t>TSLA</t>
        </is>
      </c>
      <c r="C566" t="inlineStr">
        <is>
          <t>Aug 15, 2025</t>
        </is>
      </c>
      <c r="D566" t="inlineStr">
        <is>
          <t>$320.00</t>
        </is>
      </c>
      <c r="E566" t="inlineStr">
        <is>
          <t>P</t>
        </is>
      </c>
      <c r="F566" t="inlineStr">
        <is>
          <t>Sep 19, 2025</t>
        </is>
      </c>
      <c r="G566" t="n">
        <v>2</v>
      </c>
      <c r="H566" t="inlineStr">
        <is>
          <t>NaN</t>
        </is>
      </c>
      <c r="I566" t="n">
        <v/>
      </c>
      <c r="J566" t="n">
        <v>-2402.22</v>
      </c>
      <c r="K566" t="inlineStr">
        <is>
          <t>TSLA250919P00320000</t>
        </is>
      </c>
    </row>
    <row r="567">
      <c r="A567" t="n">
        <v>219</v>
      </c>
      <c r="B567" t="inlineStr">
        <is>
          <t>TSLA</t>
        </is>
      </c>
      <c r="C567" t="inlineStr">
        <is>
          <t>Aug 18, 2025</t>
        </is>
      </c>
      <c r="D567" t="inlineStr">
        <is>
          <t>$320.00</t>
        </is>
      </c>
      <c r="E567" t="inlineStr">
        <is>
          <t>P</t>
        </is>
      </c>
      <c r="F567" t="inlineStr">
        <is>
          <t>Sep 19, 2025</t>
        </is>
      </c>
      <c r="G567" t="n">
        <v>-1</v>
      </c>
      <c r="H567" t="inlineStr">
        <is>
          <t>Aug 18, 2025</t>
        </is>
      </c>
      <c r="I567" t="n">
        <v/>
      </c>
      <c r="J567" t="n">
        <v>999.88</v>
      </c>
      <c r="K567" t="inlineStr">
        <is>
          <t>TSLA250919P00320000</t>
        </is>
      </c>
    </row>
    <row r="568">
      <c r="A568" t="n">
        <v>203</v>
      </c>
      <c r="B568" t="inlineStr">
        <is>
          <t>TSLA</t>
        </is>
      </c>
      <c r="C568" t="inlineStr">
        <is>
          <t>Aug 18, 2025</t>
        </is>
      </c>
      <c r="D568" t="inlineStr">
        <is>
          <t>$320.00</t>
        </is>
      </c>
      <c r="E568" t="inlineStr">
        <is>
          <t>P</t>
        </is>
      </c>
      <c r="F568" t="inlineStr">
        <is>
          <t>Sep 19, 2025</t>
        </is>
      </c>
      <c r="G568" t="n">
        <v>-1</v>
      </c>
      <c r="H568" t="inlineStr">
        <is>
          <t>Aug 18, 2025</t>
        </is>
      </c>
      <c r="I568" t="n">
        <v/>
      </c>
      <c r="J568" t="n">
        <v>1002.88</v>
      </c>
      <c r="K568" t="inlineStr">
        <is>
          <t>TSLA250919P00320000</t>
        </is>
      </c>
    </row>
    <row r="569">
      <c r="A569" t="n">
        <v>195</v>
      </c>
      <c r="B569" t="inlineStr">
        <is>
          <t>TSLA</t>
        </is>
      </c>
      <c r="C569" t="inlineStr">
        <is>
          <t>Aug 18, 2025</t>
        </is>
      </c>
      <c r="D569" t="inlineStr">
        <is>
          <t>$320.00</t>
        </is>
      </c>
      <c r="E569" t="inlineStr">
        <is>
          <t>P</t>
        </is>
      </c>
      <c r="F569" t="inlineStr">
        <is>
          <t>Sep 19, 2025</t>
        </is>
      </c>
      <c r="G569" t="n">
        <v>-1</v>
      </c>
      <c r="H569" t="inlineStr">
        <is>
          <t>Aug 18, 2025</t>
        </is>
      </c>
      <c r="I569" t="n">
        <v/>
      </c>
      <c r="J569" t="n">
        <v>1003.88</v>
      </c>
      <c r="K569" t="inlineStr">
        <is>
          <t>TSLA250919P00320000</t>
        </is>
      </c>
    </row>
    <row r="570">
      <c r="A570" t="n">
        <v>140</v>
      </c>
      <c r="B570" t="inlineStr">
        <is>
          <t>TSLA</t>
        </is>
      </c>
      <c r="C570" t="inlineStr">
        <is>
          <t>Aug 20, 2025</t>
        </is>
      </c>
      <c r="D570" t="inlineStr">
        <is>
          <t>$320.00</t>
        </is>
      </c>
      <c r="E570" t="inlineStr">
        <is>
          <t>P</t>
        </is>
      </c>
      <c r="F570" t="inlineStr">
        <is>
          <t>Sep 19, 2025</t>
        </is>
      </c>
      <c r="G570" t="n">
        <v>-1</v>
      </c>
      <c r="H570" t="inlineStr">
        <is>
          <t>Aug 20, 2025</t>
        </is>
      </c>
      <c r="I570" t="n">
        <v/>
      </c>
      <c r="J570" t="n">
        <v>1719.88</v>
      </c>
      <c r="K570" t="inlineStr">
        <is>
          <t>TSLA250919P00320000</t>
        </is>
      </c>
    </row>
    <row r="571">
      <c r="A571" t="n">
        <v>91</v>
      </c>
      <c r="B571" t="inlineStr">
        <is>
          <t>TSLA</t>
        </is>
      </c>
      <c r="C571" t="inlineStr">
        <is>
          <t>Aug 20, 2025</t>
        </is>
      </c>
      <c r="D571" t="inlineStr">
        <is>
          <t>$320.00</t>
        </is>
      </c>
      <c r="E571" t="inlineStr">
        <is>
          <t>P</t>
        </is>
      </c>
      <c r="F571" t="inlineStr">
        <is>
          <t>Sep 19, 2025</t>
        </is>
      </c>
      <c r="G571" t="n">
        <v>-1</v>
      </c>
      <c r="H571" t="inlineStr">
        <is>
          <t>Aug 20, 2025</t>
        </is>
      </c>
      <c r="I571" t="n">
        <v/>
      </c>
      <c r="J571" t="n">
        <v>1720.88</v>
      </c>
      <c r="K571" t="inlineStr">
        <is>
          <t>TSLA250919P00320000</t>
        </is>
      </c>
    </row>
    <row r="572">
      <c r="A572" t="n">
        <v>88</v>
      </c>
      <c r="B572" t="inlineStr">
        <is>
          <t>TSLA</t>
        </is>
      </c>
      <c r="C572" t="inlineStr">
        <is>
          <t>Aug 20, 2025</t>
        </is>
      </c>
      <c r="D572" t="inlineStr">
        <is>
          <t>$320.00</t>
        </is>
      </c>
      <c r="E572" t="inlineStr">
        <is>
          <t>P</t>
        </is>
      </c>
      <c r="F572" t="inlineStr">
        <is>
          <t>Sep 19, 2025</t>
        </is>
      </c>
      <c r="G572" t="n">
        <v>-1</v>
      </c>
      <c r="H572" t="inlineStr">
        <is>
          <t>Aug 20, 2025</t>
        </is>
      </c>
      <c r="I572" t="n">
        <v/>
      </c>
      <c r="J572" t="n">
        <v>1704.88</v>
      </c>
      <c r="K572" t="inlineStr">
        <is>
          <t>TSLA250919P00320000</t>
        </is>
      </c>
    </row>
    <row r="573">
      <c r="A573" t="inlineStr"/>
      <c r="B573" t="inlineStr"/>
      <c r="C573" t="inlineStr"/>
      <c r="D573" t="inlineStr"/>
      <c r="E573" t="inlineStr"/>
      <c r="F573" t="inlineStr"/>
      <c r="G573" s="2">
        <f>SUM(G563:G572)</f>
        <v/>
      </c>
      <c r="H573" t="inlineStr"/>
      <c r="I573" t="inlineStr"/>
      <c r="J573" s="2">
        <f>SUM(J563:J572)</f>
        <v/>
      </c>
      <c r="K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</row>
    <row r="575">
      <c r="A575" t="inlineStr"/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</row>
    <row r="577">
      <c r="A577" t="inlineStr">
        <is>
          <t>Index</t>
        </is>
      </c>
      <c r="B577" t="inlineStr">
        <is>
          <t>Ticker</t>
        </is>
      </c>
      <c r="C577" t="inlineStr">
        <is>
          <t>Trade Enter</t>
        </is>
      </c>
      <c r="D577" t="inlineStr">
        <is>
          <t>Strike</t>
        </is>
      </c>
      <c r="E577" t="inlineStr">
        <is>
          <t>C/P</t>
        </is>
      </c>
      <c r="F577" t="inlineStr">
        <is>
          <t>Exp Date</t>
        </is>
      </c>
      <c r="G577" t="inlineStr">
        <is>
          <t>Initial Contracts</t>
        </is>
      </c>
      <c r="H577" t="inlineStr">
        <is>
          <t>Trade Exit</t>
        </is>
      </c>
      <c r="I577" t="inlineStr">
        <is>
          <t>$ Gain</t>
        </is>
      </c>
    </row>
    <row r="578">
      <c r="A578" t="n">
        <v>37</v>
      </c>
      <c r="B578" t="inlineStr">
        <is>
          <t>TSLA</t>
        </is>
      </c>
      <c r="C578" t="inlineStr">
        <is>
          <t>Aug 20, 2025</t>
        </is>
      </c>
      <c r="D578" t="inlineStr">
        <is>
          <t>$300.00</t>
        </is>
      </c>
      <c r="E578" t="inlineStr">
        <is>
          <t>P</t>
        </is>
      </c>
      <c r="F578" t="inlineStr">
        <is>
          <t>Sep 19, 2025</t>
        </is>
      </c>
      <c r="G578" t="n">
        <v>1</v>
      </c>
      <c r="H578" t="inlineStr">
        <is>
          <t>Aug 22, 2025</t>
        </is>
      </c>
      <c r="I578" t="inlineStr">
        <is>
          <t>($460.00)</t>
        </is>
      </c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</row>
    <row r="580">
      <c r="A580" t="inlineStr"/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s="1">
        <f>IF(G593=0, ROUND(SUM(J581:J592)/6, 2), )</f>
        <v/>
      </c>
    </row>
    <row r="581">
      <c r="A581" t="inlineStr">
        <is>
          <t>Index</t>
        </is>
      </c>
      <c r="B581" t="inlineStr">
        <is>
          <t>Ticker</t>
        </is>
      </c>
      <c r="C581" t="inlineStr">
        <is>
          <t>Trade Enter</t>
        </is>
      </c>
      <c r="D581" t="inlineStr">
        <is>
          <t>Strike</t>
        </is>
      </c>
      <c r="E581" t="inlineStr">
        <is>
          <t>C/P</t>
        </is>
      </c>
      <c r="F581" t="inlineStr">
        <is>
          <t>Exp Date</t>
        </is>
      </c>
      <c r="G581" t="inlineStr">
        <is>
          <t>Initial Contracts</t>
        </is>
      </c>
      <c r="H581" t="inlineStr">
        <is>
          <t>Trade Exit</t>
        </is>
      </c>
      <c r="I581" t="inlineStr">
        <is>
          <t>$ Gain</t>
        </is>
      </c>
      <c r="J581" t="inlineStr">
        <is>
          <t>Amount</t>
        </is>
      </c>
      <c r="K581" t="inlineStr">
        <is>
          <t>Symbol</t>
        </is>
      </c>
    </row>
    <row r="582">
      <c r="A582" t="n">
        <v>674</v>
      </c>
      <c r="B582" t="inlineStr">
        <is>
          <t>TSLA</t>
        </is>
      </c>
      <c r="C582" t="inlineStr">
        <is>
          <t>Aug 06, 2025</t>
        </is>
      </c>
      <c r="D582" t="inlineStr">
        <is>
          <t>$300.00</t>
        </is>
      </c>
      <c r="E582" t="inlineStr">
        <is>
          <t>P</t>
        </is>
      </c>
      <c r="F582" t="inlineStr">
        <is>
          <t>Sep 19, 2025</t>
        </is>
      </c>
      <c r="G582" t="n">
        <v>1</v>
      </c>
      <c r="H582" t="inlineStr">
        <is>
          <t>NaN</t>
        </is>
      </c>
      <c r="I582" t="n">
        <v/>
      </c>
      <c r="J582" t="n">
        <v>-1150.11</v>
      </c>
      <c r="K582" t="inlineStr">
        <is>
          <t>TSLA250919P00300000</t>
        </is>
      </c>
    </row>
    <row r="583">
      <c r="A583" t="n">
        <v>655</v>
      </c>
      <c r="B583" t="inlineStr">
        <is>
          <t>TSLA</t>
        </is>
      </c>
      <c r="C583" t="inlineStr">
        <is>
          <t>Aug 06, 2025</t>
        </is>
      </c>
      <c r="D583" t="inlineStr">
        <is>
          <t>$300.00</t>
        </is>
      </c>
      <c r="E583" t="inlineStr">
        <is>
          <t>P</t>
        </is>
      </c>
      <c r="F583" t="inlineStr">
        <is>
          <t>Sep 19, 2025</t>
        </is>
      </c>
      <c r="G583" t="n">
        <v>1</v>
      </c>
      <c r="H583" t="inlineStr">
        <is>
          <t>NaN</t>
        </is>
      </c>
      <c r="I583" t="n">
        <v/>
      </c>
      <c r="J583" t="n">
        <v>-1150.11</v>
      </c>
      <c r="K583" t="inlineStr">
        <is>
          <t>TSLA250919P00300000</t>
        </is>
      </c>
    </row>
    <row r="584">
      <c r="A584" t="n">
        <v>654</v>
      </c>
      <c r="B584" t="inlineStr">
        <is>
          <t>TSLA</t>
        </is>
      </c>
      <c r="C584" t="inlineStr">
        <is>
          <t>Aug 06, 2025</t>
        </is>
      </c>
      <c r="D584" t="inlineStr">
        <is>
          <t>$300.00</t>
        </is>
      </c>
      <c r="E584" t="inlineStr">
        <is>
          <t>P</t>
        </is>
      </c>
      <c r="F584" t="inlineStr">
        <is>
          <t>Sep 19, 2025</t>
        </is>
      </c>
      <c r="G584" t="n">
        <v>1</v>
      </c>
      <c r="H584" t="inlineStr">
        <is>
          <t>NaN</t>
        </is>
      </c>
      <c r="I584" t="n">
        <v/>
      </c>
      <c r="J584" t="n">
        <v>-1150.11</v>
      </c>
      <c r="K584" t="inlineStr">
        <is>
          <t>TSLA250919P00300000</t>
        </is>
      </c>
    </row>
    <row r="585">
      <c r="A585" t="n">
        <v>593</v>
      </c>
      <c r="B585" t="inlineStr">
        <is>
          <t>TSLA</t>
        </is>
      </c>
      <c r="C585" t="inlineStr">
        <is>
          <t>Aug 07, 2025</t>
        </is>
      </c>
      <c r="D585" t="inlineStr">
        <is>
          <t>$300.00</t>
        </is>
      </c>
      <c r="E585" t="inlineStr">
        <is>
          <t>P</t>
        </is>
      </c>
      <c r="F585" t="inlineStr">
        <is>
          <t>Sep 19, 2025</t>
        </is>
      </c>
      <c r="G585" t="n">
        <v>-1</v>
      </c>
      <c r="H585" t="inlineStr">
        <is>
          <t>Aug 07, 2025</t>
        </is>
      </c>
      <c r="I585" t="n">
        <v/>
      </c>
      <c r="J585" t="n">
        <v>1049.88</v>
      </c>
      <c r="K585" t="inlineStr">
        <is>
          <t>TSLA250919P00300000</t>
        </is>
      </c>
    </row>
    <row r="586">
      <c r="A586" t="n">
        <v>645</v>
      </c>
      <c r="B586" t="inlineStr">
        <is>
          <t>TSLA</t>
        </is>
      </c>
      <c r="C586" t="inlineStr">
        <is>
          <t>Aug 07, 2025</t>
        </is>
      </c>
      <c r="D586" t="inlineStr">
        <is>
          <t>$300.00</t>
        </is>
      </c>
      <c r="E586" t="inlineStr">
        <is>
          <t>P</t>
        </is>
      </c>
      <c r="F586" t="inlineStr">
        <is>
          <t>Sep 19, 2025</t>
        </is>
      </c>
      <c r="G586" t="n">
        <v>-1</v>
      </c>
      <c r="H586" t="inlineStr">
        <is>
          <t>Aug 07, 2025</t>
        </is>
      </c>
      <c r="I586" t="n">
        <v/>
      </c>
      <c r="J586" t="n">
        <v>1054.88</v>
      </c>
      <c r="K586" t="inlineStr">
        <is>
          <t>TSLA250919P00300000</t>
        </is>
      </c>
    </row>
    <row r="587">
      <c r="A587" t="n">
        <v>646</v>
      </c>
      <c r="B587" t="inlineStr">
        <is>
          <t>TSLA</t>
        </is>
      </c>
      <c r="C587" t="inlineStr">
        <is>
          <t>Aug 07, 2025</t>
        </is>
      </c>
      <c r="D587" t="inlineStr">
        <is>
          <t>$300.00</t>
        </is>
      </c>
      <c r="E587" t="inlineStr">
        <is>
          <t>P</t>
        </is>
      </c>
      <c r="F587" t="inlineStr">
        <is>
          <t>Sep 19, 2025</t>
        </is>
      </c>
      <c r="G587" t="n">
        <v>-1</v>
      </c>
      <c r="H587" t="inlineStr">
        <is>
          <t>Aug 07, 2025</t>
        </is>
      </c>
      <c r="I587" t="n">
        <v/>
      </c>
      <c r="J587" t="n">
        <v>1052.88</v>
      </c>
      <c r="K587" t="inlineStr">
        <is>
          <t>TSLA250919P00300000</t>
        </is>
      </c>
    </row>
    <row r="588">
      <c r="A588" t="n">
        <v>141</v>
      </c>
      <c r="B588" t="inlineStr">
        <is>
          <t>TSLA</t>
        </is>
      </c>
      <c r="C588" t="inlineStr">
        <is>
          <t>Aug 20, 2025</t>
        </is>
      </c>
      <c r="D588" t="inlineStr">
        <is>
          <t>$300.00</t>
        </is>
      </c>
      <c r="E588" t="inlineStr">
        <is>
          <t>P</t>
        </is>
      </c>
      <c r="F588" t="inlineStr">
        <is>
          <t>Sep 19, 2025</t>
        </is>
      </c>
      <c r="G588" t="n">
        <v>1</v>
      </c>
      <c r="H588" t="inlineStr">
        <is>
          <t>NaN</t>
        </is>
      </c>
      <c r="I588" t="n">
        <v/>
      </c>
      <c r="J588" t="n">
        <v>-875.11</v>
      </c>
      <c r="K588" t="inlineStr">
        <is>
          <t>TSLA250919P00300000</t>
        </is>
      </c>
    </row>
    <row r="589">
      <c r="A589" t="n">
        <v>126</v>
      </c>
      <c r="B589" t="inlineStr">
        <is>
          <t>TSLA</t>
        </is>
      </c>
      <c r="C589" t="inlineStr">
        <is>
          <t>Aug 20, 2025</t>
        </is>
      </c>
      <c r="D589" t="inlineStr">
        <is>
          <t>$300.00</t>
        </is>
      </c>
      <c r="E589" t="inlineStr">
        <is>
          <t>P</t>
        </is>
      </c>
      <c r="F589" t="inlineStr">
        <is>
          <t>Sep 19, 2025</t>
        </is>
      </c>
      <c r="G589" t="n">
        <v>1</v>
      </c>
      <c r="H589" t="inlineStr">
        <is>
          <t>NaN</t>
        </is>
      </c>
      <c r="I589" t="n">
        <v/>
      </c>
      <c r="J589" t="n">
        <v>-870.11</v>
      </c>
      <c r="K589" t="inlineStr">
        <is>
          <t>TSLA250919P00300000</t>
        </is>
      </c>
    </row>
    <row r="590">
      <c r="A590" t="n">
        <v>121</v>
      </c>
      <c r="B590" t="inlineStr">
        <is>
          <t>TSLA</t>
        </is>
      </c>
      <c r="C590" t="inlineStr">
        <is>
          <t>Aug 20, 2025</t>
        </is>
      </c>
      <c r="D590" t="inlineStr">
        <is>
          <t>$300.00</t>
        </is>
      </c>
      <c r="E590" t="inlineStr">
        <is>
          <t>P</t>
        </is>
      </c>
      <c r="F590" t="inlineStr">
        <is>
          <t>Sep 19, 2025</t>
        </is>
      </c>
      <c r="G590" t="n">
        <v>1</v>
      </c>
      <c r="H590" t="inlineStr">
        <is>
          <t>NaN</t>
        </is>
      </c>
      <c r="I590" t="n">
        <v/>
      </c>
      <c r="J590" t="n">
        <v>-875.11</v>
      </c>
      <c r="K590" t="inlineStr">
        <is>
          <t>TSLA250919P00300000</t>
        </is>
      </c>
    </row>
    <row r="591">
      <c r="A591" t="n">
        <v>7</v>
      </c>
      <c r="B591" t="inlineStr">
        <is>
          <t>TSLA</t>
        </is>
      </c>
      <c r="C591" t="inlineStr">
        <is>
          <t>Aug 22, 2025</t>
        </is>
      </c>
      <c r="D591" t="inlineStr">
        <is>
          <t>$300.00</t>
        </is>
      </c>
      <c r="E591" t="inlineStr">
        <is>
          <t>P</t>
        </is>
      </c>
      <c r="F591" t="inlineStr">
        <is>
          <t>Sep 19, 2025</t>
        </is>
      </c>
      <c r="G591" t="n">
        <v>-1</v>
      </c>
      <c r="H591" t="inlineStr">
        <is>
          <t>Aug 22, 2025</t>
        </is>
      </c>
      <c r="I591" t="n">
        <v/>
      </c>
      <c r="J591" t="n">
        <v>414.88</v>
      </c>
      <c r="K591" t="inlineStr">
        <is>
          <t>TSLA250919P00300000</t>
        </is>
      </c>
    </row>
    <row r="592">
      <c r="A592" t="n">
        <v>2</v>
      </c>
      <c r="B592" t="inlineStr">
        <is>
          <t>TSLA</t>
        </is>
      </c>
      <c r="C592" t="inlineStr">
        <is>
          <t>Aug 22, 2025</t>
        </is>
      </c>
      <c r="D592" t="inlineStr">
        <is>
          <t>$300.00</t>
        </is>
      </c>
      <c r="E592" t="inlineStr">
        <is>
          <t>P</t>
        </is>
      </c>
      <c r="F592" t="inlineStr">
        <is>
          <t>Sep 19, 2025</t>
        </is>
      </c>
      <c r="G592" t="n">
        <v>-1</v>
      </c>
      <c r="H592" t="inlineStr">
        <is>
          <t>Aug 22, 2025</t>
        </is>
      </c>
      <c r="I592" t="n">
        <v/>
      </c>
      <c r="J592" t="n">
        <v>409.88</v>
      </c>
      <c r="K592" t="inlineStr">
        <is>
          <t>TSLA250919P00300000</t>
        </is>
      </c>
    </row>
    <row r="593">
      <c r="A593" t="inlineStr"/>
      <c r="B593" t="inlineStr"/>
      <c r="C593" t="inlineStr"/>
      <c r="D593" t="inlineStr"/>
      <c r="E593" t="inlineStr"/>
      <c r="F593" t="inlineStr"/>
      <c r="G593" s="2">
        <f>SUM(G581:G592)</f>
        <v/>
      </c>
      <c r="H593" t="inlineStr"/>
      <c r="I593" t="inlineStr"/>
      <c r="J593" s="2">
        <f>SUM(J581:J592)</f>
        <v/>
      </c>
      <c r="K593" t="inlineStr"/>
    </row>
    <row r="594">
      <c r="A594" t="inlineStr"/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</row>
    <row r="595">
      <c r="A595" t="inlineStr"/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>
        <is>
          <t>Total:</t>
        </is>
      </c>
      <c r="L596" s="1">
        <f>SUM(L1:L595)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2391</v>
      </c>
      <c r="B2" t="inlineStr">
        <is>
          <t>HOOD</t>
        </is>
      </c>
      <c r="C2" t="inlineStr">
        <is>
          <t>May 19, 2025</t>
        </is>
      </c>
      <c r="D2" t="inlineStr">
        <is>
          <t>$55.00</t>
        </is>
      </c>
      <c r="E2" t="inlineStr">
        <is>
          <t>C</t>
        </is>
      </c>
      <c r="F2" t="inlineStr">
        <is>
          <t>Aug 15, 2025</t>
        </is>
      </c>
      <c r="G2" t="n">
        <v>2</v>
      </c>
      <c r="H2" t="inlineStr">
        <is>
          <t>NaN</t>
        </is>
      </c>
      <c r="I2" t="n">
        <v/>
      </c>
      <c r="J2" t="n">
        <v>-2810.94</v>
      </c>
      <c r="K2" t="inlineStr">
        <is>
          <t>HOOD250815C00055000</t>
        </is>
      </c>
    </row>
    <row r="3">
      <c r="A3" t="n">
        <v>2379</v>
      </c>
      <c r="B3" t="inlineStr">
        <is>
          <t>HOOD</t>
        </is>
      </c>
      <c r="C3" t="inlineStr">
        <is>
          <t>May 21, 2025</t>
        </is>
      </c>
      <c r="D3" t="inlineStr">
        <is>
          <t>$55.00</t>
        </is>
      </c>
      <c r="E3" t="inlineStr">
        <is>
          <t>C</t>
        </is>
      </c>
      <c r="F3" t="inlineStr">
        <is>
          <t>Aug 15, 2025</t>
        </is>
      </c>
      <c r="G3" t="n">
        <v>-2</v>
      </c>
      <c r="H3" t="inlineStr">
        <is>
          <t>May 21, 2025</t>
        </is>
      </c>
      <c r="I3" t="n">
        <v/>
      </c>
      <c r="J3" t="n">
        <v>2759.05</v>
      </c>
      <c r="K3" t="inlineStr">
        <is>
          <t>HOOD250815C00055000</t>
        </is>
      </c>
    </row>
    <row r="4">
      <c r="A4" t="n">
        <v>2378</v>
      </c>
      <c r="B4" t="inlineStr">
        <is>
          <t>HOOD</t>
        </is>
      </c>
      <c r="C4" t="inlineStr">
        <is>
          <t>May 21, 2025</t>
        </is>
      </c>
      <c r="D4" t="inlineStr">
        <is>
          <t>$55.00</t>
        </is>
      </c>
      <c r="E4" t="inlineStr">
        <is>
          <t>C</t>
        </is>
      </c>
      <c r="F4" t="inlineStr">
        <is>
          <t>Jan 16, 2026</t>
        </is>
      </c>
      <c r="G4" t="n">
        <v>2</v>
      </c>
      <c r="H4" t="inlineStr">
        <is>
          <t>NaN</t>
        </is>
      </c>
      <c r="I4" t="n">
        <v/>
      </c>
      <c r="J4" t="n">
        <v>-3738.94</v>
      </c>
      <c r="K4" t="inlineStr">
        <is>
          <t>HOOD260116C00055000</t>
        </is>
      </c>
    </row>
    <row r="5">
      <c r="A5" t="n">
        <v>2363</v>
      </c>
      <c r="B5" t="inlineStr">
        <is>
          <t>HOOD</t>
        </is>
      </c>
      <c r="C5" t="inlineStr">
        <is>
          <t>May 27, 2025</t>
        </is>
      </c>
      <c r="D5" t="inlineStr">
        <is>
          <t>$66.00</t>
        </is>
      </c>
      <c r="E5" t="inlineStr">
        <is>
          <t>C</t>
        </is>
      </c>
      <c r="F5" t="inlineStr">
        <is>
          <t>Jun 20, 2025</t>
        </is>
      </c>
      <c r="G5" t="n">
        <v>6</v>
      </c>
      <c r="H5" t="inlineStr">
        <is>
          <t>NaN</t>
        </is>
      </c>
      <c r="I5" t="n">
        <v/>
      </c>
      <c r="J5" t="n">
        <v>-2556.7</v>
      </c>
      <c r="K5" t="inlineStr">
        <is>
          <t>HOOD250620C00066000</t>
        </is>
      </c>
    </row>
    <row r="6">
      <c r="A6" t="n">
        <v>2355</v>
      </c>
      <c r="B6" t="inlineStr">
        <is>
          <t>HOOD</t>
        </is>
      </c>
      <c r="C6" t="inlineStr">
        <is>
          <t>May 29, 2025</t>
        </is>
      </c>
      <c r="D6" t="inlineStr">
        <is>
          <t>$65.00</t>
        </is>
      </c>
      <c r="E6" t="inlineStr">
        <is>
          <t>C</t>
        </is>
      </c>
      <c r="F6" t="inlineStr">
        <is>
          <t>Jul 18, 2025</t>
        </is>
      </c>
      <c r="G6" t="n">
        <v>-22</v>
      </c>
      <c r="H6" t="inlineStr">
        <is>
          <t>May 29, 2025</t>
        </is>
      </c>
      <c r="I6" t="n">
        <v/>
      </c>
      <c r="J6" t="n">
        <v>12317.41</v>
      </c>
      <c r="K6" t="inlineStr">
        <is>
          <t>HOOD250718C00065000</t>
        </is>
      </c>
    </row>
    <row r="7">
      <c r="A7" t="n">
        <v>2354</v>
      </c>
      <c r="B7" t="inlineStr">
        <is>
          <t>HOOD</t>
        </is>
      </c>
      <c r="C7" t="inlineStr">
        <is>
          <t>May 29, 2025</t>
        </is>
      </c>
      <c r="D7" t="inlineStr">
        <is>
          <t>$55.00</t>
        </is>
      </c>
      <c r="E7" t="inlineStr">
        <is>
          <t>C</t>
        </is>
      </c>
      <c r="F7" t="inlineStr">
        <is>
          <t>Jan 16, 2026</t>
        </is>
      </c>
      <c r="G7" t="n">
        <v>-2</v>
      </c>
      <c r="H7" t="inlineStr">
        <is>
          <t>May 29, 2025</t>
        </is>
      </c>
      <c r="I7" t="n">
        <v/>
      </c>
      <c r="J7" t="n">
        <v>3681.75</v>
      </c>
      <c r="K7" t="inlineStr">
        <is>
          <t>HOOD260116C00055000</t>
        </is>
      </c>
    </row>
    <row r="8">
      <c r="A8" t="n">
        <v>2351</v>
      </c>
      <c r="B8" t="inlineStr">
        <is>
          <t>HOOD</t>
        </is>
      </c>
      <c r="C8" t="inlineStr">
        <is>
          <t>May 29, 2025</t>
        </is>
      </c>
      <c r="D8" t="inlineStr">
        <is>
          <t>$66.00</t>
        </is>
      </c>
      <c r="E8" t="inlineStr">
        <is>
          <t>C</t>
        </is>
      </c>
      <c r="F8" t="inlineStr">
        <is>
          <t>Jun 20, 2025</t>
        </is>
      </c>
      <c r="G8" t="n">
        <v>-6</v>
      </c>
      <c r="H8" t="inlineStr">
        <is>
          <t>May 29, 2025</t>
        </is>
      </c>
      <c r="I8" t="n">
        <v/>
      </c>
      <c r="J8" t="n">
        <v>1961.28</v>
      </c>
      <c r="K8" t="inlineStr">
        <is>
          <t>HOOD250620C00066000</t>
        </is>
      </c>
    </row>
    <row r="9">
      <c r="A9" t="n">
        <v>2348</v>
      </c>
      <c r="B9" t="inlineStr">
        <is>
          <t>HOOD</t>
        </is>
      </c>
      <c r="C9" t="inlineStr">
        <is>
          <t>May 29, 2025</t>
        </is>
      </c>
      <c r="D9" t="inlineStr">
        <is>
          <t>$65.00</t>
        </is>
      </c>
      <c r="E9" t="inlineStr">
        <is>
          <t>C</t>
        </is>
      </c>
      <c r="F9" t="inlineStr">
        <is>
          <t>Jul 18, 2025</t>
        </is>
      </c>
      <c r="G9" t="n">
        <v>28</v>
      </c>
      <c r="H9" t="inlineStr">
        <is>
          <t>NaN</t>
        </is>
      </c>
      <c r="I9" t="n">
        <v/>
      </c>
      <c r="J9" t="n">
        <v>-15907.2</v>
      </c>
      <c r="K9" t="inlineStr">
        <is>
          <t>HOOD250718C00065000</t>
        </is>
      </c>
    </row>
    <row r="10">
      <c r="A10" t="n">
        <v>2345</v>
      </c>
      <c r="B10" t="inlineStr">
        <is>
          <t>HOOD</t>
        </is>
      </c>
      <c r="C10" t="inlineStr">
        <is>
          <t>May 30, 2025</t>
        </is>
      </c>
      <c r="D10" t="inlineStr">
        <is>
          <t>$65.00</t>
        </is>
      </c>
      <c r="E10" t="inlineStr">
        <is>
          <t>P</t>
        </is>
      </c>
      <c r="F10" t="inlineStr">
        <is>
          <t>Jun 06, 2025</t>
        </is>
      </c>
      <c r="G10" t="n">
        <v>2</v>
      </c>
      <c r="H10" t="inlineStr">
        <is>
          <t>NaN</t>
        </is>
      </c>
      <c r="I10" t="n">
        <v/>
      </c>
      <c r="J10" t="n">
        <v>-482.24</v>
      </c>
      <c r="K10" t="inlineStr">
        <is>
          <t>HOOD250606P00065000</t>
        </is>
      </c>
    </row>
    <row r="11">
      <c r="A11" t="n">
        <v>2339</v>
      </c>
      <c r="B11" t="inlineStr">
        <is>
          <t>HOOD</t>
        </is>
      </c>
      <c r="C11" t="inlineStr">
        <is>
          <t>May 30, 2025</t>
        </is>
      </c>
      <c r="D11" t="inlineStr">
        <is>
          <t>$65.00</t>
        </is>
      </c>
      <c r="E11" t="inlineStr">
        <is>
          <t>C</t>
        </is>
      </c>
      <c r="F11" t="inlineStr">
        <is>
          <t>Jul 18, 2025</t>
        </is>
      </c>
      <c r="G11" t="n">
        <v>6</v>
      </c>
      <c r="H11" t="inlineStr">
        <is>
          <t>NaN</t>
        </is>
      </c>
      <c r="I11" t="n">
        <v/>
      </c>
      <c r="J11" t="n">
        <v>-3690.7</v>
      </c>
      <c r="K11" t="inlineStr">
        <is>
          <t>HOOD250718C00065000</t>
        </is>
      </c>
    </row>
    <row r="12">
      <c r="A12" t="n">
        <v>2332</v>
      </c>
      <c r="B12" t="inlineStr">
        <is>
          <t>HOOD</t>
        </is>
      </c>
      <c r="C12" t="inlineStr">
        <is>
          <t>Jun 02, 2025</t>
        </is>
      </c>
      <c r="D12" t="inlineStr">
        <is>
          <t>$65.00</t>
        </is>
      </c>
      <c r="E12" t="inlineStr">
        <is>
          <t>C</t>
        </is>
      </c>
      <c r="F12" t="inlineStr">
        <is>
          <t>Jul 18, 2025</t>
        </is>
      </c>
      <c r="G12" t="n">
        <v>-4</v>
      </c>
      <c r="H12" t="inlineStr">
        <is>
          <t>Jun 02, 2025</t>
        </is>
      </c>
      <c r="I12" t="n">
        <v/>
      </c>
      <c r="J12" t="n">
        <v>3139.52</v>
      </c>
      <c r="K12" t="inlineStr">
        <is>
          <t>HOOD250718C00065000</t>
        </is>
      </c>
    </row>
    <row r="13">
      <c r="A13" t="n">
        <v>2324</v>
      </c>
      <c r="B13" t="inlineStr">
        <is>
          <t>HOOD</t>
        </is>
      </c>
      <c r="C13" t="inlineStr">
        <is>
          <t>Jun 03, 2025</t>
        </is>
      </c>
      <c r="D13" t="inlineStr">
        <is>
          <t>$65.00</t>
        </is>
      </c>
      <c r="E13" t="inlineStr">
        <is>
          <t>C</t>
        </is>
      </c>
      <c r="F13" t="inlineStr">
        <is>
          <t>Jul 18, 2025</t>
        </is>
      </c>
      <c r="G13" t="n">
        <v>-4</v>
      </c>
      <c r="H13" t="inlineStr">
        <is>
          <t>Jun 03, 2025</t>
        </is>
      </c>
      <c r="I13" t="n">
        <v/>
      </c>
      <c r="J13" t="n">
        <v>3591.52</v>
      </c>
      <c r="K13" t="inlineStr">
        <is>
          <t>HOOD250718C00065000</t>
        </is>
      </c>
    </row>
    <row r="14">
      <c r="A14" t="n">
        <v>2326</v>
      </c>
      <c r="B14" t="inlineStr">
        <is>
          <t>HOOD</t>
        </is>
      </c>
      <c r="C14" t="inlineStr">
        <is>
          <t>Jun 03, 2025</t>
        </is>
      </c>
      <c r="D14" t="inlineStr">
        <is>
          <t>$65.00</t>
        </is>
      </c>
      <c r="E14" t="inlineStr">
        <is>
          <t>P</t>
        </is>
      </c>
      <c r="F14" t="inlineStr">
        <is>
          <t>Jun 06, 2025</t>
        </is>
      </c>
      <c r="G14" t="n">
        <v>-2</v>
      </c>
      <c r="H14" t="inlineStr">
        <is>
          <t>Jun 03, 2025</t>
        </is>
      </c>
      <c r="I14" t="n">
        <v/>
      </c>
      <c r="J14" t="n">
        <v>39.74</v>
      </c>
      <c r="K14" t="inlineStr">
        <is>
          <t>HOOD250606P00065000</t>
        </is>
      </c>
    </row>
    <row r="15">
      <c r="A15" t="n">
        <v>2312</v>
      </c>
      <c r="B15" t="inlineStr">
        <is>
          <t>HOOD</t>
        </is>
      </c>
      <c r="C15" t="inlineStr">
        <is>
          <t>Jun 05, 2025</t>
        </is>
      </c>
      <c r="D15" t="inlineStr">
        <is>
          <t>$65.00</t>
        </is>
      </c>
      <c r="E15" t="inlineStr">
        <is>
          <t>C</t>
        </is>
      </c>
      <c r="F15" t="inlineStr">
        <is>
          <t>Jul 18, 2025</t>
        </is>
      </c>
      <c r="G15" t="n">
        <v>-4</v>
      </c>
      <c r="H15" t="inlineStr">
        <is>
          <t>Jun 05, 2025</t>
        </is>
      </c>
      <c r="I15" t="n">
        <v/>
      </c>
      <c r="J15" t="n">
        <v>5555.52</v>
      </c>
      <c r="K15" t="inlineStr">
        <is>
          <t>HOOD250718C00065000</t>
        </is>
      </c>
    </row>
    <row r="16">
      <c r="A16" t="n">
        <v>2306</v>
      </c>
      <c r="B16" t="inlineStr">
        <is>
          <t>HOOD</t>
        </is>
      </c>
      <c r="C16" t="inlineStr">
        <is>
          <t>Jun 05, 2025</t>
        </is>
      </c>
      <c r="D16" t="inlineStr">
        <is>
          <t>$70.00</t>
        </is>
      </c>
      <c r="E16" t="inlineStr">
        <is>
          <t>C</t>
        </is>
      </c>
      <c r="F16" t="inlineStr">
        <is>
          <t>Jan 16, 2026</t>
        </is>
      </c>
      <c r="G16" t="n">
        <v>2</v>
      </c>
      <c r="H16" t="inlineStr">
        <is>
          <t>NaN</t>
        </is>
      </c>
      <c r="I16" t="n">
        <v/>
      </c>
      <c r="J16" t="n">
        <v>-4010.24</v>
      </c>
      <c r="K16" t="inlineStr">
        <is>
          <t>HOOD260116C00070000</t>
        </is>
      </c>
    </row>
    <row r="17">
      <c r="A17" t="n">
        <v>2293</v>
      </c>
      <c r="B17" t="inlineStr">
        <is>
          <t>HOOD</t>
        </is>
      </c>
      <c r="C17" t="inlineStr">
        <is>
          <t>Jun 06, 2025</t>
        </is>
      </c>
      <c r="D17" t="inlineStr">
        <is>
          <t>$74.00</t>
        </is>
      </c>
      <c r="E17" t="inlineStr">
        <is>
          <t>P</t>
        </is>
      </c>
      <c r="F17" t="inlineStr">
        <is>
          <t>Jun 13, 2025</t>
        </is>
      </c>
      <c r="G17" t="n">
        <v>2</v>
      </c>
      <c r="H17" t="inlineStr">
        <is>
          <t>NaN</t>
        </is>
      </c>
      <c r="I17" t="n">
        <v/>
      </c>
      <c r="J17" t="n">
        <v>-502.24</v>
      </c>
      <c r="K17" t="inlineStr">
        <is>
          <t>HOOD250613P00074000</t>
        </is>
      </c>
    </row>
    <row r="18">
      <c r="A18" t="n">
        <v>2292</v>
      </c>
      <c r="B18" t="inlineStr">
        <is>
          <t>HOOD</t>
        </is>
      </c>
      <c r="C18" t="inlineStr">
        <is>
          <t>Jun 06, 2025</t>
        </is>
      </c>
      <c r="D18" t="inlineStr">
        <is>
          <t>$75.00</t>
        </is>
      </c>
      <c r="E18" t="inlineStr">
        <is>
          <t>C</t>
        </is>
      </c>
      <c r="F18" t="inlineStr">
        <is>
          <t>Jul 18, 2025</t>
        </is>
      </c>
      <c r="G18" t="n">
        <v>4</v>
      </c>
      <c r="H18" t="inlineStr">
        <is>
          <t>NaN</t>
        </is>
      </c>
      <c r="I18" t="n">
        <v/>
      </c>
      <c r="J18" t="n">
        <v>-3020.46</v>
      </c>
      <c r="K18" t="inlineStr">
        <is>
          <t>HOOD250718C00075000</t>
        </is>
      </c>
    </row>
    <row r="19">
      <c r="A19" t="n">
        <v>2289</v>
      </c>
      <c r="B19" t="inlineStr">
        <is>
          <t>HOOD</t>
        </is>
      </c>
      <c r="C19" t="inlineStr">
        <is>
          <t>Jun 09, 2025</t>
        </is>
      </c>
      <c r="D19" t="inlineStr">
        <is>
          <t>$75.00</t>
        </is>
      </c>
      <c r="E19" t="inlineStr">
        <is>
          <t>C</t>
        </is>
      </c>
      <c r="F19" t="inlineStr">
        <is>
          <t>Jul 18, 2025</t>
        </is>
      </c>
      <c r="G19" t="n">
        <v>-4</v>
      </c>
      <c r="H19" t="inlineStr">
        <is>
          <t>Jun 09, 2025</t>
        </is>
      </c>
      <c r="I19" t="n">
        <v/>
      </c>
      <c r="J19" t="n">
        <v>1587.52</v>
      </c>
      <c r="K19" t="inlineStr">
        <is>
          <t>HOOD250718C00075000</t>
        </is>
      </c>
    </row>
    <row r="20">
      <c r="A20" t="n">
        <v>2276</v>
      </c>
      <c r="B20" t="inlineStr">
        <is>
          <t>HOOD</t>
        </is>
      </c>
      <c r="C20" t="inlineStr">
        <is>
          <t>Jun 09, 2025</t>
        </is>
      </c>
      <c r="D20" t="inlineStr">
        <is>
          <t>$74.00</t>
        </is>
      </c>
      <c r="E20" t="inlineStr">
        <is>
          <t>P</t>
        </is>
      </c>
      <c r="F20" t="inlineStr">
        <is>
          <t>Jun 13, 2025</t>
        </is>
      </c>
      <c r="G20" t="n">
        <v>-2</v>
      </c>
      <c r="H20" t="inlineStr">
        <is>
          <t>Jun 09, 2025</t>
        </is>
      </c>
      <c r="I20" t="n">
        <v/>
      </c>
      <c r="J20" t="n">
        <v>1019.75</v>
      </c>
      <c r="K20" t="inlineStr">
        <is>
          <t>HOOD250613P00074000</t>
        </is>
      </c>
    </row>
    <row r="21">
      <c r="A21" t="n">
        <v>2274</v>
      </c>
      <c r="B21" t="inlineStr">
        <is>
          <t>HOOD</t>
        </is>
      </c>
      <c r="C21" t="inlineStr">
        <is>
          <t>Jun 10, 2025</t>
        </is>
      </c>
      <c r="D21" t="inlineStr">
        <is>
          <t>$70.00</t>
        </is>
      </c>
      <c r="E21" t="inlineStr">
        <is>
          <t>C</t>
        </is>
      </c>
      <c r="F21" t="inlineStr">
        <is>
          <t>Jan 16, 2026</t>
        </is>
      </c>
      <c r="G21" t="n">
        <v>2</v>
      </c>
      <c r="H21" t="inlineStr">
        <is>
          <t>NaN</t>
        </is>
      </c>
      <c r="I21" t="n">
        <v/>
      </c>
      <c r="J21" t="n">
        <v>-3470.24</v>
      </c>
      <c r="K21" t="inlineStr">
        <is>
          <t>HOOD260116C00070000</t>
        </is>
      </c>
    </row>
    <row r="22">
      <c r="A22" t="n">
        <v>2272</v>
      </c>
      <c r="B22" t="inlineStr">
        <is>
          <t>HOOD</t>
        </is>
      </c>
      <c r="C22" t="inlineStr">
        <is>
          <t>Jun 10, 2025</t>
        </is>
      </c>
      <c r="D22" t="inlineStr">
        <is>
          <t>$71.00</t>
        </is>
      </c>
      <c r="E22" t="inlineStr">
        <is>
          <t>P</t>
        </is>
      </c>
      <c r="F22" t="inlineStr">
        <is>
          <t>Jun 20, 2025</t>
        </is>
      </c>
      <c r="G22" t="n">
        <v>2</v>
      </c>
      <c r="H22" t="inlineStr">
        <is>
          <t>NaN</t>
        </is>
      </c>
      <c r="I22" t="n">
        <v/>
      </c>
      <c r="J22" t="n">
        <v>-432.24</v>
      </c>
      <c r="K22" t="inlineStr">
        <is>
          <t>HOOD250620P00071000</t>
        </is>
      </c>
    </row>
    <row r="23">
      <c r="A23" t="n">
        <v>2240</v>
      </c>
      <c r="B23" t="inlineStr">
        <is>
          <t>HOOD</t>
        </is>
      </c>
      <c r="C23" t="inlineStr">
        <is>
          <t>Jun 12, 2025</t>
        </is>
      </c>
      <c r="D23" t="inlineStr">
        <is>
          <t>$80.00</t>
        </is>
      </c>
      <c r="E23" t="inlineStr">
        <is>
          <t>C</t>
        </is>
      </c>
      <c r="F23" t="inlineStr">
        <is>
          <t>Jan 16, 2026</t>
        </is>
      </c>
      <c r="G23" t="n">
        <v>4</v>
      </c>
      <c r="H23" t="inlineStr">
        <is>
          <t>NaN</t>
        </is>
      </c>
      <c r="I23" t="n">
        <v/>
      </c>
      <c r="J23" t="n">
        <v>-5660.46</v>
      </c>
      <c r="K23" t="inlineStr">
        <is>
          <t>HOOD260116C00080000</t>
        </is>
      </c>
    </row>
    <row r="24">
      <c r="A24" t="n">
        <v>2230</v>
      </c>
      <c r="B24" t="inlineStr">
        <is>
          <t>HOOD</t>
        </is>
      </c>
      <c r="C24" t="inlineStr">
        <is>
          <t>Jun 12, 2025</t>
        </is>
      </c>
      <c r="D24" t="inlineStr">
        <is>
          <t>$70.00</t>
        </is>
      </c>
      <c r="E24" t="inlineStr">
        <is>
          <t>C</t>
        </is>
      </c>
      <c r="F24" t="inlineStr">
        <is>
          <t>Jan 16, 2026</t>
        </is>
      </c>
      <c r="G24" t="n">
        <v>-4</v>
      </c>
      <c r="H24" t="inlineStr">
        <is>
          <t>Jun 12, 2025</t>
        </is>
      </c>
      <c r="I24" t="n">
        <v/>
      </c>
      <c r="J24" t="n">
        <v>7299.53</v>
      </c>
      <c r="K24" t="inlineStr">
        <is>
          <t>HOOD260116C00070000</t>
        </is>
      </c>
    </row>
    <row r="25">
      <c r="A25" t="n">
        <v>2224</v>
      </c>
      <c r="B25" t="inlineStr">
        <is>
          <t>HOOD</t>
        </is>
      </c>
      <c r="C25" t="inlineStr">
        <is>
          <t>Jun 12, 2025</t>
        </is>
      </c>
      <c r="D25" t="inlineStr">
        <is>
          <t>$71.00</t>
        </is>
      </c>
      <c r="E25" t="inlineStr">
        <is>
          <t>P</t>
        </is>
      </c>
      <c r="F25" t="inlineStr">
        <is>
          <t>Jun 20, 2025</t>
        </is>
      </c>
      <c r="G25" t="n">
        <v>-2</v>
      </c>
      <c r="H25" t="inlineStr">
        <is>
          <t>Jun 12, 2025</t>
        </is>
      </c>
      <c r="I25" t="n">
        <v/>
      </c>
      <c r="J25" t="n">
        <v>273.74</v>
      </c>
      <c r="K25" t="inlineStr">
        <is>
          <t>HOOD250620P00071000</t>
        </is>
      </c>
    </row>
    <row r="26">
      <c r="A26" t="n">
        <v>2075</v>
      </c>
      <c r="B26" t="inlineStr">
        <is>
          <t>HOOD</t>
        </is>
      </c>
      <c r="C26" t="inlineStr">
        <is>
          <t>Jun 25, 2025</t>
        </is>
      </c>
      <c r="D26" t="inlineStr">
        <is>
          <t>$80.00</t>
        </is>
      </c>
      <c r="E26" t="inlineStr">
        <is>
          <t>C</t>
        </is>
      </c>
      <c r="F26" t="inlineStr">
        <is>
          <t>Jan 16, 2026</t>
        </is>
      </c>
      <c r="G26" t="n">
        <v>2</v>
      </c>
      <c r="H26" t="inlineStr">
        <is>
          <t>NaN</t>
        </is>
      </c>
      <c r="I26" t="n">
        <v/>
      </c>
      <c r="J26" t="n">
        <v>-3700.24</v>
      </c>
      <c r="K26" t="inlineStr">
        <is>
          <t>HOOD260116C00080000</t>
        </is>
      </c>
    </row>
    <row r="27">
      <c r="A27" t="n">
        <v>2060</v>
      </c>
      <c r="B27" t="inlineStr">
        <is>
          <t>HOOD</t>
        </is>
      </c>
      <c r="C27" t="inlineStr">
        <is>
          <t>Jun 25, 2025</t>
        </is>
      </c>
      <c r="D27" t="inlineStr">
        <is>
          <t>$80.00</t>
        </is>
      </c>
      <c r="E27" t="inlineStr">
        <is>
          <t>C</t>
        </is>
      </c>
      <c r="F27" t="inlineStr">
        <is>
          <t>Jan 16, 2026</t>
        </is>
      </c>
      <c r="G27" t="n">
        <v>-1</v>
      </c>
      <c r="H27" t="inlineStr">
        <is>
          <t>Jun 25, 2025</t>
        </is>
      </c>
      <c r="I27" t="n">
        <v/>
      </c>
      <c r="J27" t="n">
        <v>1980.87</v>
      </c>
      <c r="K27" t="inlineStr">
        <is>
          <t>HOOD260116C00080000</t>
        </is>
      </c>
    </row>
    <row r="28">
      <c r="A28" t="n">
        <v>2053</v>
      </c>
      <c r="B28" t="inlineStr">
        <is>
          <t>HOOD</t>
        </is>
      </c>
      <c r="C28" t="inlineStr">
        <is>
          <t>Jun 25, 2025</t>
        </is>
      </c>
      <c r="D28" t="inlineStr">
        <is>
          <t>$75.00</t>
        </is>
      </c>
      <c r="E28" t="inlineStr">
        <is>
          <t>C</t>
        </is>
      </c>
      <c r="F28" t="inlineStr">
        <is>
          <t>Jan 16, 2026</t>
        </is>
      </c>
      <c r="G28" t="n">
        <v>1</v>
      </c>
      <c r="H28" t="inlineStr">
        <is>
          <t>NaN</t>
        </is>
      </c>
      <c r="I28" t="n">
        <v/>
      </c>
      <c r="J28" t="n">
        <v>-2090.12</v>
      </c>
      <c r="K28" t="inlineStr">
        <is>
          <t>HOOD260116C00075000</t>
        </is>
      </c>
    </row>
    <row r="29">
      <c r="A29" t="n">
        <v>2047</v>
      </c>
      <c r="B29" t="inlineStr">
        <is>
          <t>HOOD</t>
        </is>
      </c>
      <c r="C29" t="inlineStr">
        <is>
          <t>Jun 25, 2025</t>
        </is>
      </c>
      <c r="D29" t="inlineStr">
        <is>
          <t>$80.00</t>
        </is>
      </c>
      <c r="E29" t="inlineStr">
        <is>
          <t>C</t>
        </is>
      </c>
      <c r="F29" t="inlineStr">
        <is>
          <t>Jan 16, 2026</t>
        </is>
      </c>
      <c r="G29" t="n">
        <v>-1</v>
      </c>
      <c r="H29" t="inlineStr">
        <is>
          <t>Jun 25, 2025</t>
        </is>
      </c>
      <c r="I29" t="n">
        <v/>
      </c>
      <c r="J29" t="n">
        <v>1994.87</v>
      </c>
      <c r="K29" t="inlineStr">
        <is>
          <t>HOOD260116C00080000</t>
        </is>
      </c>
    </row>
    <row r="30">
      <c r="A30" t="n">
        <v>2001</v>
      </c>
      <c r="B30" t="inlineStr">
        <is>
          <t>HOOD</t>
        </is>
      </c>
      <c r="C30" t="inlineStr">
        <is>
          <t>Jun 27, 2025</t>
        </is>
      </c>
      <c r="D30" t="inlineStr">
        <is>
          <t>$80.00</t>
        </is>
      </c>
      <c r="E30" t="inlineStr">
        <is>
          <t>C</t>
        </is>
      </c>
      <c r="F30" t="inlineStr">
        <is>
          <t>Jan 16, 2026</t>
        </is>
      </c>
      <c r="G30" t="n">
        <v>-1</v>
      </c>
      <c r="H30" t="inlineStr">
        <is>
          <t>Jun 27, 2025</t>
        </is>
      </c>
      <c r="I30" t="n">
        <v/>
      </c>
      <c r="J30" t="n">
        <v>1869.87</v>
      </c>
      <c r="K30" t="inlineStr">
        <is>
          <t>HOOD260116C00080000</t>
        </is>
      </c>
    </row>
    <row r="31">
      <c r="A31" t="n">
        <v>1985</v>
      </c>
      <c r="B31" t="inlineStr">
        <is>
          <t>HOOD</t>
        </is>
      </c>
      <c r="C31" t="inlineStr">
        <is>
          <t>Jun 27, 2025</t>
        </is>
      </c>
      <c r="D31" t="inlineStr">
        <is>
          <t>$80.00</t>
        </is>
      </c>
      <c r="E31" t="inlineStr">
        <is>
          <t>C</t>
        </is>
      </c>
      <c r="F31" t="inlineStr">
        <is>
          <t>Jan 16, 2026</t>
        </is>
      </c>
      <c r="G31" t="n">
        <v>-1</v>
      </c>
      <c r="H31" t="inlineStr">
        <is>
          <t>Jun 27, 2025</t>
        </is>
      </c>
      <c r="I31" t="n">
        <v/>
      </c>
      <c r="J31" t="n">
        <v>1869.87</v>
      </c>
      <c r="K31" t="inlineStr">
        <is>
          <t>HOOD260116C00080000</t>
        </is>
      </c>
    </row>
    <row r="32">
      <c r="A32" t="n">
        <v>1951</v>
      </c>
      <c r="B32" t="inlineStr">
        <is>
          <t>HOOD</t>
        </is>
      </c>
      <c r="C32" t="inlineStr">
        <is>
          <t>Jun 30, 2025</t>
        </is>
      </c>
      <c r="D32" t="inlineStr">
        <is>
          <t>$75.00</t>
        </is>
      </c>
      <c r="E32" t="inlineStr">
        <is>
          <t>C</t>
        </is>
      </c>
      <c r="F32" t="inlineStr">
        <is>
          <t>Jan 16, 2026</t>
        </is>
      </c>
      <c r="G32" t="n">
        <v>-1</v>
      </c>
      <c r="H32" t="inlineStr">
        <is>
          <t>Jun 30, 2025</t>
        </is>
      </c>
      <c r="I32" t="n">
        <v/>
      </c>
      <c r="J32" t="n">
        <v>2725.87</v>
      </c>
      <c r="K32" t="inlineStr">
        <is>
          <t>HOOD260116C00075000</t>
        </is>
      </c>
    </row>
    <row r="33">
      <c r="A33" t="n">
        <v>1627</v>
      </c>
      <c r="B33" t="inlineStr">
        <is>
          <t>HOOD</t>
        </is>
      </c>
      <c r="C33" t="inlineStr">
        <is>
          <t>Jul 11, 2025</t>
        </is>
      </c>
      <c r="D33" t="inlineStr">
        <is>
          <t>$80.00</t>
        </is>
      </c>
      <c r="E33" t="inlineStr">
        <is>
          <t>C</t>
        </is>
      </c>
      <c r="F33" t="inlineStr">
        <is>
          <t>Jan 16, 2026</t>
        </is>
      </c>
      <c r="G33" t="n">
        <v>-1</v>
      </c>
      <c r="H33" t="inlineStr">
        <is>
          <t>Jul 11, 2025</t>
        </is>
      </c>
      <c r="I33" t="n">
        <v/>
      </c>
      <c r="J33" t="n">
        <v>2829.87</v>
      </c>
      <c r="K33" t="inlineStr">
        <is>
          <t>HOOD260116C00080000</t>
        </is>
      </c>
    </row>
    <row r="34">
      <c r="A34" t="n">
        <v>1652</v>
      </c>
      <c r="B34" t="inlineStr">
        <is>
          <t>HOOD</t>
        </is>
      </c>
      <c r="C34" t="inlineStr">
        <is>
          <t>Jul 11, 2025</t>
        </is>
      </c>
      <c r="D34" t="inlineStr">
        <is>
          <t>$80.00</t>
        </is>
      </c>
      <c r="E34" t="inlineStr">
        <is>
          <t>C</t>
        </is>
      </c>
      <c r="F34" t="inlineStr">
        <is>
          <t>Jan 16, 2026</t>
        </is>
      </c>
      <c r="G34" t="n">
        <v>-1</v>
      </c>
      <c r="H34" t="inlineStr">
        <is>
          <t>Jul 11, 2025</t>
        </is>
      </c>
      <c r="I34" t="n">
        <v/>
      </c>
      <c r="J34" t="n">
        <v>2867.87</v>
      </c>
      <c r="K34" t="inlineStr">
        <is>
          <t>HOOD260116C00080000</t>
        </is>
      </c>
    </row>
    <row r="35">
      <c r="A35" t="n">
        <v>759</v>
      </c>
      <c r="B35" t="inlineStr">
        <is>
          <t>HOOD</t>
        </is>
      </c>
      <c r="C35" t="inlineStr">
        <is>
          <t>Aug 04, 2025</t>
        </is>
      </c>
      <c r="D35" t="inlineStr">
        <is>
          <t>$105.00</t>
        </is>
      </c>
      <c r="E35" t="inlineStr">
        <is>
          <t>C</t>
        </is>
      </c>
      <c r="F35" t="inlineStr">
        <is>
          <t>Oct 17, 2025</t>
        </is>
      </c>
      <c r="G35" t="n">
        <v>1</v>
      </c>
      <c r="H35" t="inlineStr">
        <is>
          <t>NaN</t>
        </is>
      </c>
      <c r="I35" t="n">
        <v/>
      </c>
      <c r="J35" t="n">
        <v>-1271.11</v>
      </c>
      <c r="K35" t="inlineStr">
        <is>
          <t>HOOD251017C00105000</t>
        </is>
      </c>
    </row>
    <row r="36">
      <c r="A36" t="n">
        <v>750</v>
      </c>
      <c r="B36" t="inlineStr">
        <is>
          <t>HOOD</t>
        </is>
      </c>
      <c r="C36" t="inlineStr">
        <is>
          <t>Aug 04, 2025</t>
        </is>
      </c>
      <c r="D36" t="inlineStr">
        <is>
          <t>$105.00</t>
        </is>
      </c>
      <c r="E36" t="inlineStr">
        <is>
          <t>C</t>
        </is>
      </c>
      <c r="F36" t="inlineStr">
        <is>
          <t>Oct 17, 2025</t>
        </is>
      </c>
      <c r="G36" t="n">
        <v>1</v>
      </c>
      <c r="H36" t="inlineStr">
        <is>
          <t>NaN</t>
        </is>
      </c>
      <c r="I36" t="n">
        <v/>
      </c>
      <c r="J36" t="n">
        <v>-1275.11</v>
      </c>
      <c r="K36" t="inlineStr">
        <is>
          <t>HOOD251017C00105000</t>
        </is>
      </c>
    </row>
    <row r="37">
      <c r="A37" t="n">
        <v>749</v>
      </c>
      <c r="B37" t="inlineStr">
        <is>
          <t>HOOD</t>
        </is>
      </c>
      <c r="C37" t="inlineStr">
        <is>
          <t>Aug 04, 2025</t>
        </is>
      </c>
      <c r="D37" t="inlineStr">
        <is>
          <t>$105.00</t>
        </is>
      </c>
      <c r="E37" t="inlineStr">
        <is>
          <t>C</t>
        </is>
      </c>
      <c r="F37" t="inlineStr">
        <is>
          <t>Oct 17, 2025</t>
        </is>
      </c>
      <c r="G37" t="n">
        <v>1</v>
      </c>
      <c r="H37" t="inlineStr">
        <is>
          <t>NaN</t>
        </is>
      </c>
      <c r="I37" t="n">
        <v/>
      </c>
      <c r="J37" t="n">
        <v>-1269.11</v>
      </c>
      <c r="K37" t="inlineStr">
        <is>
          <t>HOOD251017C00105000</t>
        </is>
      </c>
    </row>
    <row r="38">
      <c r="A38" t="n">
        <v>711</v>
      </c>
      <c r="B38" t="inlineStr">
        <is>
          <t>HOOD</t>
        </is>
      </c>
      <c r="C38" t="inlineStr">
        <is>
          <t>Aug 06, 2025</t>
        </is>
      </c>
      <c r="D38" t="inlineStr">
        <is>
          <t>$105.00</t>
        </is>
      </c>
      <c r="E38" t="inlineStr">
        <is>
          <t>C</t>
        </is>
      </c>
      <c r="F38" t="inlineStr">
        <is>
          <t>Oct 17, 2025</t>
        </is>
      </c>
      <c r="G38" t="n">
        <v>-1</v>
      </c>
      <c r="H38" t="inlineStr">
        <is>
          <t>Aug 06, 2025</t>
        </is>
      </c>
      <c r="I38" t="n">
        <v/>
      </c>
      <c r="J38" t="n">
        <v>1109.88</v>
      </c>
      <c r="K38" t="inlineStr">
        <is>
          <t>HOOD251017C00105000</t>
        </is>
      </c>
    </row>
    <row r="39">
      <c r="A39" t="n">
        <v>686</v>
      </c>
      <c r="B39" t="inlineStr">
        <is>
          <t>HOOD</t>
        </is>
      </c>
      <c r="C39" t="inlineStr">
        <is>
          <t>Aug 06, 2025</t>
        </is>
      </c>
      <c r="D39" t="inlineStr">
        <is>
          <t>$105.00</t>
        </is>
      </c>
      <c r="E39" t="inlineStr">
        <is>
          <t>C</t>
        </is>
      </c>
      <c r="F39" t="inlineStr">
        <is>
          <t>Oct 17, 2025</t>
        </is>
      </c>
      <c r="G39" t="n">
        <v>-1</v>
      </c>
      <c r="H39" t="inlineStr">
        <is>
          <t>Aug 06, 2025</t>
        </is>
      </c>
      <c r="I39" t="n">
        <v/>
      </c>
      <c r="J39" t="n">
        <v>1109.88</v>
      </c>
      <c r="K39" t="inlineStr">
        <is>
          <t>HOOD251017C00105000</t>
        </is>
      </c>
    </row>
    <row r="40">
      <c r="A40" t="n">
        <v>660</v>
      </c>
      <c r="B40" t="inlineStr">
        <is>
          <t>HOOD</t>
        </is>
      </c>
      <c r="C40" t="inlineStr">
        <is>
          <t>Aug 06, 2025</t>
        </is>
      </c>
      <c r="D40" t="inlineStr">
        <is>
          <t>$105.00</t>
        </is>
      </c>
      <c r="E40" t="inlineStr">
        <is>
          <t>C</t>
        </is>
      </c>
      <c r="F40" t="inlineStr">
        <is>
          <t>Oct 17, 2025</t>
        </is>
      </c>
      <c r="G40" t="n">
        <v>-1</v>
      </c>
      <c r="H40" t="inlineStr">
        <is>
          <t>Aug 06, 2025</t>
        </is>
      </c>
      <c r="I40" t="n">
        <v/>
      </c>
      <c r="J40" t="n">
        <v>1109.88</v>
      </c>
      <c r="K40" t="inlineStr">
        <is>
          <t>HOOD251017C00105000</t>
        </is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</row>
    <row r="43">
      <c r="A43" t="inlineStr">
        <is>
          <t>Index</t>
        </is>
      </c>
      <c r="B43" t="inlineStr">
        <is>
          <t>Ticker</t>
        </is>
      </c>
      <c r="C43" t="inlineStr">
        <is>
          <t>Trade Enter</t>
        </is>
      </c>
      <c r="D43" t="inlineStr">
        <is>
          <t>Strike</t>
        </is>
      </c>
      <c r="E43" t="inlineStr">
        <is>
          <t>C/P</t>
        </is>
      </c>
      <c r="F43" t="inlineStr">
        <is>
          <t>Exp Date</t>
        </is>
      </c>
      <c r="G43" t="inlineStr">
        <is>
          <t>Initial Contracts</t>
        </is>
      </c>
      <c r="H43" t="inlineStr">
        <is>
          <t>Trade Exit</t>
        </is>
      </c>
      <c r="I43" t="inlineStr">
        <is>
          <t>$ Gain</t>
        </is>
      </c>
      <c r="J43" t="inlineStr">
        <is>
          <t>Total Gain</t>
        </is>
      </c>
      <c r="K43" t="inlineStr">
        <is>
          <t>Calculated $ Gain/25k share</t>
        </is>
      </c>
    </row>
    <row r="44">
      <c r="A44" t="n">
        <v>10</v>
      </c>
      <c r="B44" t="inlineStr">
        <is>
          <t>HOOD</t>
        </is>
      </c>
      <c r="C44" t="inlineStr">
        <is>
          <t>May 19, 2025</t>
        </is>
      </c>
      <c r="D44" t="inlineStr">
        <is>
          <t>$55.00</t>
        </is>
      </c>
      <c r="E44" t="inlineStr">
        <is>
          <t>C</t>
        </is>
      </c>
      <c r="F44" t="inlineStr">
        <is>
          <t>Aug 15, 2025</t>
        </is>
      </c>
      <c r="G44" t="inlineStr">
        <is>
          <t>1</t>
        </is>
      </c>
      <c r="H44" t="inlineStr">
        <is>
          <t>May 21, 2025</t>
        </is>
      </c>
      <c r="I44" t="inlineStr">
        <is>
          <t xml:space="preserve">$30.00 </t>
        </is>
      </c>
      <c r="J44">
        <f>SUM(J62:J64)</f>
        <v/>
      </c>
      <c r="K44">
        <f>L61*1</f>
        <v/>
      </c>
    </row>
    <row r="45">
      <c r="A45" t="n">
        <v>11</v>
      </c>
      <c r="B45" t="inlineStr">
        <is>
          <t>HOOD</t>
        </is>
      </c>
      <c r="C45" t="inlineStr">
        <is>
          <t>May 21, 2025</t>
        </is>
      </c>
      <c r="D45" t="inlineStr">
        <is>
          <t>$55.00</t>
        </is>
      </c>
      <c r="E45" t="inlineStr">
        <is>
          <t>C</t>
        </is>
      </c>
      <c r="F45" t="inlineStr">
        <is>
          <t>Jan 16, 2026</t>
        </is>
      </c>
      <c r="G45" t="inlineStr">
        <is>
          <t>1</t>
        </is>
      </c>
      <c r="H45" t="inlineStr">
        <is>
          <t>NaN</t>
        </is>
      </c>
      <c r="I45" t="inlineStr">
        <is>
          <t>($40.00)</t>
        </is>
      </c>
      <c r="J45">
        <f>SUM(J73:J75)</f>
        <v/>
      </c>
      <c r="K45">
        <f>L72*1</f>
        <v/>
      </c>
    </row>
    <row r="46">
      <c r="A46" t="n">
        <v>17</v>
      </c>
      <c r="B46" t="inlineStr">
        <is>
          <t>HOOD</t>
        </is>
      </c>
      <c r="C46" t="inlineStr">
        <is>
          <t>May 27, 2025</t>
        </is>
      </c>
      <c r="D46" t="inlineStr">
        <is>
          <t>$66.00</t>
        </is>
      </c>
      <c r="E46" t="inlineStr">
        <is>
          <t>C</t>
        </is>
      </c>
      <c r="F46" t="inlineStr">
        <is>
          <t>Jun 20, 2025</t>
        </is>
      </c>
      <c r="G46" t="inlineStr">
        <is>
          <t>3</t>
        </is>
      </c>
      <c r="H46" t="inlineStr">
        <is>
          <t>May 29, 2025</t>
        </is>
      </c>
      <c r="I46" t="inlineStr">
        <is>
          <t>($345.00)</t>
        </is>
      </c>
      <c r="J46">
        <f>SUM(J84:J86)</f>
        <v/>
      </c>
      <c r="K46">
        <f>L83*3</f>
        <v/>
      </c>
    </row>
    <row r="47">
      <c r="A47" t="n">
        <v>24</v>
      </c>
      <c r="B47" t="inlineStr">
        <is>
          <t>HOOD</t>
        </is>
      </c>
      <c r="C47" t="inlineStr">
        <is>
          <t>May 29, 2025</t>
        </is>
      </c>
      <c r="D47" t="inlineStr">
        <is>
          <t>$65.00</t>
        </is>
      </c>
      <c r="E47" t="inlineStr">
        <is>
          <t>C</t>
        </is>
      </c>
      <c r="F47" t="inlineStr">
        <is>
          <t>Jul 18, 2025</t>
        </is>
      </c>
      <c r="G47" t="inlineStr">
        <is>
          <t>3</t>
        </is>
      </c>
      <c r="H47" t="inlineStr">
        <is>
          <t>Jun 05, 2025</t>
        </is>
      </c>
      <c r="I47" t="inlineStr">
        <is>
          <t xml:space="preserve">$1,595.00 </t>
        </is>
      </c>
      <c r="J47">
        <f>SUM(J95:J101)</f>
        <v/>
      </c>
      <c r="K47">
        <f>L94*3</f>
        <v/>
      </c>
    </row>
    <row r="48">
      <c r="A48" t="n">
        <v>26</v>
      </c>
      <c r="B48" t="inlineStr">
        <is>
          <t>HOOD</t>
        </is>
      </c>
      <c r="C48" t="inlineStr">
        <is>
          <t>May 30, 2025</t>
        </is>
      </c>
      <c r="D48" t="inlineStr">
        <is>
          <t>$65.00</t>
        </is>
      </c>
      <c r="E48" t="inlineStr">
        <is>
          <t>P</t>
        </is>
      </c>
      <c r="F48" t="inlineStr">
        <is>
          <t>Jun 06, 2025</t>
        </is>
      </c>
      <c r="G48" t="inlineStr">
        <is>
          <t>1</t>
        </is>
      </c>
      <c r="H48" t="inlineStr">
        <is>
          <t>Jun 03, 2025</t>
        </is>
      </c>
      <c r="I48" t="inlineStr">
        <is>
          <t>($216.00)</t>
        </is>
      </c>
      <c r="J48">
        <f>SUM(J110:J112)</f>
        <v/>
      </c>
      <c r="K48">
        <f>L109*1</f>
        <v/>
      </c>
    </row>
    <row r="49">
      <c r="A49" t="n">
        <v>34</v>
      </c>
      <c r="B49" t="inlineStr">
        <is>
          <t>HOOD</t>
        </is>
      </c>
      <c r="C49" t="inlineStr">
        <is>
          <t>Jun 05, 2025</t>
        </is>
      </c>
      <c r="D49" t="inlineStr">
        <is>
          <t>$70.00</t>
        </is>
      </c>
      <c r="E49" t="inlineStr">
        <is>
          <t>C</t>
        </is>
      </c>
      <c r="F49" t="inlineStr">
        <is>
          <t>Jan 16, 2026</t>
        </is>
      </c>
      <c r="G49" t="inlineStr">
        <is>
          <t>1</t>
        </is>
      </c>
      <c r="H49" t="inlineStr">
        <is>
          <t>Jun 12, 2025</t>
        </is>
      </c>
      <c r="I49" t="inlineStr">
        <is>
          <t>($55.00)</t>
        </is>
      </c>
      <c r="J49">
        <f>SUM(J121:J124)</f>
        <v/>
      </c>
      <c r="K49">
        <f>L120*1</f>
        <v/>
      </c>
    </row>
    <row r="50">
      <c r="A50" t="n">
        <v>40</v>
      </c>
      <c r="B50" t="inlineStr">
        <is>
          <t>HOOD</t>
        </is>
      </c>
      <c r="C50" t="inlineStr">
        <is>
          <t>Jun 06, 2025</t>
        </is>
      </c>
      <c r="D50" t="inlineStr">
        <is>
          <t>$75.00</t>
        </is>
      </c>
      <c r="E50" t="inlineStr">
        <is>
          <t>C</t>
        </is>
      </c>
      <c r="F50" t="inlineStr">
        <is>
          <t>Jul 18, 2025</t>
        </is>
      </c>
      <c r="G50" t="inlineStr">
        <is>
          <t>2</t>
        </is>
      </c>
      <c r="H50" t="inlineStr">
        <is>
          <t>Jun 09, 2025</t>
        </is>
      </c>
      <c r="I50" t="inlineStr">
        <is>
          <t>($720.00)</t>
        </is>
      </c>
      <c r="J50">
        <f>SUM(J133:J135)</f>
        <v/>
      </c>
      <c r="K50">
        <f>L132*2</f>
        <v/>
      </c>
    </row>
    <row r="51">
      <c r="A51" t="n">
        <v>41</v>
      </c>
      <c r="B51" t="inlineStr">
        <is>
          <t>HOOD</t>
        </is>
      </c>
      <c r="C51" t="inlineStr">
        <is>
          <t>Jun 06, 2025</t>
        </is>
      </c>
      <c r="D51" t="inlineStr">
        <is>
          <t>$74.00</t>
        </is>
      </c>
      <c r="E51" t="inlineStr">
        <is>
          <t>P</t>
        </is>
      </c>
      <c r="F51" t="inlineStr">
        <is>
          <t>Jun 13, 2025</t>
        </is>
      </c>
      <c r="G51" t="inlineStr">
        <is>
          <t>1</t>
        </is>
      </c>
      <c r="H51" t="inlineStr">
        <is>
          <t>NaN</t>
        </is>
      </c>
      <c r="I51" t="inlineStr">
        <is>
          <t xml:space="preserve">$265.00 </t>
        </is>
      </c>
      <c r="J51">
        <f>SUM(J144:J146)</f>
        <v/>
      </c>
      <c r="K51">
        <f>L143*1</f>
        <v/>
      </c>
    </row>
    <row r="52">
      <c r="A52" t="n">
        <v>49</v>
      </c>
      <c r="B52" t="inlineStr">
        <is>
          <t>HOOD</t>
        </is>
      </c>
      <c r="C52" t="inlineStr">
        <is>
          <t>Jun 10, 2025</t>
        </is>
      </c>
      <c r="D52" t="inlineStr">
        <is>
          <t>$71.00</t>
        </is>
      </c>
      <c r="E52" t="inlineStr">
        <is>
          <t>P</t>
        </is>
      </c>
      <c r="F52" t="inlineStr">
        <is>
          <t>Jun 20, 2025</t>
        </is>
      </c>
      <c r="G52" t="inlineStr">
        <is>
          <t>1</t>
        </is>
      </c>
      <c r="H52" t="inlineStr">
        <is>
          <t>Jun 12, 2025</t>
        </is>
      </c>
      <c r="I52" t="inlineStr">
        <is>
          <t>($80.00)</t>
        </is>
      </c>
      <c r="J52">
        <f>SUM(J155:J157)</f>
        <v/>
      </c>
      <c r="K52">
        <f>L154*1</f>
        <v/>
      </c>
    </row>
    <row r="53">
      <c r="A53" t="n">
        <v>53</v>
      </c>
      <c r="B53" t="inlineStr">
        <is>
          <t>HOOD</t>
        </is>
      </c>
      <c r="C53" t="inlineStr">
        <is>
          <t>Jun 12, 2025</t>
        </is>
      </c>
      <c r="D53" t="inlineStr">
        <is>
          <t>$80.00</t>
        </is>
      </c>
      <c r="E53" t="inlineStr">
        <is>
          <t>C</t>
        </is>
      </c>
      <c r="F53" t="inlineStr">
        <is>
          <t>Jan 16, 2026</t>
        </is>
      </c>
      <c r="G53" t="inlineStr">
        <is>
          <t>2</t>
        </is>
      </c>
      <c r="H53" t="inlineStr">
        <is>
          <t>Jul 11, 2025</t>
        </is>
      </c>
      <c r="I53" t="inlineStr">
        <is>
          <t xml:space="preserve">$1,260.00 </t>
        </is>
      </c>
      <c r="J53">
        <f>SUM(J166:J174)</f>
        <v/>
      </c>
      <c r="K53">
        <f>L165*2</f>
        <v/>
      </c>
    </row>
    <row r="54">
      <c r="A54" t="n">
        <v>237</v>
      </c>
      <c r="B54" t="inlineStr">
        <is>
          <t>HOOD</t>
        </is>
      </c>
      <c r="C54" t="inlineStr">
        <is>
          <t>Aug 04, 2025</t>
        </is>
      </c>
      <c r="D54" t="inlineStr">
        <is>
          <t>$105.00</t>
        </is>
      </c>
      <c r="E54" t="inlineStr">
        <is>
          <t>C</t>
        </is>
      </c>
      <c r="F54" t="inlineStr">
        <is>
          <t>Oct 17, 2025</t>
        </is>
      </c>
      <c r="G54" t="inlineStr">
        <is>
          <t>1</t>
        </is>
      </c>
      <c r="H54" t="inlineStr">
        <is>
          <t>Aug 06, 2025</t>
        </is>
      </c>
      <c r="I54" t="inlineStr">
        <is>
          <t>($140.00)</t>
        </is>
      </c>
      <c r="J54">
        <f>SUM(J183:J189)</f>
        <v/>
      </c>
      <c r="K54">
        <f>L182*1</f>
        <v/>
      </c>
    </row>
    <row r="55">
      <c r="I55" s="2" t="n">
        <v>1554</v>
      </c>
      <c r="J55" s="2">
        <f>ROUND(SUM(J44:J54),2)</f>
        <v/>
      </c>
      <c r="K55" s="2">
        <f>ROUND(SUM(K44:K54),2)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</row>
    <row r="58">
      <c r="A58" t="inlineStr">
        <is>
          <t>Index</t>
        </is>
      </c>
      <c r="B58" t="inlineStr">
        <is>
          <t>Ticker</t>
        </is>
      </c>
      <c r="C58" t="inlineStr">
        <is>
          <t>Trade Enter</t>
        </is>
      </c>
      <c r="D58" t="inlineStr">
        <is>
          <t>Strike</t>
        </is>
      </c>
      <c r="E58" t="inlineStr">
        <is>
          <t>C/P</t>
        </is>
      </c>
      <c r="F58" t="inlineStr">
        <is>
          <t>Exp Date</t>
        </is>
      </c>
      <c r="G58" t="inlineStr">
        <is>
          <t>Initial Contracts</t>
        </is>
      </c>
      <c r="H58" t="inlineStr">
        <is>
          <t>Trade Exit</t>
        </is>
      </c>
      <c r="I58" t="inlineStr">
        <is>
          <t>$ Gain</t>
        </is>
      </c>
    </row>
    <row r="59">
      <c r="A59" t="n">
        <v>10</v>
      </c>
      <c r="B59" t="inlineStr">
        <is>
          <t>HOOD</t>
        </is>
      </c>
      <c r="C59" t="inlineStr">
        <is>
          <t>May 19, 2025</t>
        </is>
      </c>
      <c r="D59" t="inlineStr">
        <is>
          <t>$55.00</t>
        </is>
      </c>
      <c r="E59" t="inlineStr">
        <is>
          <t>C</t>
        </is>
      </c>
      <c r="F59" t="inlineStr">
        <is>
          <t>Aug 15, 2025</t>
        </is>
      </c>
      <c r="G59" t="inlineStr">
        <is>
          <t>1</t>
        </is>
      </c>
      <c r="H59" t="inlineStr">
        <is>
          <t>May 21, 2025</t>
        </is>
      </c>
      <c r="I59" t="inlineStr">
        <is>
          <t xml:space="preserve">$30.00 </t>
        </is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s="1">
        <f>IF(G65=0, ROUND(SUM(J62:J64)/2, 2), )</f>
        <v/>
      </c>
    </row>
    <row r="62">
      <c r="A62" t="inlineStr">
        <is>
          <t>Index</t>
        </is>
      </c>
      <c r="B62" t="inlineStr">
        <is>
          <t>Ticker</t>
        </is>
      </c>
      <c r="C62" t="inlineStr">
        <is>
          <t>Trade Enter</t>
        </is>
      </c>
      <c r="D62" t="inlineStr">
        <is>
          <t>Strike</t>
        </is>
      </c>
      <c r="E62" t="inlineStr">
        <is>
          <t>C/P</t>
        </is>
      </c>
      <c r="F62" t="inlineStr">
        <is>
          <t>Exp Date</t>
        </is>
      </c>
      <c r="G62" t="inlineStr">
        <is>
          <t>Initial Contracts</t>
        </is>
      </c>
      <c r="H62" t="inlineStr">
        <is>
          <t>Trade Exit</t>
        </is>
      </c>
      <c r="I62" t="inlineStr">
        <is>
          <t>$ Gain</t>
        </is>
      </c>
      <c r="J62" t="inlineStr">
        <is>
          <t>Amount</t>
        </is>
      </c>
      <c r="K62" t="inlineStr">
        <is>
          <t>Symbol</t>
        </is>
      </c>
    </row>
    <row r="63">
      <c r="A63" t="n">
        <v>2391</v>
      </c>
      <c r="B63" t="inlineStr">
        <is>
          <t>HOOD</t>
        </is>
      </c>
      <c r="C63" t="inlineStr">
        <is>
          <t>May 19, 2025</t>
        </is>
      </c>
      <c r="D63" t="inlineStr">
        <is>
          <t>$55.00</t>
        </is>
      </c>
      <c r="E63" t="inlineStr">
        <is>
          <t>C</t>
        </is>
      </c>
      <c r="F63" t="inlineStr">
        <is>
          <t>Aug 15, 2025</t>
        </is>
      </c>
      <c r="G63" t="n">
        <v>2</v>
      </c>
      <c r="H63" t="inlineStr">
        <is>
          <t>NaN</t>
        </is>
      </c>
      <c r="I63" t="n">
        <v/>
      </c>
      <c r="J63" t="n">
        <v>-2810.94</v>
      </c>
      <c r="K63" t="inlineStr">
        <is>
          <t>HOOD250815C00055000</t>
        </is>
      </c>
    </row>
    <row r="64">
      <c r="A64" t="n">
        <v>2379</v>
      </c>
      <c r="B64" t="inlineStr">
        <is>
          <t>HOOD</t>
        </is>
      </c>
      <c r="C64" t="inlineStr">
        <is>
          <t>May 21, 2025</t>
        </is>
      </c>
      <c r="D64" t="inlineStr">
        <is>
          <t>$55.00</t>
        </is>
      </c>
      <c r="E64" t="inlineStr">
        <is>
          <t>C</t>
        </is>
      </c>
      <c r="F64" t="inlineStr">
        <is>
          <t>Aug 15, 2025</t>
        </is>
      </c>
      <c r="G64" t="n">
        <v>-2</v>
      </c>
      <c r="H64" t="inlineStr">
        <is>
          <t>May 21, 2025</t>
        </is>
      </c>
      <c r="I64" t="n">
        <v/>
      </c>
      <c r="J64" t="n">
        <v>2759.05</v>
      </c>
      <c r="K64" t="inlineStr">
        <is>
          <t>HOOD250815C00055000</t>
        </is>
      </c>
    </row>
    <row r="65">
      <c r="A65" t="inlineStr"/>
      <c r="B65" t="inlineStr"/>
      <c r="C65" t="inlineStr"/>
      <c r="D65" t="inlineStr"/>
      <c r="E65" t="inlineStr"/>
      <c r="F65" t="inlineStr"/>
      <c r="G65" s="2">
        <f>SUM(G62:G64)</f>
        <v/>
      </c>
      <c r="H65" t="inlineStr"/>
      <c r="I65" t="inlineStr"/>
      <c r="J65" s="2">
        <f>SUM(J62:J64)</f>
        <v/>
      </c>
      <c r="K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</row>
    <row r="69">
      <c r="A69" t="inlineStr">
        <is>
          <t>Index</t>
        </is>
      </c>
      <c r="B69" t="inlineStr">
        <is>
          <t>Ticker</t>
        </is>
      </c>
      <c r="C69" t="inlineStr">
        <is>
          <t>Trade Enter</t>
        </is>
      </c>
      <c r="D69" t="inlineStr">
        <is>
          <t>Strike</t>
        </is>
      </c>
      <c r="E69" t="inlineStr">
        <is>
          <t>C/P</t>
        </is>
      </c>
      <c r="F69" t="inlineStr">
        <is>
          <t>Exp Date</t>
        </is>
      </c>
      <c r="G69" t="inlineStr">
        <is>
          <t>Initial Contracts</t>
        </is>
      </c>
      <c r="H69" t="inlineStr">
        <is>
          <t>Trade Exit</t>
        </is>
      </c>
      <c r="I69" t="inlineStr">
        <is>
          <t>$ Gain</t>
        </is>
      </c>
    </row>
    <row r="70">
      <c r="A70" t="n">
        <v>11</v>
      </c>
      <c r="B70" t="inlineStr">
        <is>
          <t>HOOD</t>
        </is>
      </c>
      <c r="C70" t="inlineStr">
        <is>
          <t>May 21, 2025</t>
        </is>
      </c>
      <c r="D70" t="inlineStr">
        <is>
          <t>$55.00</t>
        </is>
      </c>
      <c r="E70" t="inlineStr">
        <is>
          <t>C</t>
        </is>
      </c>
      <c r="F70" t="inlineStr">
        <is>
          <t>Jan 16, 2026</t>
        </is>
      </c>
      <c r="G70" t="inlineStr">
        <is>
          <t>1</t>
        </is>
      </c>
      <c r="H70" t="inlineStr">
        <is>
          <t>NaN</t>
        </is>
      </c>
      <c r="I70" t="inlineStr">
        <is>
          <t>($40.00)</t>
        </is>
      </c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s="1">
        <f>IF(G76=0, ROUND(SUM(J73:J75)/2, 2), )</f>
        <v/>
      </c>
    </row>
    <row r="73">
      <c r="A73" t="inlineStr">
        <is>
          <t>Index</t>
        </is>
      </c>
      <c r="B73" t="inlineStr">
        <is>
          <t>Ticker</t>
        </is>
      </c>
      <c r="C73" t="inlineStr">
        <is>
          <t>Trade Enter</t>
        </is>
      </c>
      <c r="D73" t="inlineStr">
        <is>
          <t>Strike</t>
        </is>
      </c>
      <c r="E73" t="inlineStr">
        <is>
          <t>C/P</t>
        </is>
      </c>
      <c r="F73" t="inlineStr">
        <is>
          <t>Exp Date</t>
        </is>
      </c>
      <c r="G73" t="inlineStr">
        <is>
          <t>Initial Contracts</t>
        </is>
      </c>
      <c r="H73" t="inlineStr">
        <is>
          <t>Trade Exit</t>
        </is>
      </c>
      <c r="I73" t="inlineStr">
        <is>
          <t>$ Gain</t>
        </is>
      </c>
      <c r="J73" t="inlineStr">
        <is>
          <t>Amount</t>
        </is>
      </c>
      <c r="K73" t="inlineStr">
        <is>
          <t>Symbol</t>
        </is>
      </c>
    </row>
    <row r="74">
      <c r="A74" t="n">
        <v>2378</v>
      </c>
      <c r="B74" t="inlineStr">
        <is>
          <t>HOOD</t>
        </is>
      </c>
      <c r="C74" t="inlineStr">
        <is>
          <t>May 21, 2025</t>
        </is>
      </c>
      <c r="D74" t="inlineStr">
        <is>
          <t>$55.00</t>
        </is>
      </c>
      <c r="E74" t="inlineStr">
        <is>
          <t>C</t>
        </is>
      </c>
      <c r="F74" t="inlineStr">
        <is>
          <t>Jan 16, 2026</t>
        </is>
      </c>
      <c r="G74" t="n">
        <v>2</v>
      </c>
      <c r="H74" t="inlineStr">
        <is>
          <t>NaN</t>
        </is>
      </c>
      <c r="I74" t="n">
        <v/>
      </c>
      <c r="J74" t="n">
        <v>-3738.94</v>
      </c>
      <c r="K74" t="inlineStr">
        <is>
          <t>HOOD260116C00055000</t>
        </is>
      </c>
    </row>
    <row r="75">
      <c r="A75" t="n">
        <v>2354</v>
      </c>
      <c r="B75" t="inlineStr">
        <is>
          <t>HOOD</t>
        </is>
      </c>
      <c r="C75" t="inlineStr">
        <is>
          <t>May 29, 2025</t>
        </is>
      </c>
      <c r="D75" t="inlineStr">
        <is>
          <t>$55.00</t>
        </is>
      </c>
      <c r="E75" t="inlineStr">
        <is>
          <t>C</t>
        </is>
      </c>
      <c r="F75" t="inlineStr">
        <is>
          <t>Jan 16, 2026</t>
        </is>
      </c>
      <c r="G75" t="n">
        <v>-2</v>
      </c>
      <c r="H75" t="inlineStr">
        <is>
          <t>May 29, 2025</t>
        </is>
      </c>
      <c r="I75" t="n">
        <v/>
      </c>
      <c r="J75" t="n">
        <v>3681.75</v>
      </c>
      <c r="K75" t="inlineStr">
        <is>
          <t>HOOD260116C00055000</t>
        </is>
      </c>
    </row>
    <row r="76">
      <c r="A76" t="inlineStr"/>
      <c r="B76" t="inlineStr"/>
      <c r="C76" t="inlineStr"/>
      <c r="D76" t="inlineStr"/>
      <c r="E76" t="inlineStr"/>
      <c r="F76" t="inlineStr"/>
      <c r="G76" s="2">
        <f>SUM(G73:G75)</f>
        <v/>
      </c>
      <c r="H76" t="inlineStr"/>
      <c r="I76" t="inlineStr"/>
      <c r="J76" s="2">
        <f>SUM(J73:J75)</f>
        <v/>
      </c>
      <c r="K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</row>
    <row r="80">
      <c r="A80" t="inlineStr">
        <is>
          <t>Index</t>
        </is>
      </c>
      <c r="B80" t="inlineStr">
        <is>
          <t>Ticker</t>
        </is>
      </c>
      <c r="C80" t="inlineStr">
        <is>
          <t>Trade Enter</t>
        </is>
      </c>
      <c r="D80" t="inlineStr">
        <is>
          <t>Strike</t>
        </is>
      </c>
      <c r="E80" t="inlineStr">
        <is>
          <t>C/P</t>
        </is>
      </c>
      <c r="F80" t="inlineStr">
        <is>
          <t>Exp Date</t>
        </is>
      </c>
      <c r="G80" t="inlineStr">
        <is>
          <t>Initial Contracts</t>
        </is>
      </c>
      <c r="H80" t="inlineStr">
        <is>
          <t>Trade Exit</t>
        </is>
      </c>
      <c r="I80" t="inlineStr">
        <is>
          <t>$ Gain</t>
        </is>
      </c>
    </row>
    <row r="81">
      <c r="A81" t="n">
        <v>17</v>
      </c>
      <c r="B81" t="inlineStr">
        <is>
          <t>HOOD</t>
        </is>
      </c>
      <c r="C81" t="inlineStr">
        <is>
          <t>May 27, 2025</t>
        </is>
      </c>
      <c r="D81" t="inlineStr">
        <is>
          <t>$66.00</t>
        </is>
      </c>
      <c r="E81" t="inlineStr">
        <is>
          <t>C</t>
        </is>
      </c>
      <c r="F81" t="inlineStr">
        <is>
          <t>Jun 20, 2025</t>
        </is>
      </c>
      <c r="G81" t="inlineStr">
        <is>
          <t>3</t>
        </is>
      </c>
      <c r="H81" t="inlineStr">
        <is>
          <t>May 29, 2025</t>
        </is>
      </c>
      <c r="I81" t="inlineStr">
        <is>
          <t>($345.00)</t>
        </is>
      </c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s="1">
        <f>IF(G87=0, ROUND(SUM(J84:J86)/6, 2), )</f>
        <v/>
      </c>
    </row>
    <row r="84">
      <c r="A84" t="inlineStr">
        <is>
          <t>Index</t>
        </is>
      </c>
      <c r="B84" t="inlineStr">
        <is>
          <t>Ticker</t>
        </is>
      </c>
      <c r="C84" t="inlineStr">
        <is>
          <t>Trade Enter</t>
        </is>
      </c>
      <c r="D84" t="inlineStr">
        <is>
          <t>Strike</t>
        </is>
      </c>
      <c r="E84" t="inlineStr">
        <is>
          <t>C/P</t>
        </is>
      </c>
      <c r="F84" t="inlineStr">
        <is>
          <t>Exp Date</t>
        </is>
      </c>
      <c r="G84" t="inlineStr">
        <is>
          <t>Initial Contracts</t>
        </is>
      </c>
      <c r="H84" t="inlineStr">
        <is>
          <t>Trade Exit</t>
        </is>
      </c>
      <c r="I84" t="inlineStr">
        <is>
          <t>$ Gain</t>
        </is>
      </c>
      <c r="J84" t="inlineStr">
        <is>
          <t>Amount</t>
        </is>
      </c>
      <c r="K84" t="inlineStr">
        <is>
          <t>Symbol</t>
        </is>
      </c>
    </row>
    <row r="85">
      <c r="A85" t="n">
        <v>2363</v>
      </c>
      <c r="B85" t="inlineStr">
        <is>
          <t>HOOD</t>
        </is>
      </c>
      <c r="C85" t="inlineStr">
        <is>
          <t>May 27, 2025</t>
        </is>
      </c>
      <c r="D85" t="inlineStr">
        <is>
          <t>$66.00</t>
        </is>
      </c>
      <c r="E85" t="inlineStr">
        <is>
          <t>C</t>
        </is>
      </c>
      <c r="F85" t="inlineStr">
        <is>
          <t>Jun 20, 2025</t>
        </is>
      </c>
      <c r="G85" t="n">
        <v>6</v>
      </c>
      <c r="H85" t="inlineStr">
        <is>
          <t>NaN</t>
        </is>
      </c>
      <c r="I85" t="n">
        <v/>
      </c>
      <c r="J85" t="n">
        <v>-2556.7</v>
      </c>
      <c r="K85" t="inlineStr">
        <is>
          <t>HOOD250620C00066000</t>
        </is>
      </c>
    </row>
    <row r="86">
      <c r="A86" t="n">
        <v>2351</v>
      </c>
      <c r="B86" t="inlineStr">
        <is>
          <t>HOOD</t>
        </is>
      </c>
      <c r="C86" t="inlineStr">
        <is>
          <t>May 29, 2025</t>
        </is>
      </c>
      <c r="D86" t="inlineStr">
        <is>
          <t>$66.00</t>
        </is>
      </c>
      <c r="E86" t="inlineStr">
        <is>
          <t>C</t>
        </is>
      </c>
      <c r="F86" t="inlineStr">
        <is>
          <t>Jun 20, 2025</t>
        </is>
      </c>
      <c r="G86" t="n">
        <v>-6</v>
      </c>
      <c r="H86" t="inlineStr">
        <is>
          <t>May 29, 2025</t>
        </is>
      </c>
      <c r="I86" t="n">
        <v/>
      </c>
      <c r="J86" t="n">
        <v>1961.28</v>
      </c>
      <c r="K86" t="inlineStr">
        <is>
          <t>HOOD250620C00066000</t>
        </is>
      </c>
    </row>
    <row r="87">
      <c r="A87" t="inlineStr"/>
      <c r="B87" t="inlineStr"/>
      <c r="C87" t="inlineStr"/>
      <c r="D87" t="inlineStr"/>
      <c r="E87" t="inlineStr"/>
      <c r="F87" t="inlineStr"/>
      <c r="G87" s="2">
        <f>SUM(G84:G86)</f>
        <v/>
      </c>
      <c r="H87" t="inlineStr"/>
      <c r="I87" t="inlineStr"/>
      <c r="J87" s="2">
        <f>SUM(J84:J86)</f>
        <v/>
      </c>
      <c r="K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</row>
    <row r="91">
      <c r="A91" t="inlineStr">
        <is>
          <t>Index</t>
        </is>
      </c>
      <c r="B91" t="inlineStr">
        <is>
          <t>Ticker</t>
        </is>
      </c>
      <c r="C91" t="inlineStr">
        <is>
          <t>Trade Enter</t>
        </is>
      </c>
      <c r="D91" t="inlineStr">
        <is>
          <t>Strike</t>
        </is>
      </c>
      <c r="E91" t="inlineStr">
        <is>
          <t>C/P</t>
        </is>
      </c>
      <c r="F91" t="inlineStr">
        <is>
          <t>Exp Date</t>
        </is>
      </c>
      <c r="G91" t="inlineStr">
        <is>
          <t>Initial Contracts</t>
        </is>
      </c>
      <c r="H91" t="inlineStr">
        <is>
          <t>Trade Exit</t>
        </is>
      </c>
      <c r="I91" t="inlineStr">
        <is>
          <t>$ Gain</t>
        </is>
      </c>
    </row>
    <row r="92">
      <c r="A92" t="n">
        <v>24</v>
      </c>
      <c r="B92" t="inlineStr">
        <is>
          <t>HOOD</t>
        </is>
      </c>
      <c r="C92" t="inlineStr">
        <is>
          <t>May 29, 2025</t>
        </is>
      </c>
      <c r="D92" t="inlineStr">
        <is>
          <t>$65.00</t>
        </is>
      </c>
      <c r="E92" t="inlineStr">
        <is>
          <t>C</t>
        </is>
      </c>
      <c r="F92" t="inlineStr">
        <is>
          <t>Jul 18, 2025</t>
        </is>
      </c>
      <c r="G92" t="inlineStr">
        <is>
          <t>3</t>
        </is>
      </c>
      <c r="H92" t="inlineStr">
        <is>
          <t>Jun 05, 2025</t>
        </is>
      </c>
      <c r="I92" t="inlineStr">
        <is>
          <t xml:space="preserve">$1,595.00 </t>
        </is>
      </c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s="1">
        <f>IF(G102=0, ROUND(SUM(J95:J101)/34, 2), )</f>
        <v/>
      </c>
    </row>
    <row r="95">
      <c r="A95" t="inlineStr">
        <is>
          <t>Index</t>
        </is>
      </c>
      <c r="B95" t="inlineStr">
        <is>
          <t>Ticker</t>
        </is>
      </c>
      <c r="C95" t="inlineStr">
        <is>
          <t>Trade Enter</t>
        </is>
      </c>
      <c r="D95" t="inlineStr">
        <is>
          <t>Strike</t>
        </is>
      </c>
      <c r="E95" t="inlineStr">
        <is>
          <t>C/P</t>
        </is>
      </c>
      <c r="F95" t="inlineStr">
        <is>
          <t>Exp Date</t>
        </is>
      </c>
      <c r="G95" t="inlineStr">
        <is>
          <t>Initial Contracts</t>
        </is>
      </c>
      <c r="H95" t="inlineStr">
        <is>
          <t>Trade Exit</t>
        </is>
      </c>
      <c r="I95" t="inlineStr">
        <is>
          <t>$ Gain</t>
        </is>
      </c>
      <c r="J95" t="inlineStr">
        <is>
          <t>Amount</t>
        </is>
      </c>
      <c r="K95" t="inlineStr">
        <is>
          <t>Symbol</t>
        </is>
      </c>
    </row>
    <row r="96">
      <c r="A96" t="n">
        <v>2355</v>
      </c>
      <c r="B96" t="inlineStr">
        <is>
          <t>HOOD</t>
        </is>
      </c>
      <c r="C96" t="inlineStr">
        <is>
          <t>May 29, 2025</t>
        </is>
      </c>
      <c r="D96" t="inlineStr">
        <is>
          <t>$65.00</t>
        </is>
      </c>
      <c r="E96" t="inlineStr">
        <is>
          <t>C</t>
        </is>
      </c>
      <c r="F96" t="inlineStr">
        <is>
          <t>Jul 18, 2025</t>
        </is>
      </c>
      <c r="G96" t="n">
        <v>-22</v>
      </c>
      <c r="H96" t="inlineStr">
        <is>
          <t>May 29, 2025</t>
        </is>
      </c>
      <c r="I96" t="n">
        <v/>
      </c>
      <c r="J96" t="n">
        <v>12317.41</v>
      </c>
      <c r="K96" t="inlineStr">
        <is>
          <t>HOOD250718C00065000</t>
        </is>
      </c>
    </row>
    <row r="97">
      <c r="A97" t="n">
        <v>2348</v>
      </c>
      <c r="B97" t="inlineStr">
        <is>
          <t>HOOD</t>
        </is>
      </c>
      <c r="C97" t="inlineStr">
        <is>
          <t>May 29, 2025</t>
        </is>
      </c>
      <c r="D97" t="inlineStr">
        <is>
          <t>$65.00</t>
        </is>
      </c>
      <c r="E97" t="inlineStr">
        <is>
          <t>C</t>
        </is>
      </c>
      <c r="F97" t="inlineStr">
        <is>
          <t>Jul 18, 2025</t>
        </is>
      </c>
      <c r="G97" t="n">
        <v>28</v>
      </c>
      <c r="H97" t="inlineStr">
        <is>
          <t>NaN</t>
        </is>
      </c>
      <c r="I97" t="n">
        <v/>
      </c>
      <c r="J97" t="n">
        <v>-15907.2</v>
      </c>
      <c r="K97" t="inlineStr">
        <is>
          <t>HOOD250718C00065000</t>
        </is>
      </c>
    </row>
    <row r="98">
      <c r="A98" t="n">
        <v>2339</v>
      </c>
      <c r="B98" t="inlineStr">
        <is>
          <t>HOOD</t>
        </is>
      </c>
      <c r="C98" t="inlineStr">
        <is>
          <t>May 30, 2025</t>
        </is>
      </c>
      <c r="D98" t="inlineStr">
        <is>
          <t>$65.00</t>
        </is>
      </c>
      <c r="E98" t="inlineStr">
        <is>
          <t>C</t>
        </is>
      </c>
      <c r="F98" t="inlineStr">
        <is>
          <t>Jul 18, 2025</t>
        </is>
      </c>
      <c r="G98" t="n">
        <v>6</v>
      </c>
      <c r="H98" t="inlineStr">
        <is>
          <t>NaN</t>
        </is>
      </c>
      <c r="I98" t="n">
        <v/>
      </c>
      <c r="J98" t="n">
        <v>-3690.7</v>
      </c>
      <c r="K98" t="inlineStr">
        <is>
          <t>HOOD250718C00065000</t>
        </is>
      </c>
    </row>
    <row r="99">
      <c r="A99" t="n">
        <v>2332</v>
      </c>
      <c r="B99" t="inlineStr">
        <is>
          <t>HOOD</t>
        </is>
      </c>
      <c r="C99" t="inlineStr">
        <is>
          <t>Jun 02, 2025</t>
        </is>
      </c>
      <c r="D99" t="inlineStr">
        <is>
          <t>$65.00</t>
        </is>
      </c>
      <c r="E99" t="inlineStr">
        <is>
          <t>C</t>
        </is>
      </c>
      <c r="F99" t="inlineStr">
        <is>
          <t>Jul 18, 2025</t>
        </is>
      </c>
      <c r="G99" t="n">
        <v>-4</v>
      </c>
      <c r="H99" t="inlineStr">
        <is>
          <t>Jun 02, 2025</t>
        </is>
      </c>
      <c r="I99" t="n">
        <v/>
      </c>
      <c r="J99" t="n">
        <v>3139.52</v>
      </c>
      <c r="K99" t="inlineStr">
        <is>
          <t>HOOD250718C00065000</t>
        </is>
      </c>
    </row>
    <row r="100">
      <c r="A100" t="n">
        <v>2324</v>
      </c>
      <c r="B100" t="inlineStr">
        <is>
          <t>HOOD</t>
        </is>
      </c>
      <c r="C100" t="inlineStr">
        <is>
          <t>Jun 03, 2025</t>
        </is>
      </c>
      <c r="D100" t="inlineStr">
        <is>
          <t>$65.00</t>
        </is>
      </c>
      <c r="E100" t="inlineStr">
        <is>
          <t>C</t>
        </is>
      </c>
      <c r="F100" t="inlineStr">
        <is>
          <t>Jul 18, 2025</t>
        </is>
      </c>
      <c r="G100" t="n">
        <v>-4</v>
      </c>
      <c r="H100" t="inlineStr">
        <is>
          <t>Jun 03, 2025</t>
        </is>
      </c>
      <c r="I100" t="n">
        <v/>
      </c>
      <c r="J100" t="n">
        <v>3591.52</v>
      </c>
      <c r="K100" t="inlineStr">
        <is>
          <t>HOOD250718C00065000</t>
        </is>
      </c>
    </row>
    <row r="101">
      <c r="A101" t="n">
        <v>2312</v>
      </c>
      <c r="B101" t="inlineStr">
        <is>
          <t>HOOD</t>
        </is>
      </c>
      <c r="C101" t="inlineStr">
        <is>
          <t>Jun 05, 2025</t>
        </is>
      </c>
      <c r="D101" t="inlineStr">
        <is>
          <t>$65.00</t>
        </is>
      </c>
      <c r="E101" t="inlineStr">
        <is>
          <t>C</t>
        </is>
      </c>
      <c r="F101" t="inlineStr">
        <is>
          <t>Jul 18, 2025</t>
        </is>
      </c>
      <c r="G101" t="n">
        <v>-4</v>
      </c>
      <c r="H101" t="inlineStr">
        <is>
          <t>Jun 05, 2025</t>
        </is>
      </c>
      <c r="I101" t="n">
        <v/>
      </c>
      <c r="J101" t="n">
        <v>5555.52</v>
      </c>
      <c r="K101" t="inlineStr">
        <is>
          <t>HOOD250718C00065000</t>
        </is>
      </c>
    </row>
    <row r="102">
      <c r="A102" t="inlineStr"/>
      <c r="B102" t="inlineStr"/>
      <c r="C102" t="inlineStr"/>
      <c r="D102" t="inlineStr"/>
      <c r="E102" t="inlineStr"/>
      <c r="F102" t="inlineStr"/>
      <c r="G102" s="2">
        <f>SUM(G95:G101)</f>
        <v/>
      </c>
      <c r="H102" t="inlineStr"/>
      <c r="I102" t="inlineStr"/>
      <c r="J102" s="2">
        <f>SUM(J95:J101)</f>
        <v/>
      </c>
      <c r="K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</row>
    <row r="106">
      <c r="A106" t="inlineStr">
        <is>
          <t>Index</t>
        </is>
      </c>
      <c r="B106" t="inlineStr">
        <is>
          <t>Ticker</t>
        </is>
      </c>
      <c r="C106" t="inlineStr">
        <is>
          <t>Trade Enter</t>
        </is>
      </c>
      <c r="D106" t="inlineStr">
        <is>
          <t>Strike</t>
        </is>
      </c>
      <c r="E106" t="inlineStr">
        <is>
          <t>C/P</t>
        </is>
      </c>
      <c r="F106" t="inlineStr">
        <is>
          <t>Exp Date</t>
        </is>
      </c>
      <c r="G106" t="inlineStr">
        <is>
          <t>Initial Contracts</t>
        </is>
      </c>
      <c r="H106" t="inlineStr">
        <is>
          <t>Trade Exit</t>
        </is>
      </c>
      <c r="I106" t="inlineStr">
        <is>
          <t>$ Gain</t>
        </is>
      </c>
    </row>
    <row r="107">
      <c r="A107" t="n">
        <v>26</v>
      </c>
      <c r="B107" t="inlineStr">
        <is>
          <t>HOOD</t>
        </is>
      </c>
      <c r="C107" t="inlineStr">
        <is>
          <t>May 30, 2025</t>
        </is>
      </c>
      <c r="D107" t="inlineStr">
        <is>
          <t>$65.00</t>
        </is>
      </c>
      <c r="E107" t="inlineStr">
        <is>
          <t>P</t>
        </is>
      </c>
      <c r="F107" t="inlineStr">
        <is>
          <t>Jun 06, 2025</t>
        </is>
      </c>
      <c r="G107" t="inlineStr">
        <is>
          <t>1</t>
        </is>
      </c>
      <c r="H107" t="inlineStr">
        <is>
          <t>Jun 03, 2025</t>
        </is>
      </c>
      <c r="I107" t="inlineStr">
        <is>
          <t>($216.00)</t>
        </is>
      </c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s="1">
        <f>IF(G113=0, ROUND(SUM(J110:J112)/2, 2), )</f>
        <v/>
      </c>
    </row>
    <row r="110">
      <c r="A110" t="inlineStr">
        <is>
          <t>Index</t>
        </is>
      </c>
      <c r="B110" t="inlineStr">
        <is>
          <t>Ticker</t>
        </is>
      </c>
      <c r="C110" t="inlineStr">
        <is>
          <t>Trade Enter</t>
        </is>
      </c>
      <c r="D110" t="inlineStr">
        <is>
          <t>Strike</t>
        </is>
      </c>
      <c r="E110" t="inlineStr">
        <is>
          <t>C/P</t>
        </is>
      </c>
      <c r="F110" t="inlineStr">
        <is>
          <t>Exp Date</t>
        </is>
      </c>
      <c r="G110" t="inlineStr">
        <is>
          <t>Initial Contracts</t>
        </is>
      </c>
      <c r="H110" t="inlineStr">
        <is>
          <t>Trade Exit</t>
        </is>
      </c>
      <c r="I110" t="inlineStr">
        <is>
          <t>$ Gain</t>
        </is>
      </c>
      <c r="J110" t="inlineStr">
        <is>
          <t>Amount</t>
        </is>
      </c>
      <c r="K110" t="inlineStr">
        <is>
          <t>Symbol</t>
        </is>
      </c>
    </row>
    <row r="111">
      <c r="A111" t="n">
        <v>2345</v>
      </c>
      <c r="B111" t="inlineStr">
        <is>
          <t>HOOD</t>
        </is>
      </c>
      <c r="C111" t="inlineStr">
        <is>
          <t>May 30, 2025</t>
        </is>
      </c>
      <c r="D111" t="inlineStr">
        <is>
          <t>$65.00</t>
        </is>
      </c>
      <c r="E111" t="inlineStr">
        <is>
          <t>P</t>
        </is>
      </c>
      <c r="F111" t="inlineStr">
        <is>
          <t>Jun 06, 2025</t>
        </is>
      </c>
      <c r="G111" t="n">
        <v>2</v>
      </c>
      <c r="H111" t="inlineStr">
        <is>
          <t>NaN</t>
        </is>
      </c>
      <c r="I111" t="n">
        <v/>
      </c>
      <c r="J111" t="n">
        <v>-482.24</v>
      </c>
      <c r="K111" t="inlineStr">
        <is>
          <t>HOOD250606P00065000</t>
        </is>
      </c>
    </row>
    <row r="112">
      <c r="A112" t="n">
        <v>2326</v>
      </c>
      <c r="B112" t="inlineStr">
        <is>
          <t>HOOD</t>
        </is>
      </c>
      <c r="C112" t="inlineStr">
        <is>
          <t>Jun 03, 2025</t>
        </is>
      </c>
      <c r="D112" t="inlineStr">
        <is>
          <t>$65.00</t>
        </is>
      </c>
      <c r="E112" t="inlineStr">
        <is>
          <t>P</t>
        </is>
      </c>
      <c r="F112" t="inlineStr">
        <is>
          <t>Jun 06, 2025</t>
        </is>
      </c>
      <c r="G112" t="n">
        <v>-2</v>
      </c>
      <c r="H112" t="inlineStr">
        <is>
          <t>Jun 03, 2025</t>
        </is>
      </c>
      <c r="I112" t="n">
        <v/>
      </c>
      <c r="J112" t="n">
        <v>39.74</v>
      </c>
      <c r="K112" t="inlineStr">
        <is>
          <t>HOOD250606P00065000</t>
        </is>
      </c>
    </row>
    <row r="113">
      <c r="A113" t="inlineStr"/>
      <c r="B113" t="inlineStr"/>
      <c r="C113" t="inlineStr"/>
      <c r="D113" t="inlineStr"/>
      <c r="E113" t="inlineStr"/>
      <c r="F113" t="inlineStr"/>
      <c r="G113" s="2">
        <f>SUM(G110:G112)</f>
        <v/>
      </c>
      <c r="H113" t="inlineStr"/>
      <c r="I113" t="inlineStr"/>
      <c r="J113" s="2">
        <f>SUM(J110:J112)</f>
        <v/>
      </c>
      <c r="K113" t="inlineStr"/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</row>
    <row r="117">
      <c r="A117" t="inlineStr">
        <is>
          <t>Index</t>
        </is>
      </c>
      <c r="B117" t="inlineStr">
        <is>
          <t>Ticker</t>
        </is>
      </c>
      <c r="C117" t="inlineStr">
        <is>
          <t>Trade Enter</t>
        </is>
      </c>
      <c r="D117" t="inlineStr">
        <is>
          <t>Strike</t>
        </is>
      </c>
      <c r="E117" t="inlineStr">
        <is>
          <t>C/P</t>
        </is>
      </c>
      <c r="F117" t="inlineStr">
        <is>
          <t>Exp Date</t>
        </is>
      </c>
      <c r="G117" t="inlineStr">
        <is>
          <t>Initial Contracts</t>
        </is>
      </c>
      <c r="H117" t="inlineStr">
        <is>
          <t>Trade Exit</t>
        </is>
      </c>
      <c r="I117" t="inlineStr">
        <is>
          <t>$ Gain</t>
        </is>
      </c>
    </row>
    <row r="118">
      <c r="A118" t="n">
        <v>34</v>
      </c>
      <c r="B118" t="inlineStr">
        <is>
          <t>HOOD</t>
        </is>
      </c>
      <c r="C118" t="inlineStr">
        <is>
          <t>Jun 05, 2025</t>
        </is>
      </c>
      <c r="D118" t="inlineStr">
        <is>
          <t>$70.00</t>
        </is>
      </c>
      <c r="E118" t="inlineStr">
        <is>
          <t>C</t>
        </is>
      </c>
      <c r="F118" t="inlineStr">
        <is>
          <t>Jan 16, 2026</t>
        </is>
      </c>
      <c r="G118" t="inlineStr">
        <is>
          <t>1</t>
        </is>
      </c>
      <c r="H118" t="inlineStr">
        <is>
          <t>Jun 12, 2025</t>
        </is>
      </c>
      <c r="I118" t="inlineStr">
        <is>
          <t>($55.00)</t>
        </is>
      </c>
    </row>
    <row r="119">
      <c r="A119" t="inlineStr"/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s="1">
        <f>IF(G125=0, ROUND(SUM(J121:J124)/4, 2), )</f>
        <v/>
      </c>
    </row>
    <row r="121">
      <c r="A121" t="inlineStr">
        <is>
          <t>Index</t>
        </is>
      </c>
      <c r="B121" t="inlineStr">
        <is>
          <t>Ticker</t>
        </is>
      </c>
      <c r="C121" t="inlineStr">
        <is>
          <t>Trade Enter</t>
        </is>
      </c>
      <c r="D121" t="inlineStr">
        <is>
          <t>Strike</t>
        </is>
      </c>
      <c r="E121" t="inlineStr">
        <is>
          <t>C/P</t>
        </is>
      </c>
      <c r="F121" t="inlineStr">
        <is>
          <t>Exp Date</t>
        </is>
      </c>
      <c r="G121" t="inlineStr">
        <is>
          <t>Initial Contracts</t>
        </is>
      </c>
      <c r="H121" t="inlineStr">
        <is>
          <t>Trade Exit</t>
        </is>
      </c>
      <c r="I121" t="inlineStr">
        <is>
          <t>$ Gain</t>
        </is>
      </c>
      <c r="J121" t="inlineStr">
        <is>
          <t>Amount</t>
        </is>
      </c>
      <c r="K121" t="inlineStr">
        <is>
          <t>Symbol</t>
        </is>
      </c>
    </row>
    <row r="122">
      <c r="A122" t="n">
        <v>2306</v>
      </c>
      <c r="B122" t="inlineStr">
        <is>
          <t>HOOD</t>
        </is>
      </c>
      <c r="C122" t="inlineStr">
        <is>
          <t>Jun 05, 2025</t>
        </is>
      </c>
      <c r="D122" t="inlineStr">
        <is>
          <t>$70.00</t>
        </is>
      </c>
      <c r="E122" t="inlineStr">
        <is>
          <t>C</t>
        </is>
      </c>
      <c r="F122" t="inlineStr">
        <is>
          <t>Jan 16, 2026</t>
        </is>
      </c>
      <c r="G122" t="n">
        <v>2</v>
      </c>
      <c r="H122" t="inlineStr">
        <is>
          <t>NaN</t>
        </is>
      </c>
      <c r="I122" t="n">
        <v/>
      </c>
      <c r="J122" t="n">
        <v>-4010.24</v>
      </c>
      <c r="K122" t="inlineStr">
        <is>
          <t>HOOD260116C00070000</t>
        </is>
      </c>
    </row>
    <row r="123">
      <c r="A123" t="n">
        <v>2274</v>
      </c>
      <c r="B123" t="inlineStr">
        <is>
          <t>HOOD</t>
        </is>
      </c>
      <c r="C123" t="inlineStr">
        <is>
          <t>Jun 10, 2025</t>
        </is>
      </c>
      <c r="D123" t="inlineStr">
        <is>
          <t>$70.00</t>
        </is>
      </c>
      <c r="E123" t="inlineStr">
        <is>
          <t>C</t>
        </is>
      </c>
      <c r="F123" t="inlineStr">
        <is>
          <t>Jan 16, 2026</t>
        </is>
      </c>
      <c r="G123" t="n">
        <v>2</v>
      </c>
      <c r="H123" t="inlineStr">
        <is>
          <t>NaN</t>
        </is>
      </c>
      <c r="I123" t="n">
        <v/>
      </c>
      <c r="J123" t="n">
        <v>-3470.24</v>
      </c>
      <c r="K123" t="inlineStr">
        <is>
          <t>HOOD260116C00070000</t>
        </is>
      </c>
    </row>
    <row r="124">
      <c r="A124" t="n">
        <v>2230</v>
      </c>
      <c r="B124" t="inlineStr">
        <is>
          <t>HOOD</t>
        </is>
      </c>
      <c r="C124" t="inlineStr">
        <is>
          <t>Jun 12, 2025</t>
        </is>
      </c>
      <c r="D124" t="inlineStr">
        <is>
          <t>$70.00</t>
        </is>
      </c>
      <c r="E124" t="inlineStr">
        <is>
          <t>C</t>
        </is>
      </c>
      <c r="F124" t="inlineStr">
        <is>
          <t>Jan 16, 2026</t>
        </is>
      </c>
      <c r="G124" t="n">
        <v>-4</v>
      </c>
      <c r="H124" t="inlineStr">
        <is>
          <t>Jun 12, 2025</t>
        </is>
      </c>
      <c r="I124" t="n">
        <v/>
      </c>
      <c r="J124" t="n">
        <v>7299.53</v>
      </c>
      <c r="K124" t="inlineStr">
        <is>
          <t>HOOD260116C00070000</t>
        </is>
      </c>
    </row>
    <row r="125">
      <c r="A125" t="inlineStr"/>
      <c r="B125" t="inlineStr"/>
      <c r="C125" t="inlineStr"/>
      <c r="D125" t="inlineStr"/>
      <c r="E125" t="inlineStr"/>
      <c r="F125" t="inlineStr"/>
      <c r="G125" s="2">
        <f>SUM(G121:G124)</f>
        <v/>
      </c>
      <c r="H125" t="inlineStr"/>
      <c r="I125" t="inlineStr"/>
      <c r="J125" s="2">
        <f>SUM(J121:J124)</f>
        <v/>
      </c>
      <c r="K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</row>
    <row r="129">
      <c r="A129" t="inlineStr">
        <is>
          <t>Index</t>
        </is>
      </c>
      <c r="B129" t="inlineStr">
        <is>
          <t>Ticker</t>
        </is>
      </c>
      <c r="C129" t="inlineStr">
        <is>
          <t>Trade Enter</t>
        </is>
      </c>
      <c r="D129" t="inlineStr">
        <is>
          <t>Strike</t>
        </is>
      </c>
      <c r="E129" t="inlineStr">
        <is>
          <t>C/P</t>
        </is>
      </c>
      <c r="F129" t="inlineStr">
        <is>
          <t>Exp Date</t>
        </is>
      </c>
      <c r="G129" t="inlineStr">
        <is>
          <t>Initial Contracts</t>
        </is>
      </c>
      <c r="H129" t="inlineStr">
        <is>
          <t>Trade Exit</t>
        </is>
      </c>
      <c r="I129" t="inlineStr">
        <is>
          <t>$ Gain</t>
        </is>
      </c>
    </row>
    <row r="130">
      <c r="A130" t="n">
        <v>40</v>
      </c>
      <c r="B130" t="inlineStr">
        <is>
          <t>HOOD</t>
        </is>
      </c>
      <c r="C130" t="inlineStr">
        <is>
          <t>Jun 06, 2025</t>
        </is>
      </c>
      <c r="D130" t="inlineStr">
        <is>
          <t>$75.00</t>
        </is>
      </c>
      <c r="E130" t="inlineStr">
        <is>
          <t>C</t>
        </is>
      </c>
      <c r="F130" t="inlineStr">
        <is>
          <t>Jul 18, 2025</t>
        </is>
      </c>
      <c r="G130" t="inlineStr">
        <is>
          <t>2</t>
        </is>
      </c>
      <c r="H130" t="inlineStr">
        <is>
          <t>Jun 09, 2025</t>
        </is>
      </c>
      <c r="I130" t="inlineStr">
        <is>
          <t>($720.00)</t>
        </is>
      </c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s="1">
        <f>IF(G136=0, ROUND(SUM(J133:J135)/4, 2), )</f>
        <v/>
      </c>
    </row>
    <row r="133">
      <c r="A133" t="inlineStr">
        <is>
          <t>Index</t>
        </is>
      </c>
      <c r="B133" t="inlineStr">
        <is>
          <t>Ticker</t>
        </is>
      </c>
      <c r="C133" t="inlineStr">
        <is>
          <t>Trade Enter</t>
        </is>
      </c>
      <c r="D133" t="inlineStr">
        <is>
          <t>Strike</t>
        </is>
      </c>
      <c r="E133" t="inlineStr">
        <is>
          <t>C/P</t>
        </is>
      </c>
      <c r="F133" t="inlineStr">
        <is>
          <t>Exp Date</t>
        </is>
      </c>
      <c r="G133" t="inlineStr">
        <is>
          <t>Initial Contracts</t>
        </is>
      </c>
      <c r="H133" t="inlineStr">
        <is>
          <t>Trade Exit</t>
        </is>
      </c>
      <c r="I133" t="inlineStr">
        <is>
          <t>$ Gain</t>
        </is>
      </c>
      <c r="J133" t="inlineStr">
        <is>
          <t>Amount</t>
        </is>
      </c>
      <c r="K133" t="inlineStr">
        <is>
          <t>Symbol</t>
        </is>
      </c>
    </row>
    <row r="134">
      <c r="A134" t="n">
        <v>2292</v>
      </c>
      <c r="B134" t="inlineStr">
        <is>
          <t>HOOD</t>
        </is>
      </c>
      <c r="C134" t="inlineStr">
        <is>
          <t>Jun 06, 2025</t>
        </is>
      </c>
      <c r="D134" t="inlineStr">
        <is>
          <t>$75.00</t>
        </is>
      </c>
      <c r="E134" t="inlineStr">
        <is>
          <t>C</t>
        </is>
      </c>
      <c r="F134" t="inlineStr">
        <is>
          <t>Jul 18, 2025</t>
        </is>
      </c>
      <c r="G134" t="n">
        <v>4</v>
      </c>
      <c r="H134" t="inlineStr">
        <is>
          <t>NaN</t>
        </is>
      </c>
      <c r="I134" t="n">
        <v/>
      </c>
      <c r="J134" t="n">
        <v>-3020.46</v>
      </c>
      <c r="K134" t="inlineStr">
        <is>
          <t>HOOD250718C00075000</t>
        </is>
      </c>
    </row>
    <row r="135">
      <c r="A135" t="n">
        <v>2289</v>
      </c>
      <c r="B135" t="inlineStr">
        <is>
          <t>HOOD</t>
        </is>
      </c>
      <c r="C135" t="inlineStr">
        <is>
          <t>Jun 09, 2025</t>
        </is>
      </c>
      <c r="D135" t="inlineStr">
        <is>
          <t>$75.00</t>
        </is>
      </c>
      <c r="E135" t="inlineStr">
        <is>
          <t>C</t>
        </is>
      </c>
      <c r="F135" t="inlineStr">
        <is>
          <t>Jul 18, 2025</t>
        </is>
      </c>
      <c r="G135" t="n">
        <v>-4</v>
      </c>
      <c r="H135" t="inlineStr">
        <is>
          <t>Jun 09, 2025</t>
        </is>
      </c>
      <c r="I135" t="n">
        <v/>
      </c>
      <c r="J135" t="n">
        <v>1587.52</v>
      </c>
      <c r="K135" t="inlineStr">
        <is>
          <t>HOOD250718C00075000</t>
        </is>
      </c>
    </row>
    <row r="136">
      <c r="A136" t="inlineStr"/>
      <c r="B136" t="inlineStr"/>
      <c r="C136" t="inlineStr"/>
      <c r="D136" t="inlineStr"/>
      <c r="E136" t="inlineStr"/>
      <c r="F136" t="inlineStr"/>
      <c r="G136" s="2">
        <f>SUM(G133:G135)</f>
        <v/>
      </c>
      <c r="H136" t="inlineStr"/>
      <c r="I136" t="inlineStr"/>
      <c r="J136" s="2">
        <f>SUM(J133:J135)</f>
        <v/>
      </c>
      <c r="K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</row>
    <row r="140">
      <c r="A140" t="inlineStr">
        <is>
          <t>Index</t>
        </is>
      </c>
      <c r="B140" t="inlineStr">
        <is>
          <t>Ticker</t>
        </is>
      </c>
      <c r="C140" t="inlineStr">
        <is>
          <t>Trade Enter</t>
        </is>
      </c>
      <c r="D140" t="inlineStr">
        <is>
          <t>Strike</t>
        </is>
      </c>
      <c r="E140" t="inlineStr">
        <is>
          <t>C/P</t>
        </is>
      </c>
      <c r="F140" t="inlineStr">
        <is>
          <t>Exp Date</t>
        </is>
      </c>
      <c r="G140" t="inlineStr">
        <is>
          <t>Initial Contracts</t>
        </is>
      </c>
      <c r="H140" t="inlineStr">
        <is>
          <t>Trade Exit</t>
        </is>
      </c>
      <c r="I140" t="inlineStr">
        <is>
          <t>$ Gain</t>
        </is>
      </c>
    </row>
    <row r="141">
      <c r="A141" t="n">
        <v>41</v>
      </c>
      <c r="B141" t="inlineStr">
        <is>
          <t>HOOD</t>
        </is>
      </c>
      <c r="C141" t="inlineStr">
        <is>
          <t>Jun 06, 2025</t>
        </is>
      </c>
      <c r="D141" t="inlineStr">
        <is>
          <t>$74.00</t>
        </is>
      </c>
      <c r="E141" t="inlineStr">
        <is>
          <t>P</t>
        </is>
      </c>
      <c r="F141" t="inlineStr">
        <is>
          <t>Jun 13, 2025</t>
        </is>
      </c>
      <c r="G141" t="inlineStr">
        <is>
          <t>1</t>
        </is>
      </c>
      <c r="H141" t="inlineStr">
        <is>
          <t>NaN</t>
        </is>
      </c>
      <c r="I141" t="inlineStr">
        <is>
          <t xml:space="preserve">$265.00 </t>
        </is>
      </c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s="1">
        <f>IF(G147=0, ROUND(SUM(J144:J146)/2, 2), )</f>
        <v/>
      </c>
    </row>
    <row r="144">
      <c r="A144" t="inlineStr">
        <is>
          <t>Index</t>
        </is>
      </c>
      <c r="B144" t="inlineStr">
        <is>
          <t>Ticker</t>
        </is>
      </c>
      <c r="C144" t="inlineStr">
        <is>
          <t>Trade Enter</t>
        </is>
      </c>
      <c r="D144" t="inlineStr">
        <is>
          <t>Strike</t>
        </is>
      </c>
      <c r="E144" t="inlineStr">
        <is>
          <t>C/P</t>
        </is>
      </c>
      <c r="F144" t="inlineStr">
        <is>
          <t>Exp Date</t>
        </is>
      </c>
      <c r="G144" t="inlineStr">
        <is>
          <t>Initial Contracts</t>
        </is>
      </c>
      <c r="H144" t="inlineStr">
        <is>
          <t>Trade Exit</t>
        </is>
      </c>
      <c r="I144" t="inlineStr">
        <is>
          <t>$ Gain</t>
        </is>
      </c>
      <c r="J144" t="inlineStr">
        <is>
          <t>Amount</t>
        </is>
      </c>
      <c r="K144" t="inlineStr">
        <is>
          <t>Symbol</t>
        </is>
      </c>
    </row>
    <row r="145">
      <c r="A145" t="n">
        <v>2293</v>
      </c>
      <c r="B145" t="inlineStr">
        <is>
          <t>HOOD</t>
        </is>
      </c>
      <c r="C145" t="inlineStr">
        <is>
          <t>Jun 06, 2025</t>
        </is>
      </c>
      <c r="D145" t="inlineStr">
        <is>
          <t>$74.00</t>
        </is>
      </c>
      <c r="E145" t="inlineStr">
        <is>
          <t>P</t>
        </is>
      </c>
      <c r="F145" t="inlineStr">
        <is>
          <t>Jun 13, 2025</t>
        </is>
      </c>
      <c r="G145" t="n">
        <v>2</v>
      </c>
      <c r="H145" t="inlineStr">
        <is>
          <t>NaN</t>
        </is>
      </c>
      <c r="I145" t="n">
        <v/>
      </c>
      <c r="J145" t="n">
        <v>-502.24</v>
      </c>
      <c r="K145" t="inlineStr">
        <is>
          <t>HOOD250613P00074000</t>
        </is>
      </c>
    </row>
    <row r="146">
      <c r="A146" t="n">
        <v>2276</v>
      </c>
      <c r="B146" t="inlineStr">
        <is>
          <t>HOOD</t>
        </is>
      </c>
      <c r="C146" t="inlineStr">
        <is>
          <t>Jun 09, 2025</t>
        </is>
      </c>
      <c r="D146" t="inlineStr">
        <is>
          <t>$74.00</t>
        </is>
      </c>
      <c r="E146" t="inlineStr">
        <is>
          <t>P</t>
        </is>
      </c>
      <c r="F146" t="inlineStr">
        <is>
          <t>Jun 13, 2025</t>
        </is>
      </c>
      <c r="G146" t="n">
        <v>-2</v>
      </c>
      <c r="H146" t="inlineStr">
        <is>
          <t>Jun 09, 2025</t>
        </is>
      </c>
      <c r="I146" t="n">
        <v/>
      </c>
      <c r="J146" t="n">
        <v>1019.75</v>
      </c>
      <c r="K146" t="inlineStr">
        <is>
          <t>HOOD250613P00074000</t>
        </is>
      </c>
    </row>
    <row r="147">
      <c r="A147" t="inlineStr"/>
      <c r="B147" t="inlineStr"/>
      <c r="C147" t="inlineStr"/>
      <c r="D147" t="inlineStr"/>
      <c r="E147" t="inlineStr"/>
      <c r="F147" t="inlineStr"/>
      <c r="G147" s="2">
        <f>SUM(G144:G146)</f>
        <v/>
      </c>
      <c r="H147" t="inlineStr"/>
      <c r="I147" t="inlineStr"/>
      <c r="J147" s="2">
        <f>SUM(J144:J146)</f>
        <v/>
      </c>
      <c r="K147" t="inlineStr"/>
    </row>
    <row r="148">
      <c r="A148" t="inlineStr"/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</row>
    <row r="151">
      <c r="A151" t="inlineStr">
        <is>
          <t>Index</t>
        </is>
      </c>
      <c r="B151" t="inlineStr">
        <is>
          <t>Ticker</t>
        </is>
      </c>
      <c r="C151" t="inlineStr">
        <is>
          <t>Trade Enter</t>
        </is>
      </c>
      <c r="D151" t="inlineStr">
        <is>
          <t>Strike</t>
        </is>
      </c>
      <c r="E151" t="inlineStr">
        <is>
          <t>C/P</t>
        </is>
      </c>
      <c r="F151" t="inlineStr">
        <is>
          <t>Exp Date</t>
        </is>
      </c>
      <c r="G151" t="inlineStr">
        <is>
          <t>Initial Contracts</t>
        </is>
      </c>
      <c r="H151" t="inlineStr">
        <is>
          <t>Trade Exit</t>
        </is>
      </c>
      <c r="I151" t="inlineStr">
        <is>
          <t>$ Gain</t>
        </is>
      </c>
    </row>
    <row r="152">
      <c r="A152" t="n">
        <v>49</v>
      </c>
      <c r="B152" t="inlineStr">
        <is>
          <t>HOOD</t>
        </is>
      </c>
      <c r="C152" t="inlineStr">
        <is>
          <t>Jun 10, 2025</t>
        </is>
      </c>
      <c r="D152" t="inlineStr">
        <is>
          <t>$71.00</t>
        </is>
      </c>
      <c r="E152" t="inlineStr">
        <is>
          <t>P</t>
        </is>
      </c>
      <c r="F152" t="inlineStr">
        <is>
          <t>Jun 20, 2025</t>
        </is>
      </c>
      <c r="G152" t="inlineStr">
        <is>
          <t>1</t>
        </is>
      </c>
      <c r="H152" t="inlineStr">
        <is>
          <t>Jun 12, 2025</t>
        </is>
      </c>
      <c r="I152" t="inlineStr">
        <is>
          <t>($80.00)</t>
        </is>
      </c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s="1">
        <f>IF(G158=0, ROUND(SUM(J155:J157)/2, 2), )</f>
        <v/>
      </c>
    </row>
    <row r="155">
      <c r="A155" t="inlineStr">
        <is>
          <t>Index</t>
        </is>
      </c>
      <c r="B155" t="inlineStr">
        <is>
          <t>Ticker</t>
        </is>
      </c>
      <c r="C155" t="inlineStr">
        <is>
          <t>Trade Enter</t>
        </is>
      </c>
      <c r="D155" t="inlineStr">
        <is>
          <t>Strike</t>
        </is>
      </c>
      <c r="E155" t="inlineStr">
        <is>
          <t>C/P</t>
        </is>
      </c>
      <c r="F155" t="inlineStr">
        <is>
          <t>Exp Date</t>
        </is>
      </c>
      <c r="G155" t="inlineStr">
        <is>
          <t>Initial Contracts</t>
        </is>
      </c>
      <c r="H155" t="inlineStr">
        <is>
          <t>Trade Exit</t>
        </is>
      </c>
      <c r="I155" t="inlineStr">
        <is>
          <t>$ Gain</t>
        </is>
      </c>
      <c r="J155" t="inlineStr">
        <is>
          <t>Amount</t>
        </is>
      </c>
      <c r="K155" t="inlineStr">
        <is>
          <t>Symbol</t>
        </is>
      </c>
    </row>
    <row r="156">
      <c r="A156" t="n">
        <v>2272</v>
      </c>
      <c r="B156" t="inlineStr">
        <is>
          <t>HOOD</t>
        </is>
      </c>
      <c r="C156" t="inlineStr">
        <is>
          <t>Jun 10, 2025</t>
        </is>
      </c>
      <c r="D156" t="inlineStr">
        <is>
          <t>$71.00</t>
        </is>
      </c>
      <c r="E156" t="inlineStr">
        <is>
          <t>P</t>
        </is>
      </c>
      <c r="F156" t="inlineStr">
        <is>
          <t>Jun 20, 2025</t>
        </is>
      </c>
      <c r="G156" t="n">
        <v>2</v>
      </c>
      <c r="H156" t="inlineStr">
        <is>
          <t>NaN</t>
        </is>
      </c>
      <c r="I156" t="n">
        <v/>
      </c>
      <c r="J156" t="n">
        <v>-432.24</v>
      </c>
      <c r="K156" t="inlineStr">
        <is>
          <t>HOOD250620P00071000</t>
        </is>
      </c>
    </row>
    <row r="157">
      <c r="A157" t="n">
        <v>2224</v>
      </c>
      <c r="B157" t="inlineStr">
        <is>
          <t>HOOD</t>
        </is>
      </c>
      <c r="C157" t="inlineStr">
        <is>
          <t>Jun 12, 2025</t>
        </is>
      </c>
      <c r="D157" t="inlineStr">
        <is>
          <t>$71.00</t>
        </is>
      </c>
      <c r="E157" t="inlineStr">
        <is>
          <t>P</t>
        </is>
      </c>
      <c r="F157" t="inlineStr">
        <is>
          <t>Jun 20, 2025</t>
        </is>
      </c>
      <c r="G157" t="n">
        <v>-2</v>
      </c>
      <c r="H157" t="inlineStr">
        <is>
          <t>Jun 12, 2025</t>
        </is>
      </c>
      <c r="I157" t="n">
        <v/>
      </c>
      <c r="J157" t="n">
        <v>273.74</v>
      </c>
      <c r="K157" t="inlineStr">
        <is>
          <t>HOOD250620P00071000</t>
        </is>
      </c>
    </row>
    <row r="158">
      <c r="A158" t="inlineStr"/>
      <c r="B158" t="inlineStr"/>
      <c r="C158" t="inlineStr"/>
      <c r="D158" t="inlineStr"/>
      <c r="E158" t="inlineStr"/>
      <c r="F158" t="inlineStr"/>
      <c r="G158" s="2">
        <f>SUM(G155:G157)</f>
        <v/>
      </c>
      <c r="H158" t="inlineStr"/>
      <c r="I158" t="inlineStr"/>
      <c r="J158" s="2">
        <f>SUM(J155:J157)</f>
        <v/>
      </c>
      <c r="K158" t="inlineStr"/>
    </row>
    <row r="159">
      <c r="A159" t="inlineStr"/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</row>
    <row r="162">
      <c r="A162" t="inlineStr">
        <is>
          <t>Index</t>
        </is>
      </c>
      <c r="B162" t="inlineStr">
        <is>
          <t>Ticker</t>
        </is>
      </c>
      <c r="C162" t="inlineStr">
        <is>
          <t>Trade Enter</t>
        </is>
      </c>
      <c r="D162" t="inlineStr">
        <is>
          <t>Strike</t>
        </is>
      </c>
      <c r="E162" t="inlineStr">
        <is>
          <t>C/P</t>
        </is>
      </c>
      <c r="F162" t="inlineStr">
        <is>
          <t>Exp Date</t>
        </is>
      </c>
      <c r="G162" t="inlineStr">
        <is>
          <t>Initial Contracts</t>
        </is>
      </c>
      <c r="H162" t="inlineStr">
        <is>
          <t>Trade Exit</t>
        </is>
      </c>
      <c r="I162" t="inlineStr">
        <is>
          <t>$ Gain</t>
        </is>
      </c>
    </row>
    <row r="163">
      <c r="A163" t="n">
        <v>53</v>
      </c>
      <c r="B163" t="inlineStr">
        <is>
          <t>HOOD</t>
        </is>
      </c>
      <c r="C163" t="inlineStr">
        <is>
          <t>Jun 12, 2025</t>
        </is>
      </c>
      <c r="D163" t="inlineStr">
        <is>
          <t>$80.00</t>
        </is>
      </c>
      <c r="E163" t="inlineStr">
        <is>
          <t>C</t>
        </is>
      </c>
      <c r="F163" t="inlineStr">
        <is>
          <t>Jan 16, 2026</t>
        </is>
      </c>
      <c r="G163" t="inlineStr">
        <is>
          <t>2</t>
        </is>
      </c>
      <c r="H163" t="inlineStr">
        <is>
          <t>Jul 11, 2025</t>
        </is>
      </c>
      <c r="I163" t="inlineStr">
        <is>
          <t xml:space="preserve">$1,260.00 </t>
        </is>
      </c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s="1">
        <f>IF(G175=0, ROUND(SUM(J166:J174)/6, 2), )</f>
        <v/>
      </c>
    </row>
    <row r="166">
      <c r="A166" t="inlineStr">
        <is>
          <t>Index</t>
        </is>
      </c>
      <c r="B166" t="inlineStr">
        <is>
          <t>Ticker</t>
        </is>
      </c>
      <c r="C166" t="inlineStr">
        <is>
          <t>Trade Enter</t>
        </is>
      </c>
      <c r="D166" t="inlineStr">
        <is>
          <t>Strike</t>
        </is>
      </c>
      <c r="E166" t="inlineStr">
        <is>
          <t>C/P</t>
        </is>
      </c>
      <c r="F166" t="inlineStr">
        <is>
          <t>Exp Date</t>
        </is>
      </c>
      <c r="G166" t="inlineStr">
        <is>
          <t>Initial Contracts</t>
        </is>
      </c>
      <c r="H166" t="inlineStr">
        <is>
          <t>Trade Exit</t>
        </is>
      </c>
      <c r="I166" t="inlineStr">
        <is>
          <t>$ Gain</t>
        </is>
      </c>
      <c r="J166" t="inlineStr">
        <is>
          <t>Amount</t>
        </is>
      </c>
      <c r="K166" t="inlineStr">
        <is>
          <t>Symbol</t>
        </is>
      </c>
    </row>
    <row r="167">
      <c r="A167" t="n">
        <v>2240</v>
      </c>
      <c r="B167" t="inlineStr">
        <is>
          <t>HOOD</t>
        </is>
      </c>
      <c r="C167" t="inlineStr">
        <is>
          <t>Jun 12, 2025</t>
        </is>
      </c>
      <c r="D167" t="inlineStr">
        <is>
          <t>$80.00</t>
        </is>
      </c>
      <c r="E167" t="inlineStr">
        <is>
          <t>C</t>
        </is>
      </c>
      <c r="F167" t="inlineStr">
        <is>
          <t>Jan 16, 2026</t>
        </is>
      </c>
      <c r="G167" t="n">
        <v>4</v>
      </c>
      <c r="H167" t="inlineStr">
        <is>
          <t>NaN</t>
        </is>
      </c>
      <c r="I167" t="n">
        <v/>
      </c>
      <c r="J167" t="n">
        <v>-5660.46</v>
      </c>
      <c r="K167" t="inlineStr">
        <is>
          <t>HOOD260116C00080000</t>
        </is>
      </c>
    </row>
    <row r="168">
      <c r="A168" t="n">
        <v>2075</v>
      </c>
      <c r="B168" t="inlineStr">
        <is>
          <t>HOOD</t>
        </is>
      </c>
      <c r="C168" t="inlineStr">
        <is>
          <t>Jun 25, 2025</t>
        </is>
      </c>
      <c r="D168" t="inlineStr">
        <is>
          <t>$80.00</t>
        </is>
      </c>
      <c r="E168" t="inlineStr">
        <is>
          <t>C</t>
        </is>
      </c>
      <c r="F168" t="inlineStr">
        <is>
          <t>Jan 16, 2026</t>
        </is>
      </c>
      <c r="G168" t="n">
        <v>2</v>
      </c>
      <c r="H168" t="inlineStr">
        <is>
          <t>NaN</t>
        </is>
      </c>
      <c r="I168" t="n">
        <v/>
      </c>
      <c r="J168" t="n">
        <v>-3700.24</v>
      </c>
      <c r="K168" t="inlineStr">
        <is>
          <t>HOOD260116C00080000</t>
        </is>
      </c>
    </row>
    <row r="169">
      <c r="A169" t="n">
        <v>2060</v>
      </c>
      <c r="B169" t="inlineStr">
        <is>
          <t>HOOD</t>
        </is>
      </c>
      <c r="C169" t="inlineStr">
        <is>
          <t>Jun 25, 2025</t>
        </is>
      </c>
      <c r="D169" t="inlineStr">
        <is>
          <t>$80.00</t>
        </is>
      </c>
      <c r="E169" t="inlineStr">
        <is>
          <t>C</t>
        </is>
      </c>
      <c r="F169" t="inlineStr">
        <is>
          <t>Jan 16, 2026</t>
        </is>
      </c>
      <c r="G169" t="n">
        <v>-1</v>
      </c>
      <c r="H169" t="inlineStr">
        <is>
          <t>Jun 25, 2025</t>
        </is>
      </c>
      <c r="I169" t="n">
        <v/>
      </c>
      <c r="J169" t="n">
        <v>1980.87</v>
      </c>
      <c r="K169" t="inlineStr">
        <is>
          <t>HOOD260116C00080000</t>
        </is>
      </c>
    </row>
    <row r="170">
      <c r="A170" t="n">
        <v>2047</v>
      </c>
      <c r="B170" t="inlineStr">
        <is>
          <t>HOOD</t>
        </is>
      </c>
      <c r="C170" t="inlineStr">
        <is>
          <t>Jun 25, 2025</t>
        </is>
      </c>
      <c r="D170" t="inlineStr">
        <is>
          <t>$80.00</t>
        </is>
      </c>
      <c r="E170" t="inlineStr">
        <is>
          <t>C</t>
        </is>
      </c>
      <c r="F170" t="inlineStr">
        <is>
          <t>Jan 16, 2026</t>
        </is>
      </c>
      <c r="G170" t="n">
        <v>-1</v>
      </c>
      <c r="H170" t="inlineStr">
        <is>
          <t>Jun 25, 2025</t>
        </is>
      </c>
      <c r="I170" t="n">
        <v/>
      </c>
      <c r="J170" t="n">
        <v>1994.87</v>
      </c>
      <c r="K170" t="inlineStr">
        <is>
          <t>HOOD260116C00080000</t>
        </is>
      </c>
    </row>
    <row r="171">
      <c r="A171" t="n">
        <v>2001</v>
      </c>
      <c r="B171" t="inlineStr">
        <is>
          <t>HOOD</t>
        </is>
      </c>
      <c r="C171" t="inlineStr">
        <is>
          <t>Jun 27, 2025</t>
        </is>
      </c>
      <c r="D171" t="inlineStr">
        <is>
          <t>$80.00</t>
        </is>
      </c>
      <c r="E171" t="inlineStr">
        <is>
          <t>C</t>
        </is>
      </c>
      <c r="F171" t="inlineStr">
        <is>
          <t>Jan 16, 2026</t>
        </is>
      </c>
      <c r="G171" t="n">
        <v>-1</v>
      </c>
      <c r="H171" t="inlineStr">
        <is>
          <t>Jun 27, 2025</t>
        </is>
      </c>
      <c r="I171" t="n">
        <v/>
      </c>
      <c r="J171" t="n">
        <v>1869.87</v>
      </c>
      <c r="K171" t="inlineStr">
        <is>
          <t>HOOD260116C00080000</t>
        </is>
      </c>
    </row>
    <row r="172">
      <c r="A172" t="n">
        <v>1985</v>
      </c>
      <c r="B172" t="inlineStr">
        <is>
          <t>HOOD</t>
        </is>
      </c>
      <c r="C172" t="inlineStr">
        <is>
          <t>Jun 27, 2025</t>
        </is>
      </c>
      <c r="D172" t="inlineStr">
        <is>
          <t>$80.00</t>
        </is>
      </c>
      <c r="E172" t="inlineStr">
        <is>
          <t>C</t>
        </is>
      </c>
      <c r="F172" t="inlineStr">
        <is>
          <t>Jan 16, 2026</t>
        </is>
      </c>
      <c r="G172" t="n">
        <v>-1</v>
      </c>
      <c r="H172" t="inlineStr">
        <is>
          <t>Jun 27, 2025</t>
        </is>
      </c>
      <c r="I172" t="n">
        <v/>
      </c>
      <c r="J172" t="n">
        <v>1869.87</v>
      </c>
      <c r="K172" t="inlineStr">
        <is>
          <t>HOOD260116C00080000</t>
        </is>
      </c>
    </row>
    <row r="173">
      <c r="A173" t="n">
        <v>1627</v>
      </c>
      <c r="B173" t="inlineStr">
        <is>
          <t>HOOD</t>
        </is>
      </c>
      <c r="C173" t="inlineStr">
        <is>
          <t>Jul 11, 2025</t>
        </is>
      </c>
      <c r="D173" t="inlineStr">
        <is>
          <t>$80.00</t>
        </is>
      </c>
      <c r="E173" t="inlineStr">
        <is>
          <t>C</t>
        </is>
      </c>
      <c r="F173" t="inlineStr">
        <is>
          <t>Jan 16, 2026</t>
        </is>
      </c>
      <c r="G173" t="n">
        <v>-1</v>
      </c>
      <c r="H173" t="inlineStr">
        <is>
          <t>Jul 11, 2025</t>
        </is>
      </c>
      <c r="I173" t="n">
        <v/>
      </c>
      <c r="J173" t="n">
        <v>2829.87</v>
      </c>
      <c r="K173" t="inlineStr">
        <is>
          <t>HOOD260116C00080000</t>
        </is>
      </c>
    </row>
    <row r="174">
      <c r="A174" t="n">
        <v>1652</v>
      </c>
      <c r="B174" t="inlineStr">
        <is>
          <t>HOOD</t>
        </is>
      </c>
      <c r="C174" t="inlineStr">
        <is>
          <t>Jul 11, 2025</t>
        </is>
      </c>
      <c r="D174" t="inlineStr">
        <is>
          <t>$80.00</t>
        </is>
      </c>
      <c r="E174" t="inlineStr">
        <is>
          <t>C</t>
        </is>
      </c>
      <c r="F174" t="inlineStr">
        <is>
          <t>Jan 16, 2026</t>
        </is>
      </c>
      <c r="G174" t="n">
        <v>-1</v>
      </c>
      <c r="H174" t="inlineStr">
        <is>
          <t>Jul 11, 2025</t>
        </is>
      </c>
      <c r="I174" t="n">
        <v/>
      </c>
      <c r="J174" t="n">
        <v>2867.87</v>
      </c>
      <c r="K174" t="inlineStr">
        <is>
          <t>HOOD260116C00080000</t>
        </is>
      </c>
    </row>
    <row r="175">
      <c r="A175" t="inlineStr"/>
      <c r="B175" t="inlineStr"/>
      <c r="C175" t="inlineStr"/>
      <c r="D175" t="inlineStr"/>
      <c r="E175" t="inlineStr"/>
      <c r="F175" t="inlineStr"/>
      <c r="G175" s="2">
        <f>SUM(G166:G174)</f>
        <v/>
      </c>
      <c r="H175" t="inlineStr"/>
      <c r="I175" t="inlineStr"/>
      <c r="J175" s="2">
        <f>SUM(J166:J174)</f>
        <v/>
      </c>
      <c r="K175" t="inlineStr"/>
    </row>
    <row r="176">
      <c r="A176" t="inlineStr"/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</row>
    <row r="179">
      <c r="A179" t="inlineStr">
        <is>
          <t>Index</t>
        </is>
      </c>
      <c r="B179" t="inlineStr">
        <is>
          <t>Ticker</t>
        </is>
      </c>
      <c r="C179" t="inlineStr">
        <is>
          <t>Trade Enter</t>
        </is>
      </c>
      <c r="D179" t="inlineStr">
        <is>
          <t>Strike</t>
        </is>
      </c>
      <c r="E179" t="inlineStr">
        <is>
          <t>C/P</t>
        </is>
      </c>
      <c r="F179" t="inlineStr">
        <is>
          <t>Exp Date</t>
        </is>
      </c>
      <c r="G179" t="inlineStr">
        <is>
          <t>Initial Contracts</t>
        </is>
      </c>
      <c r="H179" t="inlineStr">
        <is>
          <t>Trade Exit</t>
        </is>
      </c>
      <c r="I179" t="inlineStr">
        <is>
          <t>$ Gain</t>
        </is>
      </c>
    </row>
    <row r="180">
      <c r="A180" t="n">
        <v>237</v>
      </c>
      <c r="B180" t="inlineStr">
        <is>
          <t>HOOD</t>
        </is>
      </c>
      <c r="C180" t="inlineStr">
        <is>
          <t>Aug 04, 2025</t>
        </is>
      </c>
      <c r="D180" t="inlineStr">
        <is>
          <t>$105.00</t>
        </is>
      </c>
      <c r="E180" t="inlineStr">
        <is>
          <t>C</t>
        </is>
      </c>
      <c r="F180" t="inlineStr">
        <is>
          <t>Oct 17, 2025</t>
        </is>
      </c>
      <c r="G180" t="inlineStr">
        <is>
          <t>1</t>
        </is>
      </c>
      <c r="H180" t="inlineStr">
        <is>
          <t>Aug 06, 2025</t>
        </is>
      </c>
      <c r="I180" t="inlineStr">
        <is>
          <t>($140.00)</t>
        </is>
      </c>
    </row>
    <row r="181">
      <c r="A181" t="inlineStr"/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</row>
    <row r="182">
      <c r="A182" t="inlineStr"/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s="1">
        <f>IF(G190=0, ROUND(SUM(J183:J189)/3, 2), )</f>
        <v/>
      </c>
    </row>
    <row r="183">
      <c r="A183" t="inlineStr">
        <is>
          <t>Index</t>
        </is>
      </c>
      <c r="B183" t="inlineStr">
        <is>
          <t>Ticker</t>
        </is>
      </c>
      <c r="C183" t="inlineStr">
        <is>
          <t>Trade Enter</t>
        </is>
      </c>
      <c r="D183" t="inlineStr">
        <is>
          <t>Strike</t>
        </is>
      </c>
      <c r="E183" t="inlineStr">
        <is>
          <t>C/P</t>
        </is>
      </c>
      <c r="F183" t="inlineStr">
        <is>
          <t>Exp Date</t>
        </is>
      </c>
      <c r="G183" t="inlineStr">
        <is>
          <t>Initial Contracts</t>
        </is>
      </c>
      <c r="H183" t="inlineStr">
        <is>
          <t>Trade Exit</t>
        </is>
      </c>
      <c r="I183" t="inlineStr">
        <is>
          <t>$ Gain</t>
        </is>
      </c>
      <c r="J183" t="inlineStr">
        <is>
          <t>Amount</t>
        </is>
      </c>
      <c r="K183" t="inlineStr">
        <is>
          <t>Symbol</t>
        </is>
      </c>
    </row>
    <row r="184">
      <c r="A184" t="n">
        <v>759</v>
      </c>
      <c r="B184" t="inlineStr">
        <is>
          <t>HOOD</t>
        </is>
      </c>
      <c r="C184" t="inlineStr">
        <is>
          <t>Aug 04, 2025</t>
        </is>
      </c>
      <c r="D184" t="inlineStr">
        <is>
          <t>$105.00</t>
        </is>
      </c>
      <c r="E184" t="inlineStr">
        <is>
          <t>C</t>
        </is>
      </c>
      <c r="F184" t="inlineStr">
        <is>
          <t>Oct 17, 2025</t>
        </is>
      </c>
      <c r="G184" t="n">
        <v>1</v>
      </c>
      <c r="H184" t="inlineStr">
        <is>
          <t>NaN</t>
        </is>
      </c>
      <c r="I184" t="n">
        <v/>
      </c>
      <c r="J184" t="n">
        <v>-1271.11</v>
      </c>
      <c r="K184" t="inlineStr">
        <is>
          <t>HOOD251017C00105000</t>
        </is>
      </c>
    </row>
    <row r="185">
      <c r="A185" t="n">
        <v>750</v>
      </c>
      <c r="B185" t="inlineStr">
        <is>
          <t>HOOD</t>
        </is>
      </c>
      <c r="C185" t="inlineStr">
        <is>
          <t>Aug 04, 2025</t>
        </is>
      </c>
      <c r="D185" t="inlineStr">
        <is>
          <t>$105.00</t>
        </is>
      </c>
      <c r="E185" t="inlineStr">
        <is>
          <t>C</t>
        </is>
      </c>
      <c r="F185" t="inlineStr">
        <is>
          <t>Oct 17, 2025</t>
        </is>
      </c>
      <c r="G185" t="n">
        <v>1</v>
      </c>
      <c r="H185" t="inlineStr">
        <is>
          <t>NaN</t>
        </is>
      </c>
      <c r="I185" t="n">
        <v/>
      </c>
      <c r="J185" t="n">
        <v>-1275.11</v>
      </c>
      <c r="K185" t="inlineStr">
        <is>
          <t>HOOD251017C00105000</t>
        </is>
      </c>
    </row>
    <row r="186">
      <c r="A186" t="n">
        <v>749</v>
      </c>
      <c r="B186" t="inlineStr">
        <is>
          <t>HOOD</t>
        </is>
      </c>
      <c r="C186" t="inlineStr">
        <is>
          <t>Aug 04, 2025</t>
        </is>
      </c>
      <c r="D186" t="inlineStr">
        <is>
          <t>$105.00</t>
        </is>
      </c>
      <c r="E186" t="inlineStr">
        <is>
          <t>C</t>
        </is>
      </c>
      <c r="F186" t="inlineStr">
        <is>
          <t>Oct 17, 2025</t>
        </is>
      </c>
      <c r="G186" t="n">
        <v>1</v>
      </c>
      <c r="H186" t="inlineStr">
        <is>
          <t>NaN</t>
        </is>
      </c>
      <c r="I186" t="n">
        <v/>
      </c>
      <c r="J186" t="n">
        <v>-1269.11</v>
      </c>
      <c r="K186" t="inlineStr">
        <is>
          <t>HOOD251017C00105000</t>
        </is>
      </c>
    </row>
    <row r="187">
      <c r="A187" t="n">
        <v>711</v>
      </c>
      <c r="B187" t="inlineStr">
        <is>
          <t>HOOD</t>
        </is>
      </c>
      <c r="C187" t="inlineStr">
        <is>
          <t>Aug 06, 2025</t>
        </is>
      </c>
      <c r="D187" t="inlineStr">
        <is>
          <t>$105.00</t>
        </is>
      </c>
      <c r="E187" t="inlineStr">
        <is>
          <t>C</t>
        </is>
      </c>
      <c r="F187" t="inlineStr">
        <is>
          <t>Oct 17, 2025</t>
        </is>
      </c>
      <c r="G187" t="n">
        <v>-1</v>
      </c>
      <c r="H187" t="inlineStr">
        <is>
          <t>Aug 06, 2025</t>
        </is>
      </c>
      <c r="I187" t="n">
        <v/>
      </c>
      <c r="J187" t="n">
        <v>1109.88</v>
      </c>
      <c r="K187" t="inlineStr">
        <is>
          <t>HOOD251017C00105000</t>
        </is>
      </c>
    </row>
    <row r="188">
      <c r="A188" t="n">
        <v>686</v>
      </c>
      <c r="B188" t="inlineStr">
        <is>
          <t>HOOD</t>
        </is>
      </c>
      <c r="C188" t="inlineStr">
        <is>
          <t>Aug 06, 2025</t>
        </is>
      </c>
      <c r="D188" t="inlineStr">
        <is>
          <t>$105.00</t>
        </is>
      </c>
      <c r="E188" t="inlineStr">
        <is>
          <t>C</t>
        </is>
      </c>
      <c r="F188" t="inlineStr">
        <is>
          <t>Oct 17, 2025</t>
        </is>
      </c>
      <c r="G188" t="n">
        <v>-1</v>
      </c>
      <c r="H188" t="inlineStr">
        <is>
          <t>Aug 06, 2025</t>
        </is>
      </c>
      <c r="I188" t="n">
        <v/>
      </c>
      <c r="J188" t="n">
        <v>1109.88</v>
      </c>
      <c r="K188" t="inlineStr">
        <is>
          <t>HOOD251017C00105000</t>
        </is>
      </c>
    </row>
    <row r="189">
      <c r="A189" t="n">
        <v>660</v>
      </c>
      <c r="B189" t="inlineStr">
        <is>
          <t>HOOD</t>
        </is>
      </c>
      <c r="C189" t="inlineStr">
        <is>
          <t>Aug 06, 2025</t>
        </is>
      </c>
      <c r="D189" t="inlineStr">
        <is>
          <t>$105.00</t>
        </is>
      </c>
      <c r="E189" t="inlineStr">
        <is>
          <t>C</t>
        </is>
      </c>
      <c r="F189" t="inlineStr">
        <is>
          <t>Oct 17, 2025</t>
        </is>
      </c>
      <c r="G189" t="n">
        <v>-1</v>
      </c>
      <c r="H189" t="inlineStr">
        <is>
          <t>Aug 06, 2025</t>
        </is>
      </c>
      <c r="I189" t="n">
        <v/>
      </c>
      <c r="J189" t="n">
        <v>1109.88</v>
      </c>
      <c r="K189" t="inlineStr">
        <is>
          <t>HOOD251017C00105000</t>
        </is>
      </c>
    </row>
    <row r="190">
      <c r="A190" t="inlineStr"/>
      <c r="B190" t="inlineStr"/>
      <c r="C190" t="inlineStr"/>
      <c r="D190" t="inlineStr"/>
      <c r="E190" t="inlineStr"/>
      <c r="F190" t="inlineStr"/>
      <c r="G190" s="2">
        <f>SUM(G183:G189)</f>
        <v/>
      </c>
      <c r="H190" t="inlineStr"/>
      <c r="I190" t="inlineStr"/>
      <c r="J190" s="2">
        <f>SUM(J183:J189)</f>
        <v/>
      </c>
      <c r="K190" t="inlineStr"/>
    </row>
    <row r="191">
      <c r="A191" t="inlineStr"/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</row>
    <row r="192">
      <c r="A192" t="inlineStr"/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>
        <is>
          <t>Total:</t>
        </is>
      </c>
      <c r="L193" s="1">
        <f>SUM(L1:L192)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Ticker</t>
        </is>
      </c>
      <c r="C1" t="inlineStr">
        <is>
          <t>Trade Enter</t>
        </is>
      </c>
      <c r="D1" t="inlineStr">
        <is>
          <t>Strike</t>
        </is>
      </c>
      <c r="E1" t="inlineStr">
        <is>
          <t>C/P</t>
        </is>
      </c>
      <c r="F1" t="inlineStr">
        <is>
          <t>Exp Date</t>
        </is>
      </c>
      <c r="G1" t="inlineStr">
        <is>
          <t>Initial Contracts</t>
        </is>
      </c>
      <c r="H1" t="inlineStr">
        <is>
          <t>Trade Exit</t>
        </is>
      </c>
      <c r="I1" t="inlineStr">
        <is>
          <t>$ Gain</t>
        </is>
      </c>
      <c r="J1" t="inlineStr">
        <is>
          <t>Amount</t>
        </is>
      </c>
      <c r="K1" t="inlineStr">
        <is>
          <t>Symbol</t>
        </is>
      </c>
    </row>
    <row r="2">
      <c r="A2" t="n">
        <v>2374</v>
      </c>
      <c r="B2" t="inlineStr">
        <is>
          <t>AMD</t>
        </is>
      </c>
      <c r="C2" t="inlineStr">
        <is>
          <t>May 23, 2025</t>
        </is>
      </c>
      <c r="D2" t="inlineStr">
        <is>
          <t>$105.00</t>
        </is>
      </c>
      <c r="E2" t="inlineStr">
        <is>
          <t>C</t>
        </is>
      </c>
      <c r="F2" t="inlineStr">
        <is>
          <t>Jan 16, 2026</t>
        </is>
      </c>
      <c r="G2" t="n">
        <v>2</v>
      </c>
      <c r="H2" t="inlineStr">
        <is>
          <t>NaN</t>
        </is>
      </c>
      <c r="I2" t="n">
        <v/>
      </c>
      <c r="J2" t="n">
        <v>-3856.24</v>
      </c>
      <c r="K2" t="inlineStr">
        <is>
          <t>AMD260116C00105000</t>
        </is>
      </c>
    </row>
    <row r="3">
      <c r="A3" t="n">
        <v>2333</v>
      </c>
      <c r="B3" t="inlineStr">
        <is>
          <t>AMD</t>
        </is>
      </c>
      <c r="C3" t="inlineStr">
        <is>
          <t>Jun 02, 2025</t>
        </is>
      </c>
      <c r="D3" t="inlineStr">
        <is>
          <t>$110.00</t>
        </is>
      </c>
      <c r="E3" t="inlineStr">
        <is>
          <t>C</t>
        </is>
      </c>
      <c r="F3" t="inlineStr">
        <is>
          <t>Jul 18, 2025</t>
        </is>
      </c>
      <c r="G3" t="n">
        <v>4</v>
      </c>
      <c r="H3" t="inlineStr">
        <is>
          <t>NaN</t>
        </is>
      </c>
      <c r="I3" t="n">
        <v/>
      </c>
      <c r="J3" t="n">
        <v>-3800.46</v>
      </c>
      <c r="K3" t="inlineStr">
        <is>
          <t>AMD250718C00110000</t>
        </is>
      </c>
    </row>
    <row r="4">
      <c r="A4" t="n">
        <v>2325</v>
      </c>
      <c r="B4" t="inlineStr">
        <is>
          <t>AMD</t>
        </is>
      </c>
      <c r="C4" t="inlineStr">
        <is>
          <t>Jun 03, 2025</t>
        </is>
      </c>
      <c r="D4" t="inlineStr">
        <is>
          <t>$110.00</t>
        </is>
      </c>
      <c r="E4" t="inlineStr">
        <is>
          <t>C</t>
        </is>
      </c>
      <c r="F4" t="inlineStr">
        <is>
          <t>Jul 18, 2025</t>
        </is>
      </c>
      <c r="G4" t="n">
        <v>-2</v>
      </c>
      <c r="H4" t="inlineStr">
        <is>
          <t>Jun 03, 2025</t>
        </is>
      </c>
      <c r="I4" t="n">
        <v/>
      </c>
      <c r="J4" t="n">
        <v>2161.75</v>
      </c>
      <c r="K4" t="inlineStr">
        <is>
          <t>AMD250718C00110000</t>
        </is>
      </c>
    </row>
    <row r="5">
      <c r="A5" t="n">
        <v>2297</v>
      </c>
      <c r="B5" t="inlineStr">
        <is>
          <t>AMD</t>
        </is>
      </c>
      <c r="C5" t="inlineStr">
        <is>
          <t>Jun 05, 2025</t>
        </is>
      </c>
      <c r="D5" t="inlineStr">
        <is>
          <t>$110.00</t>
        </is>
      </c>
      <c r="E5" t="inlineStr">
        <is>
          <t>C</t>
        </is>
      </c>
      <c r="F5" t="inlineStr">
        <is>
          <t>Jul 18, 2025</t>
        </is>
      </c>
      <c r="G5" t="n">
        <v>-2</v>
      </c>
      <c r="H5" t="inlineStr">
        <is>
          <t>Jun 05, 2025</t>
        </is>
      </c>
      <c r="I5" t="n">
        <v/>
      </c>
      <c r="J5" t="n">
        <v>2373.75</v>
      </c>
      <c r="K5" t="inlineStr">
        <is>
          <t>AMD250718C00110000</t>
        </is>
      </c>
    </row>
    <row r="6">
      <c r="A6" t="n">
        <v>2265</v>
      </c>
      <c r="B6" t="inlineStr">
        <is>
          <t>AMD</t>
        </is>
      </c>
      <c r="C6" t="inlineStr">
        <is>
          <t>Jun 10, 2025</t>
        </is>
      </c>
      <c r="D6" t="inlineStr">
        <is>
          <t>$105.00</t>
        </is>
      </c>
      <c r="E6" t="inlineStr">
        <is>
          <t>C</t>
        </is>
      </c>
      <c r="F6" t="inlineStr">
        <is>
          <t>Jan 16, 2026</t>
        </is>
      </c>
      <c r="G6" t="n">
        <v>-2</v>
      </c>
      <c r="H6" t="inlineStr">
        <is>
          <t>Jun 10, 2025</t>
        </is>
      </c>
      <c r="I6" t="n">
        <v/>
      </c>
      <c r="J6" t="n">
        <v>5731.74</v>
      </c>
      <c r="K6" t="inlineStr">
        <is>
          <t>AMD260116C00105000</t>
        </is>
      </c>
    </row>
    <row r="7">
      <c r="A7" t="n">
        <v>2256</v>
      </c>
      <c r="B7" t="inlineStr">
        <is>
          <t>AMD</t>
        </is>
      </c>
      <c r="C7" t="inlineStr">
        <is>
          <t>Jun 10, 2025</t>
        </is>
      </c>
      <c r="D7" t="inlineStr">
        <is>
          <t>$130.00</t>
        </is>
      </c>
      <c r="E7" t="inlineStr">
        <is>
          <t>C</t>
        </is>
      </c>
      <c r="F7" t="inlineStr">
        <is>
          <t>Jan 16, 2026</t>
        </is>
      </c>
      <c r="G7" t="n">
        <v>2</v>
      </c>
      <c r="H7" t="inlineStr">
        <is>
          <t>NaN</t>
        </is>
      </c>
      <c r="I7" t="n">
        <v/>
      </c>
      <c r="J7" t="n">
        <v>-3170.24</v>
      </c>
      <c r="K7" t="inlineStr">
        <is>
          <t>AMD260116C00130000</t>
        </is>
      </c>
    </row>
    <row r="8">
      <c r="A8" t="n">
        <v>2239</v>
      </c>
      <c r="B8" t="inlineStr">
        <is>
          <t>AMD</t>
        </is>
      </c>
      <c r="C8" t="inlineStr">
        <is>
          <t>Jun 12, 2025</t>
        </is>
      </c>
      <c r="D8" t="inlineStr">
        <is>
          <t>$130.00</t>
        </is>
      </c>
      <c r="E8" t="inlineStr">
        <is>
          <t>C</t>
        </is>
      </c>
      <c r="F8" t="inlineStr">
        <is>
          <t>Jan 16, 2026</t>
        </is>
      </c>
      <c r="G8" t="n">
        <v>2</v>
      </c>
      <c r="H8" t="inlineStr">
        <is>
          <t>NaN</t>
        </is>
      </c>
      <c r="I8" t="n">
        <v/>
      </c>
      <c r="J8" t="n">
        <v>-2620.24</v>
      </c>
      <c r="K8" t="inlineStr">
        <is>
          <t>AMD260116C00130000</t>
        </is>
      </c>
    </row>
    <row r="9">
      <c r="A9" t="n">
        <v>2202</v>
      </c>
      <c r="B9" t="inlineStr">
        <is>
          <t>AMD</t>
        </is>
      </c>
      <c r="C9" t="inlineStr">
        <is>
          <t>Jun 13, 2025</t>
        </is>
      </c>
      <c r="D9" t="inlineStr">
        <is>
          <t>$130.00</t>
        </is>
      </c>
      <c r="E9" t="inlineStr">
        <is>
          <t>C</t>
        </is>
      </c>
      <c r="F9" t="inlineStr">
        <is>
          <t>Jan 16, 2026</t>
        </is>
      </c>
      <c r="G9" t="n">
        <v>2</v>
      </c>
      <c r="H9" t="inlineStr">
        <is>
          <t>NaN</t>
        </is>
      </c>
      <c r="I9" t="n">
        <v/>
      </c>
      <c r="J9" t="n">
        <v>-2460.24</v>
      </c>
      <c r="K9" t="inlineStr">
        <is>
          <t>AMD260116C00130000</t>
        </is>
      </c>
    </row>
    <row r="10">
      <c r="A10" t="n">
        <v>2197</v>
      </c>
      <c r="B10" t="inlineStr">
        <is>
          <t>AMD</t>
        </is>
      </c>
      <c r="C10" t="inlineStr">
        <is>
          <t>Jun 16, 2025</t>
        </is>
      </c>
      <c r="D10" t="inlineStr">
        <is>
          <t>$130.00</t>
        </is>
      </c>
      <c r="E10" t="inlineStr">
        <is>
          <t>C</t>
        </is>
      </c>
      <c r="F10" t="inlineStr">
        <is>
          <t>Jan 16, 2026</t>
        </is>
      </c>
      <c r="G10" t="n">
        <v>-2</v>
      </c>
      <c r="H10" t="inlineStr">
        <is>
          <t>Jun 16, 2025</t>
        </is>
      </c>
      <c r="I10" t="n">
        <v/>
      </c>
      <c r="J10" t="n">
        <v>3477.75</v>
      </c>
      <c r="K10" t="inlineStr">
        <is>
          <t>AMD260116C00130000</t>
        </is>
      </c>
    </row>
    <row r="11">
      <c r="A11" t="n">
        <v>2128</v>
      </c>
      <c r="B11" t="inlineStr">
        <is>
          <t>AMD</t>
        </is>
      </c>
      <c r="C11" t="inlineStr">
        <is>
          <t>Jun 23, 2025</t>
        </is>
      </c>
      <c r="D11" t="inlineStr">
        <is>
          <t>$130.00</t>
        </is>
      </c>
      <c r="E11" t="inlineStr">
        <is>
          <t>C</t>
        </is>
      </c>
      <c r="F11" t="inlineStr">
        <is>
          <t>Jan 16, 2026</t>
        </is>
      </c>
      <c r="G11" t="n">
        <v>-2</v>
      </c>
      <c r="H11" t="inlineStr">
        <is>
          <t>Jun 23, 2025</t>
        </is>
      </c>
      <c r="I11" t="n">
        <v/>
      </c>
      <c r="J11" t="n">
        <v>3715.75</v>
      </c>
      <c r="K11" t="inlineStr">
        <is>
          <t>AMD260116C00130000</t>
        </is>
      </c>
    </row>
    <row r="12">
      <c r="A12" t="n">
        <v>2056</v>
      </c>
      <c r="B12" t="inlineStr">
        <is>
          <t>AMD</t>
        </is>
      </c>
      <c r="C12" t="inlineStr">
        <is>
          <t>Jun 25, 2025</t>
        </is>
      </c>
      <c r="D12" t="inlineStr">
        <is>
          <t>$130.00</t>
        </is>
      </c>
      <c r="E12" t="inlineStr">
        <is>
          <t>C</t>
        </is>
      </c>
      <c r="F12" t="inlineStr">
        <is>
          <t>Jan 16, 2026</t>
        </is>
      </c>
      <c r="G12" t="n">
        <v>-1</v>
      </c>
      <c r="H12" t="inlineStr">
        <is>
          <t>Jun 25, 2025</t>
        </is>
      </c>
      <c r="I12" t="n">
        <v/>
      </c>
      <c r="J12" t="n">
        <v>2587.87</v>
      </c>
      <c r="K12" t="inlineStr">
        <is>
          <t>AMD260116C00130000</t>
        </is>
      </c>
    </row>
    <row r="13">
      <c r="A13" t="n">
        <v>2044</v>
      </c>
      <c r="B13" t="inlineStr">
        <is>
          <t>AMD</t>
        </is>
      </c>
      <c r="C13" t="inlineStr">
        <is>
          <t>Jun 25, 2025</t>
        </is>
      </c>
      <c r="D13" t="inlineStr">
        <is>
          <t>$130.00</t>
        </is>
      </c>
      <c r="E13" t="inlineStr">
        <is>
          <t>C</t>
        </is>
      </c>
      <c r="F13" t="inlineStr">
        <is>
          <t>Jan 16, 2026</t>
        </is>
      </c>
      <c r="G13" t="n">
        <v>-1</v>
      </c>
      <c r="H13" t="inlineStr">
        <is>
          <t>Jun 25, 2025</t>
        </is>
      </c>
      <c r="I13" t="n">
        <v/>
      </c>
      <c r="J13" t="n">
        <v>2579.87</v>
      </c>
      <c r="K13" t="inlineStr">
        <is>
          <t>AMD260116C00130000</t>
        </is>
      </c>
    </row>
    <row r="14">
      <c r="A14" t="n">
        <v>1923</v>
      </c>
      <c r="B14" t="inlineStr">
        <is>
          <t>AMD</t>
        </is>
      </c>
      <c r="C14" t="inlineStr">
        <is>
          <t>Jul 01, 2025</t>
        </is>
      </c>
      <c r="D14" t="inlineStr">
        <is>
          <t>$135.00</t>
        </is>
      </c>
      <c r="E14" t="inlineStr">
        <is>
          <t>C</t>
        </is>
      </c>
      <c r="F14" t="inlineStr">
        <is>
          <t>Aug 15, 2025</t>
        </is>
      </c>
      <c r="G14" t="n">
        <v>2</v>
      </c>
      <c r="H14" t="inlineStr">
        <is>
          <t>NaN</t>
        </is>
      </c>
      <c r="I14" t="n">
        <v/>
      </c>
      <c r="J14" t="n">
        <v>-2074.23</v>
      </c>
      <c r="K14" t="inlineStr">
        <is>
          <t>AMD250815C00135000</t>
        </is>
      </c>
    </row>
    <row r="15">
      <c r="A15" t="n">
        <v>1904</v>
      </c>
      <c r="B15" t="inlineStr">
        <is>
          <t>AMD</t>
        </is>
      </c>
      <c r="C15" t="inlineStr">
        <is>
          <t>Jul 01, 2025</t>
        </is>
      </c>
      <c r="D15" t="inlineStr">
        <is>
          <t>$135.00</t>
        </is>
      </c>
      <c r="E15" t="inlineStr">
        <is>
          <t>C</t>
        </is>
      </c>
      <c r="F15" t="inlineStr">
        <is>
          <t>Aug 15, 2025</t>
        </is>
      </c>
      <c r="G15" t="n">
        <v>2</v>
      </c>
      <c r="H15" t="inlineStr">
        <is>
          <t>NaN</t>
        </is>
      </c>
      <c r="I15" t="n">
        <v/>
      </c>
      <c r="J15" t="n">
        <v>-2080.24</v>
      </c>
      <c r="K15" t="inlineStr">
        <is>
          <t>AMD250815C00135000</t>
        </is>
      </c>
    </row>
    <row r="16">
      <c r="A16" t="n">
        <v>1858</v>
      </c>
      <c r="B16" t="inlineStr">
        <is>
          <t>AMD</t>
        </is>
      </c>
      <c r="C16" t="inlineStr">
        <is>
          <t>Jul 02, 2025</t>
        </is>
      </c>
      <c r="D16" t="inlineStr">
        <is>
          <t>$200.00</t>
        </is>
      </c>
      <c r="E16" t="inlineStr">
        <is>
          <t>C</t>
        </is>
      </c>
      <c r="F16" t="inlineStr">
        <is>
          <t>Jan 15, 2027</t>
        </is>
      </c>
      <c r="G16" t="n">
        <v>-2</v>
      </c>
      <c r="H16" t="inlineStr">
        <is>
          <t>Jul 02, 2025</t>
        </is>
      </c>
      <c r="I16" t="n">
        <v/>
      </c>
      <c r="J16" t="n">
        <v>3005.76</v>
      </c>
      <c r="K16" t="inlineStr">
        <is>
          <t>AMD270115C00200000</t>
        </is>
      </c>
    </row>
    <row r="17">
      <c r="A17" t="n">
        <v>1884</v>
      </c>
      <c r="B17" t="inlineStr">
        <is>
          <t>AMD</t>
        </is>
      </c>
      <c r="C17" t="inlineStr">
        <is>
          <t>Jul 02, 2025</t>
        </is>
      </c>
      <c r="D17" t="inlineStr">
        <is>
          <t>$150.00</t>
        </is>
      </c>
      <c r="E17" t="inlineStr">
        <is>
          <t>C</t>
        </is>
      </c>
      <c r="F17" t="inlineStr">
        <is>
          <t>Jan 15, 2027</t>
        </is>
      </c>
      <c r="G17" t="n">
        <v>1</v>
      </c>
      <c r="H17" t="inlineStr">
        <is>
          <t>NaN</t>
        </is>
      </c>
      <c r="I17" t="n">
        <v/>
      </c>
      <c r="J17" t="n">
        <v>-2802.12</v>
      </c>
      <c r="K17" t="inlineStr">
        <is>
          <t>AMD270115C00150000</t>
        </is>
      </c>
    </row>
    <row r="18">
      <c r="A18" t="n">
        <v>1862</v>
      </c>
      <c r="B18" t="inlineStr">
        <is>
          <t>AMD</t>
        </is>
      </c>
      <c r="C18" t="inlineStr">
        <is>
          <t>Jul 02, 2025</t>
        </is>
      </c>
      <c r="D18" t="inlineStr">
        <is>
          <t>$250.00</t>
        </is>
      </c>
      <c r="E18" t="inlineStr">
        <is>
          <t>C</t>
        </is>
      </c>
      <c r="F18" t="inlineStr">
        <is>
          <t>Jan 15, 2027</t>
        </is>
      </c>
      <c r="G18" t="n">
        <v>1</v>
      </c>
      <c r="H18" t="inlineStr">
        <is>
          <t>NaN</t>
        </is>
      </c>
      <c r="I18" t="n">
        <v/>
      </c>
      <c r="J18" t="n">
        <v>-849.12</v>
      </c>
      <c r="K18" t="inlineStr">
        <is>
          <t>AMD270115C00250000</t>
        </is>
      </c>
    </row>
    <row r="19">
      <c r="A19" t="n">
        <v>1850</v>
      </c>
      <c r="B19" t="inlineStr">
        <is>
          <t>AMD</t>
        </is>
      </c>
      <c r="C19" t="inlineStr">
        <is>
          <t>Jul 03, 2025</t>
        </is>
      </c>
      <c r="D19" t="inlineStr">
        <is>
          <t>$180.00</t>
        </is>
      </c>
      <c r="E19" t="inlineStr">
        <is>
          <t>C</t>
        </is>
      </c>
      <c r="F19" t="inlineStr">
        <is>
          <t>Jan 16, 2026</t>
        </is>
      </c>
      <c r="G19" t="n">
        <v>8</v>
      </c>
      <c r="H19" t="inlineStr">
        <is>
          <t>NaN</t>
        </is>
      </c>
      <c r="I19" t="n">
        <v/>
      </c>
      <c r="J19" t="n">
        <v>-5435.9</v>
      </c>
      <c r="K19" t="inlineStr">
        <is>
          <t>AMD260116C00180000</t>
        </is>
      </c>
    </row>
    <row r="20">
      <c r="A20" t="n">
        <v>1847</v>
      </c>
      <c r="B20" t="inlineStr">
        <is>
          <t>AMD</t>
        </is>
      </c>
      <c r="C20" t="inlineStr">
        <is>
          <t>Jul 03, 2025</t>
        </is>
      </c>
      <c r="D20" t="inlineStr">
        <is>
          <t>$200.00</t>
        </is>
      </c>
      <c r="E20" t="inlineStr">
        <is>
          <t>C</t>
        </is>
      </c>
      <c r="F20" t="inlineStr">
        <is>
          <t>Jan 16, 2026</t>
        </is>
      </c>
      <c r="G20" t="n">
        <v>4</v>
      </c>
      <c r="H20" t="inlineStr">
        <is>
          <t>NaN</t>
        </is>
      </c>
      <c r="I20" t="n">
        <v/>
      </c>
      <c r="J20" t="n">
        <v>-1680.45</v>
      </c>
      <c r="K20" t="inlineStr">
        <is>
          <t>AMD260116C00200000</t>
        </is>
      </c>
    </row>
    <row r="21">
      <c r="A21" t="n">
        <v>1811</v>
      </c>
      <c r="B21" t="inlineStr">
        <is>
          <t>AMD</t>
        </is>
      </c>
      <c r="C21" t="inlineStr">
        <is>
          <t>Jul 08, 2025</t>
        </is>
      </c>
      <c r="D21" t="inlineStr">
        <is>
          <t>$135.00</t>
        </is>
      </c>
      <c r="E21" t="inlineStr">
        <is>
          <t>C</t>
        </is>
      </c>
      <c r="F21" t="inlineStr">
        <is>
          <t>Aug 15, 2025</t>
        </is>
      </c>
      <c r="G21" t="n">
        <v>-1</v>
      </c>
      <c r="H21" t="inlineStr">
        <is>
          <t>Jul 08, 2025</t>
        </is>
      </c>
      <c r="I21" t="n">
        <v/>
      </c>
      <c r="J21" t="n">
        <v>1000.87</v>
      </c>
      <c r="K21" t="inlineStr">
        <is>
          <t>AMD250815C00135000</t>
        </is>
      </c>
    </row>
    <row r="22">
      <c r="A22" t="n">
        <v>1773</v>
      </c>
      <c r="B22" t="inlineStr">
        <is>
          <t>AMD</t>
        </is>
      </c>
      <c r="C22" t="inlineStr">
        <is>
          <t>Jul 08, 2025</t>
        </is>
      </c>
      <c r="D22" t="inlineStr">
        <is>
          <t>$135.00</t>
        </is>
      </c>
      <c r="E22" t="inlineStr">
        <is>
          <t>C</t>
        </is>
      </c>
      <c r="F22" t="inlineStr">
        <is>
          <t>Aug 15, 2025</t>
        </is>
      </c>
      <c r="G22" t="n">
        <v>-1</v>
      </c>
      <c r="H22" t="inlineStr">
        <is>
          <t>Jul 08, 2025</t>
        </is>
      </c>
      <c r="I22" t="n">
        <v/>
      </c>
      <c r="J22" t="n">
        <v>994.87</v>
      </c>
      <c r="K22" t="inlineStr">
        <is>
          <t>AMD250815C00135000</t>
        </is>
      </c>
    </row>
    <row r="23">
      <c r="A23" t="n">
        <v>1697</v>
      </c>
      <c r="B23" t="inlineStr">
        <is>
          <t>AMD</t>
        </is>
      </c>
      <c r="C23" t="inlineStr">
        <is>
          <t>Jul 10, 2025</t>
        </is>
      </c>
      <c r="D23" t="inlineStr">
        <is>
          <t>$180.00</t>
        </is>
      </c>
      <c r="E23" t="inlineStr">
        <is>
          <t>C</t>
        </is>
      </c>
      <c r="F23" t="inlineStr">
        <is>
          <t>Jan 16, 2026</t>
        </is>
      </c>
      <c r="G23" t="n">
        <v>-8</v>
      </c>
      <c r="H23" t="inlineStr">
        <is>
          <t>Jul 10, 2025</t>
        </is>
      </c>
      <c r="I23" t="n">
        <v/>
      </c>
      <c r="J23" t="n">
        <v>6319.06</v>
      </c>
      <c r="K23" t="inlineStr">
        <is>
          <t>AMD260116C00180000</t>
        </is>
      </c>
    </row>
    <row r="24">
      <c r="A24" t="n">
        <v>1516</v>
      </c>
      <c r="B24" t="inlineStr">
        <is>
          <t>AMD</t>
        </is>
      </c>
      <c r="C24" t="inlineStr">
        <is>
          <t>Jul 16, 2025</t>
        </is>
      </c>
      <c r="D24" t="inlineStr">
        <is>
          <t>$145.00</t>
        </is>
      </c>
      <c r="E24" t="inlineStr">
        <is>
          <t>C</t>
        </is>
      </c>
      <c r="F24" t="inlineStr">
        <is>
          <t>Aug 15, 2025</t>
        </is>
      </c>
      <c r="G24" t="n">
        <v>1</v>
      </c>
      <c r="H24" t="inlineStr">
        <is>
          <t>NaN</t>
        </is>
      </c>
      <c r="I24" t="n">
        <v/>
      </c>
      <c r="J24" t="n">
        <v>-1685.12</v>
      </c>
      <c r="K24" t="inlineStr">
        <is>
          <t>AMD250815C00145000</t>
        </is>
      </c>
    </row>
    <row r="25">
      <c r="A25" t="n">
        <v>1515</v>
      </c>
      <c r="B25" t="inlineStr">
        <is>
          <t>AMD</t>
        </is>
      </c>
      <c r="C25" t="inlineStr">
        <is>
          <t>Jul 16, 2025</t>
        </is>
      </c>
      <c r="D25" t="inlineStr">
        <is>
          <t>$145.00</t>
        </is>
      </c>
      <c r="E25" t="inlineStr">
        <is>
          <t>C</t>
        </is>
      </c>
      <c r="F25" t="inlineStr">
        <is>
          <t>Aug 15, 2025</t>
        </is>
      </c>
      <c r="G25" t="n">
        <v>1</v>
      </c>
      <c r="H25" t="inlineStr">
        <is>
          <t>NaN</t>
        </is>
      </c>
      <c r="I25" t="n">
        <v/>
      </c>
      <c r="J25" t="n">
        <v>-1685.12</v>
      </c>
      <c r="K25" t="inlineStr">
        <is>
          <t>AMD250815C00145000</t>
        </is>
      </c>
    </row>
    <row r="26">
      <c r="A26" t="n">
        <v>1496</v>
      </c>
      <c r="B26" t="inlineStr">
        <is>
          <t>AMD</t>
        </is>
      </c>
      <c r="C26" t="inlineStr">
        <is>
          <t>Jul 16, 2025</t>
        </is>
      </c>
      <c r="D26" t="inlineStr">
        <is>
          <t>$135.00</t>
        </is>
      </c>
      <c r="E26" t="inlineStr">
        <is>
          <t>C</t>
        </is>
      </c>
      <c r="F26" t="inlineStr">
        <is>
          <t>Aug 15, 2025</t>
        </is>
      </c>
      <c r="G26" t="n">
        <v>-1</v>
      </c>
      <c r="H26" t="inlineStr">
        <is>
          <t>Jul 16, 2025</t>
        </is>
      </c>
      <c r="I26" t="n">
        <v/>
      </c>
      <c r="J26" t="n">
        <v>2487.87</v>
      </c>
      <c r="K26" t="inlineStr">
        <is>
          <t>AMD250815C00135000</t>
        </is>
      </c>
    </row>
    <row r="27">
      <c r="A27" t="n">
        <v>1482</v>
      </c>
      <c r="B27" t="inlineStr">
        <is>
          <t>AMD</t>
        </is>
      </c>
      <c r="C27" t="inlineStr">
        <is>
          <t>Jul 16, 2025</t>
        </is>
      </c>
      <c r="D27" t="inlineStr">
        <is>
          <t>$135.00</t>
        </is>
      </c>
      <c r="E27" t="inlineStr">
        <is>
          <t>C</t>
        </is>
      </c>
      <c r="F27" t="inlineStr">
        <is>
          <t>Aug 15, 2025</t>
        </is>
      </c>
      <c r="G27" t="n">
        <v>-1</v>
      </c>
      <c r="H27" t="inlineStr">
        <is>
          <t>Jul 16, 2025</t>
        </is>
      </c>
      <c r="I27" t="n">
        <v/>
      </c>
      <c r="J27" t="n">
        <v>2488.87</v>
      </c>
      <c r="K27" t="inlineStr">
        <is>
          <t>AMD250815C00135000</t>
        </is>
      </c>
    </row>
    <row r="28">
      <c r="A28" t="n">
        <v>1396</v>
      </c>
      <c r="B28" t="inlineStr">
        <is>
          <t>AMD</t>
        </is>
      </c>
      <c r="C28" t="inlineStr">
        <is>
          <t>Jul 17, 2025</t>
        </is>
      </c>
      <c r="D28" t="inlineStr">
        <is>
          <t>$145.00</t>
        </is>
      </c>
      <c r="E28" t="inlineStr">
        <is>
          <t>C</t>
        </is>
      </c>
      <c r="F28" t="inlineStr">
        <is>
          <t>Aug 15, 2025</t>
        </is>
      </c>
      <c r="G28" t="n">
        <v>-1</v>
      </c>
      <c r="H28" t="inlineStr">
        <is>
          <t>Jul 17, 2025</t>
        </is>
      </c>
      <c r="I28" t="n">
        <v/>
      </c>
      <c r="J28" t="n">
        <v>1828.87</v>
      </c>
      <c r="K28" t="inlineStr">
        <is>
          <t>AMD250815C00145000</t>
        </is>
      </c>
    </row>
    <row r="29">
      <c r="A29" t="n">
        <v>1407</v>
      </c>
      <c r="B29" t="inlineStr">
        <is>
          <t>AMD</t>
        </is>
      </c>
      <c r="C29" t="inlineStr">
        <is>
          <t>Jul 17, 2025</t>
        </is>
      </c>
      <c r="D29" t="inlineStr">
        <is>
          <t>$160.00</t>
        </is>
      </c>
      <c r="E29" t="inlineStr">
        <is>
          <t>C</t>
        </is>
      </c>
      <c r="F29" t="inlineStr">
        <is>
          <t>Oct 17, 2025</t>
        </is>
      </c>
      <c r="G29" t="n">
        <v>1</v>
      </c>
      <c r="H29" t="inlineStr">
        <is>
          <t>NaN</t>
        </is>
      </c>
      <c r="I29" t="n">
        <v/>
      </c>
      <c r="J29" t="n">
        <v>-1525.12</v>
      </c>
      <c r="K29" t="inlineStr">
        <is>
          <t>AMD251017C00160000</t>
        </is>
      </c>
    </row>
    <row r="30">
      <c r="A30" t="n">
        <v>1448</v>
      </c>
      <c r="B30" t="inlineStr">
        <is>
          <t>AMD</t>
        </is>
      </c>
      <c r="C30" t="inlineStr">
        <is>
          <t>Jul 17, 2025</t>
        </is>
      </c>
      <c r="D30" t="inlineStr">
        <is>
          <t>$190.00</t>
        </is>
      </c>
      <c r="E30" t="inlineStr">
        <is>
          <t>C</t>
        </is>
      </c>
      <c r="F30" t="inlineStr">
        <is>
          <t>Sep 19, 2025</t>
        </is>
      </c>
      <c r="G30" t="n">
        <v>8</v>
      </c>
      <c r="H30" t="inlineStr">
        <is>
          <t>NaN</t>
        </is>
      </c>
      <c r="I30" t="n">
        <v/>
      </c>
      <c r="J30" t="n">
        <v>-3360.89</v>
      </c>
      <c r="K30" t="inlineStr">
        <is>
          <t>AMD250919C00190000</t>
        </is>
      </c>
    </row>
    <row r="31">
      <c r="A31" t="n">
        <v>1451</v>
      </c>
      <c r="B31" t="inlineStr">
        <is>
          <t>AMD</t>
        </is>
      </c>
      <c r="C31" t="inlineStr">
        <is>
          <t>Jul 17, 2025</t>
        </is>
      </c>
      <c r="D31" t="inlineStr">
        <is>
          <t>$145.00</t>
        </is>
      </c>
      <c r="E31" t="inlineStr">
        <is>
          <t>C</t>
        </is>
      </c>
      <c r="F31" t="inlineStr">
        <is>
          <t>Aug 15, 2025</t>
        </is>
      </c>
      <c r="G31" t="n">
        <v>-1</v>
      </c>
      <c r="H31" t="inlineStr">
        <is>
          <t>Jul 17, 2025</t>
        </is>
      </c>
      <c r="I31" t="n">
        <v/>
      </c>
      <c r="J31" t="n">
        <v>1827.87</v>
      </c>
      <c r="K31" t="inlineStr">
        <is>
          <t>AMD250815C00145000</t>
        </is>
      </c>
    </row>
    <row r="32">
      <c r="A32" t="n">
        <v>1432</v>
      </c>
      <c r="B32" t="inlineStr">
        <is>
          <t>AMD</t>
        </is>
      </c>
      <c r="C32" t="inlineStr">
        <is>
          <t>Jul 17, 2025</t>
        </is>
      </c>
      <c r="D32" t="inlineStr">
        <is>
          <t>$160.00</t>
        </is>
      </c>
      <c r="E32" t="inlineStr">
        <is>
          <t>C</t>
        </is>
      </c>
      <c r="F32" t="inlineStr">
        <is>
          <t>Oct 17, 2025</t>
        </is>
      </c>
      <c r="G32" t="n">
        <v>1</v>
      </c>
      <c r="H32" t="inlineStr">
        <is>
          <t>NaN</t>
        </is>
      </c>
      <c r="I32" t="n">
        <v/>
      </c>
      <c r="J32" t="n">
        <v>-1521.12</v>
      </c>
      <c r="K32" t="inlineStr">
        <is>
          <t>AMD251017C00160000</t>
        </is>
      </c>
    </row>
    <row r="33">
      <c r="A33" t="n">
        <v>1278</v>
      </c>
      <c r="B33" t="inlineStr">
        <is>
          <t>AMD</t>
        </is>
      </c>
      <c r="C33" t="inlineStr">
        <is>
          <t>Jul 18, 2025</t>
        </is>
      </c>
      <c r="D33" t="inlineStr">
        <is>
          <t>$160.00</t>
        </is>
      </c>
      <c r="E33" t="inlineStr">
        <is>
          <t>C</t>
        </is>
      </c>
      <c r="F33" t="inlineStr">
        <is>
          <t>Oct 17, 2025</t>
        </is>
      </c>
      <c r="G33" t="n">
        <v>-1</v>
      </c>
      <c r="H33" t="inlineStr">
        <is>
          <t>Jul 18, 2025</t>
        </is>
      </c>
      <c r="I33" t="n">
        <v/>
      </c>
      <c r="J33" t="n">
        <v>1337.87</v>
      </c>
      <c r="K33" t="inlineStr">
        <is>
          <t>AMD251017C00160000</t>
        </is>
      </c>
    </row>
    <row r="34">
      <c r="A34" t="n">
        <v>1259</v>
      </c>
      <c r="B34" t="inlineStr">
        <is>
          <t>AMD</t>
        </is>
      </c>
      <c r="C34" t="inlineStr">
        <is>
          <t>Jul 18, 2025</t>
        </is>
      </c>
      <c r="D34" t="inlineStr">
        <is>
          <t>$160.00</t>
        </is>
      </c>
      <c r="E34" t="inlineStr">
        <is>
          <t>C</t>
        </is>
      </c>
      <c r="F34" t="inlineStr">
        <is>
          <t>Oct 17, 2025</t>
        </is>
      </c>
      <c r="G34" t="n">
        <v>-1</v>
      </c>
      <c r="H34" t="inlineStr">
        <is>
          <t>Jul 18, 2025</t>
        </is>
      </c>
      <c r="I34" t="n">
        <v/>
      </c>
      <c r="J34" t="n">
        <v>1335.87</v>
      </c>
      <c r="K34" t="inlineStr">
        <is>
          <t>AMD251017C00160000</t>
        </is>
      </c>
    </row>
    <row r="35">
      <c r="A35" t="n">
        <v>1207</v>
      </c>
      <c r="B35" t="inlineStr">
        <is>
          <t>AMD</t>
        </is>
      </c>
      <c r="C35" t="inlineStr">
        <is>
          <t>Jul 22, 2025</t>
        </is>
      </c>
      <c r="D35" t="inlineStr">
        <is>
          <t>$190.00</t>
        </is>
      </c>
      <c r="E35" t="inlineStr">
        <is>
          <t>C</t>
        </is>
      </c>
      <c r="F35" t="inlineStr">
        <is>
          <t>Sep 19, 2025</t>
        </is>
      </c>
      <c r="G35" t="n">
        <v>-8</v>
      </c>
      <c r="H35" t="inlineStr">
        <is>
          <t>Jul 22, 2025</t>
        </is>
      </c>
      <c r="I35" t="n">
        <v/>
      </c>
      <c r="J35" t="n">
        <v>1711.09</v>
      </c>
      <c r="K35" t="inlineStr">
        <is>
          <t>AMD250919C00190000</t>
        </is>
      </c>
    </row>
    <row r="36">
      <c r="A36" t="n">
        <v>1196</v>
      </c>
      <c r="B36" t="inlineStr">
        <is>
          <t>AMD</t>
        </is>
      </c>
      <c r="C36" t="inlineStr">
        <is>
          <t>Jul 22, 2025</t>
        </is>
      </c>
      <c r="D36" t="inlineStr">
        <is>
          <t>$200.00</t>
        </is>
      </c>
      <c r="E36" t="inlineStr">
        <is>
          <t>C</t>
        </is>
      </c>
      <c r="F36" t="inlineStr">
        <is>
          <t>Jan 16, 2026</t>
        </is>
      </c>
      <c r="G36" t="n">
        <v>-4</v>
      </c>
      <c r="H36" t="inlineStr">
        <is>
          <t>Jul 22, 2025</t>
        </is>
      </c>
      <c r="I36" t="n">
        <v/>
      </c>
      <c r="J36" t="n">
        <v>2479.53</v>
      </c>
      <c r="K36" t="inlineStr">
        <is>
          <t>AMD260116C00200000</t>
        </is>
      </c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</row>
    <row r="39">
      <c r="A39" t="inlineStr">
        <is>
          <t>Index</t>
        </is>
      </c>
      <c r="B39" t="inlineStr">
        <is>
          <t>Ticker</t>
        </is>
      </c>
      <c r="C39" t="inlineStr">
        <is>
          <t>Trade Enter</t>
        </is>
      </c>
      <c r="D39" t="inlineStr">
        <is>
          <t>Strike</t>
        </is>
      </c>
      <c r="E39" t="inlineStr">
        <is>
          <t>C/P</t>
        </is>
      </c>
      <c r="F39" t="inlineStr">
        <is>
          <t>Exp Date</t>
        </is>
      </c>
      <c r="G39" t="inlineStr">
        <is>
          <t>Initial Contracts</t>
        </is>
      </c>
      <c r="H39" t="inlineStr">
        <is>
          <t>Trade Exit</t>
        </is>
      </c>
      <c r="I39" t="inlineStr">
        <is>
          <t>$ Gain</t>
        </is>
      </c>
      <c r="J39" t="inlineStr">
        <is>
          <t>Total Gain</t>
        </is>
      </c>
      <c r="K39" t="inlineStr">
        <is>
          <t>Calculated $ Gain/25k share</t>
        </is>
      </c>
    </row>
    <row r="40">
      <c r="A40" t="n">
        <v>12</v>
      </c>
      <c r="B40" t="inlineStr">
        <is>
          <t>AMD</t>
        </is>
      </c>
      <c r="C40" t="inlineStr">
        <is>
          <t>May 23, 2025</t>
        </is>
      </c>
      <c r="D40" t="inlineStr">
        <is>
          <t>$105.00</t>
        </is>
      </c>
      <c r="E40" t="inlineStr">
        <is>
          <t>C</t>
        </is>
      </c>
      <c r="F40" t="inlineStr">
        <is>
          <t>Jan 16, 2026</t>
        </is>
      </c>
      <c r="G40" t="inlineStr">
        <is>
          <t>1</t>
        </is>
      </c>
      <c r="H40" t="inlineStr">
        <is>
          <t>Jun 09, 2025</t>
        </is>
      </c>
      <c r="I40" t="inlineStr">
        <is>
          <t xml:space="preserve">$910.00 </t>
        </is>
      </c>
      <c r="J40">
        <f>SUM(J53:J55)</f>
        <v/>
      </c>
      <c r="K40">
        <f>L52*1</f>
        <v/>
      </c>
    </row>
    <row r="41">
      <c r="A41" t="n">
        <v>28</v>
      </c>
      <c r="B41" t="inlineStr">
        <is>
          <t>AMD</t>
        </is>
      </c>
      <c r="C41" t="inlineStr">
        <is>
          <t>Jun 02, 2025</t>
        </is>
      </c>
      <c r="D41" t="inlineStr">
        <is>
          <t>$110.00</t>
        </is>
      </c>
      <c r="E41" t="inlineStr">
        <is>
          <t>C</t>
        </is>
      </c>
      <c r="F41" t="inlineStr">
        <is>
          <t>Jul 18, 2025</t>
        </is>
      </c>
      <c r="G41" t="inlineStr">
        <is>
          <t>2</t>
        </is>
      </c>
      <c r="H41" t="inlineStr">
        <is>
          <t>Jun 05, 2025</t>
        </is>
      </c>
      <c r="I41" t="inlineStr">
        <is>
          <t xml:space="preserve">$225.00 </t>
        </is>
      </c>
      <c r="J41">
        <f>SUM(J64:J67)</f>
        <v/>
      </c>
      <c r="K41">
        <f>L63*2</f>
        <v/>
      </c>
    </row>
    <row r="42">
      <c r="A42" t="n">
        <v>44</v>
      </c>
      <c r="B42" t="inlineStr">
        <is>
          <t>AMD</t>
        </is>
      </c>
      <c r="C42" t="inlineStr">
        <is>
          <t>Jun 10, 2025</t>
        </is>
      </c>
      <c r="D42" t="inlineStr">
        <is>
          <t>$130.00</t>
        </is>
      </c>
      <c r="E42" t="inlineStr">
        <is>
          <t>C</t>
        </is>
      </c>
      <c r="F42" t="inlineStr">
        <is>
          <t>Jan 16, 2026</t>
        </is>
      </c>
      <c r="G42" t="inlineStr">
        <is>
          <t>1</t>
        </is>
      </c>
      <c r="H42" t="inlineStr">
        <is>
          <t>Jun 25, 2025</t>
        </is>
      </c>
      <c r="I42" t="inlineStr">
        <is>
          <t xml:space="preserve">$1,158.40 </t>
        </is>
      </c>
      <c r="J42">
        <f>SUM(J76:J79)</f>
        <v/>
      </c>
      <c r="K42">
        <f>L75*1</f>
        <v/>
      </c>
    </row>
    <row r="43">
      <c r="A43" t="n">
        <v>97</v>
      </c>
      <c r="B43" t="inlineStr">
        <is>
          <t>AMD</t>
        </is>
      </c>
      <c r="C43" t="inlineStr">
        <is>
          <t>Jul 01, 2025</t>
        </is>
      </c>
      <c r="D43" t="inlineStr">
        <is>
          <t>$135.00</t>
        </is>
      </c>
      <c r="E43" t="inlineStr">
        <is>
          <t>C</t>
        </is>
      </c>
      <c r="F43" t="inlineStr">
        <is>
          <t>Aug 15, 2025</t>
        </is>
      </c>
      <c r="G43" t="inlineStr">
        <is>
          <t>2</t>
        </is>
      </c>
      <c r="H43" t="inlineStr">
        <is>
          <t>Jul 16, 2025</t>
        </is>
      </c>
      <c r="I43" t="inlineStr">
        <is>
          <t xml:space="preserve">$1,450.00 </t>
        </is>
      </c>
      <c r="J43">
        <f>SUM(J88:J94)</f>
        <v/>
      </c>
      <c r="K43">
        <f>L87*2</f>
        <v/>
      </c>
    </row>
    <row r="44">
      <c r="A44" t="n">
        <v>140</v>
      </c>
      <c r="B44" t="inlineStr">
        <is>
          <t>AMD</t>
        </is>
      </c>
      <c r="C44" t="inlineStr">
        <is>
          <t>Jul 16, 2025</t>
        </is>
      </c>
      <c r="D44" t="inlineStr">
        <is>
          <t>$145.00</t>
        </is>
      </c>
      <c r="E44" t="inlineStr">
        <is>
          <t>C</t>
        </is>
      </c>
      <c r="F44" t="inlineStr">
        <is>
          <t>Aug 15, 2025</t>
        </is>
      </c>
      <c r="G44" t="inlineStr">
        <is>
          <t>1</t>
        </is>
      </c>
      <c r="H44" t="inlineStr">
        <is>
          <t>Jul 17, 2025</t>
        </is>
      </c>
      <c r="I44" t="inlineStr">
        <is>
          <t xml:space="preserve">$155.00 </t>
        </is>
      </c>
      <c r="J44">
        <f>SUM(J103:J107)</f>
        <v/>
      </c>
      <c r="K44">
        <f>L102*1</f>
        <v/>
      </c>
    </row>
    <row r="45">
      <c r="A45" t="n">
        <v>148</v>
      </c>
      <c r="B45" t="inlineStr">
        <is>
          <t>AMD</t>
        </is>
      </c>
      <c r="C45" t="inlineStr">
        <is>
          <t>Jul 17, 2025</t>
        </is>
      </c>
      <c r="D45" t="inlineStr">
        <is>
          <t>$160.00</t>
        </is>
      </c>
      <c r="E45" t="inlineStr">
        <is>
          <t>C</t>
        </is>
      </c>
      <c r="F45" t="inlineStr">
        <is>
          <t>Oct 17, 2025</t>
        </is>
      </c>
      <c r="G45" t="inlineStr">
        <is>
          <t>1</t>
        </is>
      </c>
      <c r="H45" t="inlineStr">
        <is>
          <t>Jul 18, 2025</t>
        </is>
      </c>
      <c r="I45" t="inlineStr">
        <is>
          <t>($170.00)</t>
        </is>
      </c>
      <c r="J45">
        <f>SUM(J116:J120)</f>
        <v/>
      </c>
      <c r="K45">
        <f>L115*1</f>
        <v/>
      </c>
    </row>
    <row r="46">
      <c r="I46" s="2" t="n">
        <v>3728.4</v>
      </c>
      <c r="J46" s="2">
        <f>ROUND(SUM(J40:J45),2)</f>
        <v/>
      </c>
      <c r="K46" s="2">
        <f>ROUND(SUM(K40:K45),2)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</row>
    <row r="49">
      <c r="A49" t="inlineStr">
        <is>
          <t>Index</t>
        </is>
      </c>
      <c r="B49" t="inlineStr">
        <is>
          <t>Ticker</t>
        </is>
      </c>
      <c r="C49" t="inlineStr">
        <is>
          <t>Trade Enter</t>
        </is>
      </c>
      <c r="D49" t="inlineStr">
        <is>
          <t>Strike</t>
        </is>
      </c>
      <c r="E49" t="inlineStr">
        <is>
          <t>C/P</t>
        </is>
      </c>
      <c r="F49" t="inlineStr">
        <is>
          <t>Exp Date</t>
        </is>
      </c>
      <c r="G49" t="inlineStr">
        <is>
          <t>Initial Contracts</t>
        </is>
      </c>
      <c r="H49" t="inlineStr">
        <is>
          <t>Trade Exit</t>
        </is>
      </c>
      <c r="I49" t="inlineStr">
        <is>
          <t>$ Gain</t>
        </is>
      </c>
    </row>
    <row r="50">
      <c r="A50" t="n">
        <v>12</v>
      </c>
      <c r="B50" t="inlineStr">
        <is>
          <t>AMD</t>
        </is>
      </c>
      <c r="C50" t="inlineStr">
        <is>
          <t>May 23, 2025</t>
        </is>
      </c>
      <c r="D50" t="inlineStr">
        <is>
          <t>$105.00</t>
        </is>
      </c>
      <c r="E50" t="inlineStr">
        <is>
          <t>C</t>
        </is>
      </c>
      <c r="F50" t="inlineStr">
        <is>
          <t>Jan 16, 2026</t>
        </is>
      </c>
      <c r="G50" t="inlineStr">
        <is>
          <t>1</t>
        </is>
      </c>
      <c r="H50" t="inlineStr">
        <is>
          <t>Jun 09, 2025</t>
        </is>
      </c>
      <c r="I50" t="inlineStr">
        <is>
          <t xml:space="preserve">$910.00 </t>
        </is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s="1">
        <f>IF(G56=0, ROUND(SUM(J53:J55)/2, 2), )</f>
        <v/>
      </c>
    </row>
    <row r="53">
      <c r="A53" t="inlineStr">
        <is>
          <t>Index</t>
        </is>
      </c>
      <c r="B53" t="inlineStr">
        <is>
          <t>Ticker</t>
        </is>
      </c>
      <c r="C53" t="inlineStr">
        <is>
          <t>Trade Enter</t>
        </is>
      </c>
      <c r="D53" t="inlineStr">
        <is>
          <t>Strike</t>
        </is>
      </c>
      <c r="E53" t="inlineStr">
        <is>
          <t>C/P</t>
        </is>
      </c>
      <c r="F53" t="inlineStr">
        <is>
          <t>Exp Date</t>
        </is>
      </c>
      <c r="G53" t="inlineStr">
        <is>
          <t>Initial Contracts</t>
        </is>
      </c>
      <c r="H53" t="inlineStr">
        <is>
          <t>Trade Exit</t>
        </is>
      </c>
      <c r="I53" t="inlineStr">
        <is>
          <t>$ Gain</t>
        </is>
      </c>
      <c r="J53" t="inlineStr">
        <is>
          <t>Amount</t>
        </is>
      </c>
      <c r="K53" t="inlineStr">
        <is>
          <t>Symbol</t>
        </is>
      </c>
    </row>
    <row r="54">
      <c r="A54" t="n">
        <v>2374</v>
      </c>
      <c r="B54" t="inlineStr">
        <is>
          <t>AMD</t>
        </is>
      </c>
      <c r="C54" t="inlineStr">
        <is>
          <t>May 23, 2025</t>
        </is>
      </c>
      <c r="D54" t="inlineStr">
        <is>
          <t>$105.00</t>
        </is>
      </c>
      <c r="E54" t="inlineStr">
        <is>
          <t>C</t>
        </is>
      </c>
      <c r="F54" t="inlineStr">
        <is>
          <t>Jan 16, 2026</t>
        </is>
      </c>
      <c r="G54" t="n">
        <v>2</v>
      </c>
      <c r="H54" t="inlineStr">
        <is>
          <t>NaN</t>
        </is>
      </c>
      <c r="I54" t="n">
        <v/>
      </c>
      <c r="J54" t="n">
        <v>-3856.24</v>
      </c>
      <c r="K54" t="inlineStr">
        <is>
          <t>AMD260116C00105000</t>
        </is>
      </c>
    </row>
    <row r="55">
      <c r="A55" t="n">
        <v>2265</v>
      </c>
      <c r="B55" t="inlineStr">
        <is>
          <t>AMD</t>
        </is>
      </c>
      <c r="C55" t="inlineStr">
        <is>
          <t>Jun 10, 2025</t>
        </is>
      </c>
      <c r="D55" t="inlineStr">
        <is>
          <t>$105.00</t>
        </is>
      </c>
      <c r="E55" t="inlineStr">
        <is>
          <t>C</t>
        </is>
      </c>
      <c r="F55" t="inlineStr">
        <is>
          <t>Jan 16, 2026</t>
        </is>
      </c>
      <c r="G55" t="n">
        <v>-2</v>
      </c>
      <c r="H55" t="inlineStr">
        <is>
          <t>Jun 10, 2025</t>
        </is>
      </c>
      <c r="I55" t="n">
        <v/>
      </c>
      <c r="J55" t="n">
        <v>5731.74</v>
      </c>
      <c r="K55" t="inlineStr">
        <is>
          <t>AMD260116C00105000</t>
        </is>
      </c>
    </row>
    <row r="56">
      <c r="A56" t="inlineStr"/>
      <c r="B56" t="inlineStr"/>
      <c r="C56" t="inlineStr"/>
      <c r="D56" t="inlineStr"/>
      <c r="E56" t="inlineStr"/>
      <c r="F56" t="inlineStr"/>
      <c r="G56" s="2">
        <f>SUM(G53:G55)</f>
        <v/>
      </c>
      <c r="H56" t="inlineStr"/>
      <c r="I56" t="inlineStr"/>
      <c r="J56" s="2">
        <f>SUM(J53:J55)</f>
        <v/>
      </c>
      <c r="K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</row>
    <row r="60">
      <c r="A60" t="inlineStr">
        <is>
          <t>Index</t>
        </is>
      </c>
      <c r="B60" t="inlineStr">
        <is>
          <t>Ticker</t>
        </is>
      </c>
      <c r="C60" t="inlineStr">
        <is>
          <t>Trade Enter</t>
        </is>
      </c>
      <c r="D60" t="inlineStr">
        <is>
          <t>Strike</t>
        </is>
      </c>
      <c r="E60" t="inlineStr">
        <is>
          <t>C/P</t>
        </is>
      </c>
      <c r="F60" t="inlineStr">
        <is>
          <t>Exp Date</t>
        </is>
      </c>
      <c r="G60" t="inlineStr">
        <is>
          <t>Initial Contracts</t>
        </is>
      </c>
      <c r="H60" t="inlineStr">
        <is>
          <t>Trade Exit</t>
        </is>
      </c>
      <c r="I60" t="inlineStr">
        <is>
          <t>$ Gain</t>
        </is>
      </c>
    </row>
    <row r="61">
      <c r="A61" t="n">
        <v>28</v>
      </c>
      <c r="B61" t="inlineStr">
        <is>
          <t>AMD</t>
        </is>
      </c>
      <c r="C61" t="inlineStr">
        <is>
          <t>Jun 02, 2025</t>
        </is>
      </c>
      <c r="D61" t="inlineStr">
        <is>
          <t>$110.00</t>
        </is>
      </c>
      <c r="E61" t="inlineStr">
        <is>
          <t>C</t>
        </is>
      </c>
      <c r="F61" t="inlineStr">
        <is>
          <t>Jul 18, 2025</t>
        </is>
      </c>
      <c r="G61" t="inlineStr">
        <is>
          <t>2</t>
        </is>
      </c>
      <c r="H61" t="inlineStr">
        <is>
          <t>Jun 05, 2025</t>
        </is>
      </c>
      <c r="I61" t="inlineStr">
        <is>
          <t xml:space="preserve">$225.00 </t>
        </is>
      </c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s="1">
        <f>IF(G68=0, ROUND(SUM(J64:J67)/4, 2), )</f>
        <v/>
      </c>
    </row>
    <row r="64">
      <c r="A64" t="inlineStr">
        <is>
          <t>Index</t>
        </is>
      </c>
      <c r="B64" t="inlineStr">
        <is>
          <t>Ticker</t>
        </is>
      </c>
      <c r="C64" t="inlineStr">
        <is>
          <t>Trade Enter</t>
        </is>
      </c>
      <c r="D64" t="inlineStr">
        <is>
          <t>Strike</t>
        </is>
      </c>
      <c r="E64" t="inlineStr">
        <is>
          <t>C/P</t>
        </is>
      </c>
      <c r="F64" t="inlineStr">
        <is>
          <t>Exp Date</t>
        </is>
      </c>
      <c r="G64" t="inlineStr">
        <is>
          <t>Initial Contracts</t>
        </is>
      </c>
      <c r="H64" t="inlineStr">
        <is>
          <t>Trade Exit</t>
        </is>
      </c>
      <c r="I64" t="inlineStr">
        <is>
          <t>$ Gain</t>
        </is>
      </c>
      <c r="J64" t="inlineStr">
        <is>
          <t>Amount</t>
        </is>
      </c>
      <c r="K64" t="inlineStr">
        <is>
          <t>Symbol</t>
        </is>
      </c>
    </row>
    <row r="65">
      <c r="A65" t="n">
        <v>2333</v>
      </c>
      <c r="B65" t="inlineStr">
        <is>
          <t>AMD</t>
        </is>
      </c>
      <c r="C65" t="inlineStr">
        <is>
          <t>Jun 02, 2025</t>
        </is>
      </c>
      <c r="D65" t="inlineStr">
        <is>
          <t>$110.00</t>
        </is>
      </c>
      <c r="E65" t="inlineStr">
        <is>
          <t>C</t>
        </is>
      </c>
      <c r="F65" t="inlineStr">
        <is>
          <t>Jul 18, 2025</t>
        </is>
      </c>
      <c r="G65" t="n">
        <v>4</v>
      </c>
      <c r="H65" t="inlineStr">
        <is>
          <t>NaN</t>
        </is>
      </c>
      <c r="I65" t="n">
        <v/>
      </c>
      <c r="J65" t="n">
        <v>-3800.46</v>
      </c>
      <c r="K65" t="inlineStr">
        <is>
          <t>AMD250718C00110000</t>
        </is>
      </c>
    </row>
    <row r="66">
      <c r="A66" t="n">
        <v>2325</v>
      </c>
      <c r="B66" t="inlineStr">
        <is>
          <t>AMD</t>
        </is>
      </c>
      <c r="C66" t="inlineStr">
        <is>
          <t>Jun 03, 2025</t>
        </is>
      </c>
      <c r="D66" t="inlineStr">
        <is>
          <t>$110.00</t>
        </is>
      </c>
      <c r="E66" t="inlineStr">
        <is>
          <t>C</t>
        </is>
      </c>
      <c r="F66" t="inlineStr">
        <is>
          <t>Jul 18, 2025</t>
        </is>
      </c>
      <c r="G66" t="n">
        <v>-2</v>
      </c>
      <c r="H66" t="inlineStr">
        <is>
          <t>Jun 03, 2025</t>
        </is>
      </c>
      <c r="I66" t="n">
        <v/>
      </c>
      <c r="J66" t="n">
        <v>2161.75</v>
      </c>
      <c r="K66" t="inlineStr">
        <is>
          <t>AMD250718C00110000</t>
        </is>
      </c>
    </row>
    <row r="67">
      <c r="A67" t="n">
        <v>2297</v>
      </c>
      <c r="B67" t="inlineStr">
        <is>
          <t>AMD</t>
        </is>
      </c>
      <c r="C67" t="inlineStr">
        <is>
          <t>Jun 05, 2025</t>
        </is>
      </c>
      <c r="D67" t="inlineStr">
        <is>
          <t>$110.00</t>
        </is>
      </c>
      <c r="E67" t="inlineStr">
        <is>
          <t>C</t>
        </is>
      </c>
      <c r="F67" t="inlineStr">
        <is>
          <t>Jul 18, 2025</t>
        </is>
      </c>
      <c r="G67" t="n">
        <v>-2</v>
      </c>
      <c r="H67" t="inlineStr">
        <is>
          <t>Jun 05, 2025</t>
        </is>
      </c>
      <c r="I67" t="n">
        <v/>
      </c>
      <c r="J67" t="n">
        <v>2373.75</v>
      </c>
      <c r="K67" t="inlineStr">
        <is>
          <t>AMD250718C00110000</t>
        </is>
      </c>
    </row>
    <row r="68">
      <c r="A68" t="inlineStr"/>
      <c r="B68" t="inlineStr"/>
      <c r="C68" t="inlineStr"/>
      <c r="D68" t="inlineStr"/>
      <c r="E68" t="inlineStr"/>
      <c r="F68" t="inlineStr"/>
      <c r="G68" s="2">
        <f>SUM(G64:G67)</f>
        <v/>
      </c>
      <c r="H68" t="inlineStr"/>
      <c r="I68" t="inlineStr"/>
      <c r="J68" s="2">
        <f>SUM(J64:J67)</f>
        <v/>
      </c>
      <c r="K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>
        <is>
          <t>Index</t>
        </is>
      </c>
      <c r="B72" t="inlineStr">
        <is>
          <t>Ticker</t>
        </is>
      </c>
      <c r="C72" t="inlineStr">
        <is>
          <t>Trade Enter</t>
        </is>
      </c>
      <c r="D72" t="inlineStr">
        <is>
          <t>Strike</t>
        </is>
      </c>
      <c r="E72" t="inlineStr">
        <is>
          <t>C/P</t>
        </is>
      </c>
      <c r="F72" t="inlineStr">
        <is>
          <t>Exp Date</t>
        </is>
      </c>
      <c r="G72" t="inlineStr">
        <is>
          <t>Initial Contracts</t>
        </is>
      </c>
      <c r="H72" t="inlineStr">
        <is>
          <t>Trade Exit</t>
        </is>
      </c>
      <c r="I72" t="inlineStr">
        <is>
          <t>$ Gain</t>
        </is>
      </c>
    </row>
    <row r="73">
      <c r="A73" t="n">
        <v>44</v>
      </c>
      <c r="B73" t="inlineStr">
        <is>
          <t>AMD</t>
        </is>
      </c>
      <c r="C73" t="inlineStr">
        <is>
          <t>Jun 10, 2025</t>
        </is>
      </c>
      <c r="D73" t="inlineStr">
        <is>
          <t>$130.00</t>
        </is>
      </c>
      <c r="E73" t="inlineStr">
        <is>
          <t>C</t>
        </is>
      </c>
      <c r="F73" t="inlineStr">
        <is>
          <t>Jan 16, 2026</t>
        </is>
      </c>
      <c r="G73" t="inlineStr">
        <is>
          <t>1</t>
        </is>
      </c>
      <c r="H73" t="inlineStr">
        <is>
          <t>Jun 25, 2025</t>
        </is>
      </c>
      <c r="I73" t="inlineStr">
        <is>
          <t xml:space="preserve">$1,158.40 </t>
        </is>
      </c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s="1">
        <f>IF(G80=0, ROUND(SUM(J76:J79)/2, 2), )</f>
        <v/>
      </c>
    </row>
    <row r="76">
      <c r="A76" t="inlineStr">
        <is>
          <t>Index</t>
        </is>
      </c>
      <c r="B76" t="inlineStr">
        <is>
          <t>Ticker</t>
        </is>
      </c>
      <c r="C76" t="inlineStr">
        <is>
          <t>Trade Enter</t>
        </is>
      </c>
      <c r="D76" t="inlineStr">
        <is>
          <t>Strike</t>
        </is>
      </c>
      <c r="E76" t="inlineStr">
        <is>
          <t>C/P</t>
        </is>
      </c>
      <c r="F76" t="inlineStr">
        <is>
          <t>Exp Date</t>
        </is>
      </c>
      <c r="G76" t="inlineStr">
        <is>
          <t>Initial Contracts</t>
        </is>
      </c>
      <c r="H76" t="inlineStr">
        <is>
          <t>Trade Exit</t>
        </is>
      </c>
      <c r="I76" t="inlineStr">
        <is>
          <t>$ Gain</t>
        </is>
      </c>
      <c r="J76" t="inlineStr">
        <is>
          <t>Amount</t>
        </is>
      </c>
      <c r="K76" t="inlineStr">
        <is>
          <t>Symbol</t>
        </is>
      </c>
    </row>
    <row r="77">
      <c r="A77" t="n">
        <v>2256</v>
      </c>
      <c r="B77" t="inlineStr">
        <is>
          <t>AMD</t>
        </is>
      </c>
      <c r="C77" t="inlineStr">
        <is>
          <t>Jun 10, 2025</t>
        </is>
      </c>
      <c r="D77" t="inlineStr">
        <is>
          <t>$130.00</t>
        </is>
      </c>
      <c r="E77" t="inlineStr">
        <is>
          <t>C</t>
        </is>
      </c>
      <c r="F77" t="inlineStr">
        <is>
          <t>Jan 16, 2026</t>
        </is>
      </c>
      <c r="G77" t="n">
        <v>2</v>
      </c>
      <c r="H77" t="inlineStr">
        <is>
          <t>NaN</t>
        </is>
      </c>
      <c r="I77" t="n">
        <v/>
      </c>
      <c r="J77" t="n">
        <v>-3170.24</v>
      </c>
      <c r="K77" t="inlineStr">
        <is>
          <t>AMD260116C00130000</t>
        </is>
      </c>
    </row>
    <row r="78">
      <c r="A78" t="n">
        <v>2056</v>
      </c>
      <c r="B78" t="inlineStr">
        <is>
          <t>AMD</t>
        </is>
      </c>
      <c r="C78" t="inlineStr">
        <is>
          <t>Jun 25, 2025</t>
        </is>
      </c>
      <c r="D78" t="inlineStr">
        <is>
          <t>$130.00</t>
        </is>
      </c>
      <c r="E78" t="inlineStr">
        <is>
          <t>C</t>
        </is>
      </c>
      <c r="F78" t="inlineStr">
        <is>
          <t>Jan 16, 2026</t>
        </is>
      </c>
      <c r="G78" t="n">
        <v>-1</v>
      </c>
      <c r="H78" t="inlineStr">
        <is>
          <t>Jun 25, 2025</t>
        </is>
      </c>
      <c r="I78" t="n">
        <v/>
      </c>
      <c r="J78" t="n">
        <v>2587.87</v>
      </c>
      <c r="K78" t="inlineStr">
        <is>
          <t>AMD260116C00130000</t>
        </is>
      </c>
    </row>
    <row r="79">
      <c r="A79" t="n">
        <v>2044</v>
      </c>
      <c r="B79" t="inlineStr">
        <is>
          <t>AMD</t>
        </is>
      </c>
      <c r="C79" t="inlineStr">
        <is>
          <t>Jun 25, 2025</t>
        </is>
      </c>
      <c r="D79" t="inlineStr">
        <is>
          <t>$130.00</t>
        </is>
      </c>
      <c r="E79" t="inlineStr">
        <is>
          <t>C</t>
        </is>
      </c>
      <c r="F79" t="inlineStr">
        <is>
          <t>Jan 16, 2026</t>
        </is>
      </c>
      <c r="G79" t="n">
        <v>-1</v>
      </c>
      <c r="H79" t="inlineStr">
        <is>
          <t>Jun 25, 2025</t>
        </is>
      </c>
      <c r="I79" t="n">
        <v/>
      </c>
      <c r="J79" t="n">
        <v>2579.87</v>
      </c>
      <c r="K79" t="inlineStr">
        <is>
          <t>AMD260116C00130000</t>
        </is>
      </c>
    </row>
    <row r="80">
      <c r="A80" t="inlineStr"/>
      <c r="B80" t="inlineStr"/>
      <c r="C80" t="inlineStr"/>
      <c r="D80" t="inlineStr"/>
      <c r="E80" t="inlineStr"/>
      <c r="F80" t="inlineStr"/>
      <c r="G80" s="2">
        <f>SUM(G76:G79)</f>
        <v/>
      </c>
      <c r="H80" t="inlineStr"/>
      <c r="I80" t="inlineStr"/>
      <c r="J80" s="2">
        <f>SUM(J76:J79)</f>
        <v/>
      </c>
      <c r="K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</row>
    <row r="84">
      <c r="A84" t="inlineStr">
        <is>
          <t>Index</t>
        </is>
      </c>
      <c r="B84" t="inlineStr">
        <is>
          <t>Ticker</t>
        </is>
      </c>
      <c r="C84" t="inlineStr">
        <is>
          <t>Trade Enter</t>
        </is>
      </c>
      <c r="D84" t="inlineStr">
        <is>
          <t>Strike</t>
        </is>
      </c>
      <c r="E84" t="inlineStr">
        <is>
          <t>C/P</t>
        </is>
      </c>
      <c r="F84" t="inlineStr">
        <is>
          <t>Exp Date</t>
        </is>
      </c>
      <c r="G84" t="inlineStr">
        <is>
          <t>Initial Contracts</t>
        </is>
      </c>
      <c r="H84" t="inlineStr">
        <is>
          <t>Trade Exit</t>
        </is>
      </c>
      <c r="I84" t="inlineStr">
        <is>
          <t>$ Gain</t>
        </is>
      </c>
    </row>
    <row r="85">
      <c r="A85" t="n">
        <v>97</v>
      </c>
      <c r="B85" t="inlineStr">
        <is>
          <t>AMD</t>
        </is>
      </c>
      <c r="C85" t="inlineStr">
        <is>
          <t>Jul 01, 2025</t>
        </is>
      </c>
      <c r="D85" t="inlineStr">
        <is>
          <t>$135.00</t>
        </is>
      </c>
      <c r="E85" t="inlineStr">
        <is>
          <t>C</t>
        </is>
      </c>
      <c r="F85" t="inlineStr">
        <is>
          <t>Aug 15, 2025</t>
        </is>
      </c>
      <c r="G85" t="inlineStr">
        <is>
          <t>2</t>
        </is>
      </c>
      <c r="H85" t="inlineStr">
        <is>
          <t>Jul 16, 2025</t>
        </is>
      </c>
      <c r="I85" t="inlineStr">
        <is>
          <t xml:space="preserve">$1,450.00 </t>
        </is>
      </c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s="1">
        <f>IF(G95=0, ROUND(SUM(J88:J94)/4, 2), )</f>
        <v/>
      </c>
    </row>
    <row r="88">
      <c r="A88" t="inlineStr">
        <is>
          <t>Index</t>
        </is>
      </c>
      <c r="B88" t="inlineStr">
        <is>
          <t>Ticker</t>
        </is>
      </c>
      <c r="C88" t="inlineStr">
        <is>
          <t>Trade Enter</t>
        </is>
      </c>
      <c r="D88" t="inlineStr">
        <is>
          <t>Strike</t>
        </is>
      </c>
      <c r="E88" t="inlineStr">
        <is>
          <t>C/P</t>
        </is>
      </c>
      <c r="F88" t="inlineStr">
        <is>
          <t>Exp Date</t>
        </is>
      </c>
      <c r="G88" t="inlineStr">
        <is>
          <t>Initial Contracts</t>
        </is>
      </c>
      <c r="H88" t="inlineStr">
        <is>
          <t>Trade Exit</t>
        </is>
      </c>
      <c r="I88" t="inlineStr">
        <is>
          <t>$ Gain</t>
        </is>
      </c>
      <c r="J88" t="inlineStr">
        <is>
          <t>Amount</t>
        </is>
      </c>
      <c r="K88" t="inlineStr">
        <is>
          <t>Symbol</t>
        </is>
      </c>
    </row>
    <row r="89">
      <c r="A89" t="n">
        <v>1923</v>
      </c>
      <c r="B89" t="inlineStr">
        <is>
          <t>AMD</t>
        </is>
      </c>
      <c r="C89" t="inlineStr">
        <is>
          <t>Jul 01, 2025</t>
        </is>
      </c>
      <c r="D89" t="inlineStr">
        <is>
          <t>$135.00</t>
        </is>
      </c>
      <c r="E89" t="inlineStr">
        <is>
          <t>C</t>
        </is>
      </c>
      <c r="F89" t="inlineStr">
        <is>
          <t>Aug 15, 2025</t>
        </is>
      </c>
      <c r="G89" t="n">
        <v>2</v>
      </c>
      <c r="H89" t="inlineStr">
        <is>
          <t>NaN</t>
        </is>
      </c>
      <c r="I89" t="n">
        <v/>
      </c>
      <c r="J89" t="n">
        <v>-2074.23</v>
      </c>
      <c r="K89" t="inlineStr">
        <is>
          <t>AMD250815C00135000</t>
        </is>
      </c>
    </row>
    <row r="90">
      <c r="A90" t="n">
        <v>1904</v>
      </c>
      <c r="B90" t="inlineStr">
        <is>
          <t>AMD</t>
        </is>
      </c>
      <c r="C90" t="inlineStr">
        <is>
          <t>Jul 01, 2025</t>
        </is>
      </c>
      <c r="D90" t="inlineStr">
        <is>
          <t>$135.00</t>
        </is>
      </c>
      <c r="E90" t="inlineStr">
        <is>
          <t>C</t>
        </is>
      </c>
      <c r="F90" t="inlineStr">
        <is>
          <t>Aug 15, 2025</t>
        </is>
      </c>
      <c r="G90" t="n">
        <v>2</v>
      </c>
      <c r="H90" t="inlineStr">
        <is>
          <t>NaN</t>
        </is>
      </c>
      <c r="I90" t="n">
        <v/>
      </c>
      <c r="J90" t="n">
        <v>-2080.24</v>
      </c>
      <c r="K90" t="inlineStr">
        <is>
          <t>AMD250815C00135000</t>
        </is>
      </c>
    </row>
    <row r="91">
      <c r="A91" t="n">
        <v>1811</v>
      </c>
      <c r="B91" t="inlineStr">
        <is>
          <t>AMD</t>
        </is>
      </c>
      <c r="C91" t="inlineStr">
        <is>
          <t>Jul 08, 2025</t>
        </is>
      </c>
      <c r="D91" t="inlineStr">
        <is>
          <t>$135.00</t>
        </is>
      </c>
      <c r="E91" t="inlineStr">
        <is>
          <t>C</t>
        </is>
      </c>
      <c r="F91" t="inlineStr">
        <is>
          <t>Aug 15, 2025</t>
        </is>
      </c>
      <c r="G91" t="n">
        <v>-1</v>
      </c>
      <c r="H91" t="inlineStr">
        <is>
          <t>Jul 08, 2025</t>
        </is>
      </c>
      <c r="I91" t="n">
        <v/>
      </c>
      <c r="J91" t="n">
        <v>1000.87</v>
      </c>
      <c r="K91" t="inlineStr">
        <is>
          <t>AMD250815C00135000</t>
        </is>
      </c>
    </row>
    <row r="92">
      <c r="A92" t="n">
        <v>1773</v>
      </c>
      <c r="B92" t="inlineStr">
        <is>
          <t>AMD</t>
        </is>
      </c>
      <c r="C92" t="inlineStr">
        <is>
          <t>Jul 08, 2025</t>
        </is>
      </c>
      <c r="D92" t="inlineStr">
        <is>
          <t>$135.00</t>
        </is>
      </c>
      <c r="E92" t="inlineStr">
        <is>
          <t>C</t>
        </is>
      </c>
      <c r="F92" t="inlineStr">
        <is>
          <t>Aug 15, 2025</t>
        </is>
      </c>
      <c r="G92" t="n">
        <v>-1</v>
      </c>
      <c r="H92" t="inlineStr">
        <is>
          <t>Jul 08, 2025</t>
        </is>
      </c>
      <c r="I92" t="n">
        <v/>
      </c>
      <c r="J92" t="n">
        <v>994.87</v>
      </c>
      <c r="K92" t="inlineStr">
        <is>
          <t>AMD250815C00135000</t>
        </is>
      </c>
    </row>
    <row r="93">
      <c r="A93" t="n">
        <v>1496</v>
      </c>
      <c r="B93" t="inlineStr">
        <is>
          <t>AMD</t>
        </is>
      </c>
      <c r="C93" t="inlineStr">
        <is>
          <t>Jul 16, 2025</t>
        </is>
      </c>
      <c r="D93" t="inlineStr">
        <is>
          <t>$135.00</t>
        </is>
      </c>
      <c r="E93" t="inlineStr">
        <is>
          <t>C</t>
        </is>
      </c>
      <c r="F93" t="inlineStr">
        <is>
          <t>Aug 15, 2025</t>
        </is>
      </c>
      <c r="G93" t="n">
        <v>-1</v>
      </c>
      <c r="H93" t="inlineStr">
        <is>
          <t>Jul 16, 2025</t>
        </is>
      </c>
      <c r="I93" t="n">
        <v/>
      </c>
      <c r="J93" t="n">
        <v>2487.87</v>
      </c>
      <c r="K93" t="inlineStr">
        <is>
          <t>AMD250815C00135000</t>
        </is>
      </c>
    </row>
    <row r="94">
      <c r="A94" t="n">
        <v>1482</v>
      </c>
      <c r="B94" t="inlineStr">
        <is>
          <t>AMD</t>
        </is>
      </c>
      <c r="C94" t="inlineStr">
        <is>
          <t>Jul 16, 2025</t>
        </is>
      </c>
      <c r="D94" t="inlineStr">
        <is>
          <t>$135.00</t>
        </is>
      </c>
      <c r="E94" t="inlineStr">
        <is>
          <t>C</t>
        </is>
      </c>
      <c r="F94" t="inlineStr">
        <is>
          <t>Aug 15, 2025</t>
        </is>
      </c>
      <c r="G94" t="n">
        <v>-1</v>
      </c>
      <c r="H94" t="inlineStr">
        <is>
          <t>Jul 16, 2025</t>
        </is>
      </c>
      <c r="I94" t="n">
        <v/>
      </c>
      <c r="J94" t="n">
        <v>2488.87</v>
      </c>
      <c r="K94" t="inlineStr">
        <is>
          <t>AMD250815C00135000</t>
        </is>
      </c>
    </row>
    <row r="95">
      <c r="A95" t="inlineStr"/>
      <c r="B95" t="inlineStr"/>
      <c r="C95" t="inlineStr"/>
      <c r="D95" t="inlineStr"/>
      <c r="E95" t="inlineStr"/>
      <c r="F95" t="inlineStr"/>
      <c r="G95" s="2">
        <f>SUM(G88:G94)</f>
        <v/>
      </c>
      <c r="H95" t="inlineStr"/>
      <c r="I95" t="inlineStr"/>
      <c r="J95" s="2">
        <f>SUM(J88:J94)</f>
        <v/>
      </c>
      <c r="K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</row>
    <row r="99">
      <c r="A99" t="inlineStr">
        <is>
          <t>Index</t>
        </is>
      </c>
      <c r="B99" t="inlineStr">
        <is>
          <t>Ticker</t>
        </is>
      </c>
      <c r="C99" t="inlineStr">
        <is>
          <t>Trade Enter</t>
        </is>
      </c>
      <c r="D99" t="inlineStr">
        <is>
          <t>Strike</t>
        </is>
      </c>
      <c r="E99" t="inlineStr">
        <is>
          <t>C/P</t>
        </is>
      </c>
      <c r="F99" t="inlineStr">
        <is>
          <t>Exp Date</t>
        </is>
      </c>
      <c r="G99" t="inlineStr">
        <is>
          <t>Initial Contracts</t>
        </is>
      </c>
      <c r="H99" t="inlineStr">
        <is>
          <t>Trade Exit</t>
        </is>
      </c>
      <c r="I99" t="inlineStr">
        <is>
          <t>$ Gain</t>
        </is>
      </c>
    </row>
    <row r="100">
      <c r="A100" t="n">
        <v>140</v>
      </c>
      <c r="B100" t="inlineStr">
        <is>
          <t>AMD</t>
        </is>
      </c>
      <c r="C100" t="inlineStr">
        <is>
          <t>Jul 16, 2025</t>
        </is>
      </c>
      <c r="D100" t="inlineStr">
        <is>
          <t>$145.00</t>
        </is>
      </c>
      <c r="E100" t="inlineStr">
        <is>
          <t>C</t>
        </is>
      </c>
      <c r="F100" t="inlineStr">
        <is>
          <t>Aug 15, 2025</t>
        </is>
      </c>
      <c r="G100" t="inlineStr">
        <is>
          <t>1</t>
        </is>
      </c>
      <c r="H100" t="inlineStr">
        <is>
          <t>Jul 17, 2025</t>
        </is>
      </c>
      <c r="I100" t="inlineStr">
        <is>
          <t xml:space="preserve">$155.00 </t>
        </is>
      </c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s="1">
        <f>IF(G108=0, ROUND(SUM(J103:J107)/2, 2), )</f>
        <v/>
      </c>
    </row>
    <row r="103">
      <c r="A103" t="inlineStr">
        <is>
          <t>Index</t>
        </is>
      </c>
      <c r="B103" t="inlineStr">
        <is>
          <t>Ticker</t>
        </is>
      </c>
      <c r="C103" t="inlineStr">
        <is>
          <t>Trade Enter</t>
        </is>
      </c>
      <c r="D103" t="inlineStr">
        <is>
          <t>Strike</t>
        </is>
      </c>
      <c r="E103" t="inlineStr">
        <is>
          <t>C/P</t>
        </is>
      </c>
      <c r="F103" t="inlineStr">
        <is>
          <t>Exp Date</t>
        </is>
      </c>
      <c r="G103" t="inlineStr">
        <is>
          <t>Initial Contracts</t>
        </is>
      </c>
      <c r="H103" t="inlineStr">
        <is>
          <t>Trade Exit</t>
        </is>
      </c>
      <c r="I103" t="inlineStr">
        <is>
          <t>$ Gain</t>
        </is>
      </c>
      <c r="J103" t="inlineStr">
        <is>
          <t>Amount</t>
        </is>
      </c>
      <c r="K103" t="inlineStr">
        <is>
          <t>Symbol</t>
        </is>
      </c>
    </row>
    <row r="104">
      <c r="A104" t="n">
        <v>1516</v>
      </c>
      <c r="B104" t="inlineStr">
        <is>
          <t>AMD</t>
        </is>
      </c>
      <c r="C104" t="inlineStr">
        <is>
          <t>Jul 16, 2025</t>
        </is>
      </c>
      <c r="D104" t="inlineStr">
        <is>
          <t>$145.00</t>
        </is>
      </c>
      <c r="E104" t="inlineStr">
        <is>
          <t>C</t>
        </is>
      </c>
      <c r="F104" t="inlineStr">
        <is>
          <t>Aug 15, 2025</t>
        </is>
      </c>
      <c r="G104" t="n">
        <v>1</v>
      </c>
      <c r="H104" t="inlineStr">
        <is>
          <t>NaN</t>
        </is>
      </c>
      <c r="I104" t="n">
        <v/>
      </c>
      <c r="J104" t="n">
        <v>-1685.12</v>
      </c>
      <c r="K104" t="inlineStr">
        <is>
          <t>AMD250815C00145000</t>
        </is>
      </c>
    </row>
    <row r="105">
      <c r="A105" t="n">
        <v>1515</v>
      </c>
      <c r="B105" t="inlineStr">
        <is>
          <t>AMD</t>
        </is>
      </c>
      <c r="C105" t="inlineStr">
        <is>
          <t>Jul 16, 2025</t>
        </is>
      </c>
      <c r="D105" t="inlineStr">
        <is>
          <t>$145.00</t>
        </is>
      </c>
      <c r="E105" t="inlineStr">
        <is>
          <t>C</t>
        </is>
      </c>
      <c r="F105" t="inlineStr">
        <is>
          <t>Aug 15, 2025</t>
        </is>
      </c>
      <c r="G105" t="n">
        <v>1</v>
      </c>
      <c r="H105" t="inlineStr">
        <is>
          <t>NaN</t>
        </is>
      </c>
      <c r="I105" t="n">
        <v/>
      </c>
      <c r="J105" t="n">
        <v>-1685.12</v>
      </c>
      <c r="K105" t="inlineStr">
        <is>
          <t>AMD250815C00145000</t>
        </is>
      </c>
    </row>
    <row r="106">
      <c r="A106" t="n">
        <v>1396</v>
      </c>
      <c r="B106" t="inlineStr">
        <is>
          <t>AMD</t>
        </is>
      </c>
      <c r="C106" t="inlineStr">
        <is>
          <t>Jul 17, 2025</t>
        </is>
      </c>
      <c r="D106" t="inlineStr">
        <is>
          <t>$145.00</t>
        </is>
      </c>
      <c r="E106" t="inlineStr">
        <is>
          <t>C</t>
        </is>
      </c>
      <c r="F106" t="inlineStr">
        <is>
          <t>Aug 15, 2025</t>
        </is>
      </c>
      <c r="G106" t="n">
        <v>-1</v>
      </c>
      <c r="H106" t="inlineStr">
        <is>
          <t>Jul 17, 2025</t>
        </is>
      </c>
      <c r="I106" t="n">
        <v/>
      </c>
      <c r="J106" t="n">
        <v>1828.87</v>
      </c>
      <c r="K106" t="inlineStr">
        <is>
          <t>AMD250815C00145000</t>
        </is>
      </c>
    </row>
    <row r="107">
      <c r="A107" t="n">
        <v>1451</v>
      </c>
      <c r="B107" t="inlineStr">
        <is>
          <t>AMD</t>
        </is>
      </c>
      <c r="C107" t="inlineStr">
        <is>
          <t>Jul 17, 2025</t>
        </is>
      </c>
      <c r="D107" t="inlineStr">
        <is>
          <t>$145.00</t>
        </is>
      </c>
      <c r="E107" t="inlineStr">
        <is>
          <t>C</t>
        </is>
      </c>
      <c r="F107" t="inlineStr">
        <is>
          <t>Aug 15, 2025</t>
        </is>
      </c>
      <c r="G107" t="n">
        <v>-1</v>
      </c>
      <c r="H107" t="inlineStr">
        <is>
          <t>Jul 17, 2025</t>
        </is>
      </c>
      <c r="I107" t="n">
        <v/>
      </c>
      <c r="J107" t="n">
        <v>1827.87</v>
      </c>
      <c r="K107" t="inlineStr">
        <is>
          <t>AMD250815C00145000</t>
        </is>
      </c>
    </row>
    <row r="108">
      <c r="A108" t="inlineStr"/>
      <c r="B108" t="inlineStr"/>
      <c r="C108" t="inlineStr"/>
      <c r="D108" t="inlineStr"/>
      <c r="E108" t="inlineStr"/>
      <c r="F108" t="inlineStr"/>
      <c r="G108" s="2">
        <f>SUM(G103:G107)</f>
        <v/>
      </c>
      <c r="H108" t="inlineStr"/>
      <c r="I108" t="inlineStr"/>
      <c r="J108" s="2">
        <f>SUM(J103:J107)</f>
        <v/>
      </c>
      <c r="K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</row>
    <row r="112">
      <c r="A112" t="inlineStr">
        <is>
          <t>Index</t>
        </is>
      </c>
      <c r="B112" t="inlineStr">
        <is>
          <t>Ticker</t>
        </is>
      </c>
      <c r="C112" t="inlineStr">
        <is>
          <t>Trade Enter</t>
        </is>
      </c>
      <c r="D112" t="inlineStr">
        <is>
          <t>Strike</t>
        </is>
      </c>
      <c r="E112" t="inlineStr">
        <is>
          <t>C/P</t>
        </is>
      </c>
      <c r="F112" t="inlineStr">
        <is>
          <t>Exp Date</t>
        </is>
      </c>
      <c r="G112" t="inlineStr">
        <is>
          <t>Initial Contracts</t>
        </is>
      </c>
      <c r="H112" t="inlineStr">
        <is>
          <t>Trade Exit</t>
        </is>
      </c>
      <c r="I112" t="inlineStr">
        <is>
          <t>$ Gain</t>
        </is>
      </c>
    </row>
    <row r="113">
      <c r="A113" t="n">
        <v>148</v>
      </c>
      <c r="B113" t="inlineStr">
        <is>
          <t>AMD</t>
        </is>
      </c>
      <c r="C113" t="inlineStr">
        <is>
          <t>Jul 17, 2025</t>
        </is>
      </c>
      <c r="D113" t="inlineStr">
        <is>
          <t>$160.00</t>
        </is>
      </c>
      <c r="E113" t="inlineStr">
        <is>
          <t>C</t>
        </is>
      </c>
      <c r="F113" t="inlineStr">
        <is>
          <t>Oct 17, 2025</t>
        </is>
      </c>
      <c r="G113" t="inlineStr">
        <is>
          <t>1</t>
        </is>
      </c>
      <c r="H113" t="inlineStr">
        <is>
          <t>Jul 18, 2025</t>
        </is>
      </c>
      <c r="I113" t="inlineStr">
        <is>
          <t>($170.00)</t>
        </is>
      </c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s="1">
        <f>IF(G121=0, ROUND(SUM(J116:J120)/2, 2), )</f>
        <v/>
      </c>
    </row>
    <row r="116">
      <c r="A116" t="inlineStr">
        <is>
          <t>Index</t>
        </is>
      </c>
      <c r="B116" t="inlineStr">
        <is>
          <t>Ticker</t>
        </is>
      </c>
      <c r="C116" t="inlineStr">
        <is>
          <t>Trade Enter</t>
        </is>
      </c>
      <c r="D116" t="inlineStr">
        <is>
          <t>Strike</t>
        </is>
      </c>
      <c r="E116" t="inlineStr">
        <is>
          <t>C/P</t>
        </is>
      </c>
      <c r="F116" t="inlineStr">
        <is>
          <t>Exp Date</t>
        </is>
      </c>
      <c r="G116" t="inlineStr">
        <is>
          <t>Initial Contracts</t>
        </is>
      </c>
      <c r="H116" t="inlineStr">
        <is>
          <t>Trade Exit</t>
        </is>
      </c>
      <c r="I116" t="inlineStr">
        <is>
          <t>$ Gain</t>
        </is>
      </c>
      <c r="J116" t="inlineStr">
        <is>
          <t>Amount</t>
        </is>
      </c>
      <c r="K116" t="inlineStr">
        <is>
          <t>Symbol</t>
        </is>
      </c>
    </row>
    <row r="117">
      <c r="A117" t="n">
        <v>1407</v>
      </c>
      <c r="B117" t="inlineStr">
        <is>
          <t>AMD</t>
        </is>
      </c>
      <c r="C117" t="inlineStr">
        <is>
          <t>Jul 17, 2025</t>
        </is>
      </c>
      <c r="D117" t="inlineStr">
        <is>
          <t>$160.00</t>
        </is>
      </c>
      <c r="E117" t="inlineStr">
        <is>
          <t>C</t>
        </is>
      </c>
      <c r="F117" t="inlineStr">
        <is>
          <t>Oct 17, 2025</t>
        </is>
      </c>
      <c r="G117" t="n">
        <v>1</v>
      </c>
      <c r="H117" t="inlineStr">
        <is>
          <t>NaN</t>
        </is>
      </c>
      <c r="I117" t="n">
        <v/>
      </c>
      <c r="J117" t="n">
        <v>-1525.12</v>
      </c>
      <c r="K117" t="inlineStr">
        <is>
          <t>AMD251017C00160000</t>
        </is>
      </c>
    </row>
    <row r="118">
      <c r="A118" t="n">
        <v>1432</v>
      </c>
      <c r="B118" t="inlineStr">
        <is>
          <t>AMD</t>
        </is>
      </c>
      <c r="C118" t="inlineStr">
        <is>
          <t>Jul 17, 2025</t>
        </is>
      </c>
      <c r="D118" t="inlineStr">
        <is>
          <t>$160.00</t>
        </is>
      </c>
      <c r="E118" t="inlineStr">
        <is>
          <t>C</t>
        </is>
      </c>
      <c r="F118" t="inlineStr">
        <is>
          <t>Oct 17, 2025</t>
        </is>
      </c>
      <c r="G118" t="n">
        <v>1</v>
      </c>
      <c r="H118" t="inlineStr">
        <is>
          <t>NaN</t>
        </is>
      </c>
      <c r="I118" t="n">
        <v/>
      </c>
      <c r="J118" t="n">
        <v>-1521.12</v>
      </c>
      <c r="K118" t="inlineStr">
        <is>
          <t>AMD251017C00160000</t>
        </is>
      </c>
    </row>
    <row r="119">
      <c r="A119" t="n">
        <v>1278</v>
      </c>
      <c r="B119" t="inlineStr">
        <is>
          <t>AMD</t>
        </is>
      </c>
      <c r="C119" t="inlineStr">
        <is>
          <t>Jul 18, 2025</t>
        </is>
      </c>
      <c r="D119" t="inlineStr">
        <is>
          <t>$160.00</t>
        </is>
      </c>
      <c r="E119" t="inlineStr">
        <is>
          <t>C</t>
        </is>
      </c>
      <c r="F119" t="inlineStr">
        <is>
          <t>Oct 17, 2025</t>
        </is>
      </c>
      <c r="G119" t="n">
        <v>-1</v>
      </c>
      <c r="H119" t="inlineStr">
        <is>
          <t>Jul 18, 2025</t>
        </is>
      </c>
      <c r="I119" t="n">
        <v/>
      </c>
      <c r="J119" t="n">
        <v>1337.87</v>
      </c>
      <c r="K119" t="inlineStr">
        <is>
          <t>AMD251017C00160000</t>
        </is>
      </c>
    </row>
    <row r="120">
      <c r="A120" t="n">
        <v>1259</v>
      </c>
      <c r="B120" t="inlineStr">
        <is>
          <t>AMD</t>
        </is>
      </c>
      <c r="C120" t="inlineStr">
        <is>
          <t>Jul 18, 2025</t>
        </is>
      </c>
      <c r="D120" t="inlineStr">
        <is>
          <t>$160.00</t>
        </is>
      </c>
      <c r="E120" t="inlineStr">
        <is>
          <t>C</t>
        </is>
      </c>
      <c r="F120" t="inlineStr">
        <is>
          <t>Oct 17, 2025</t>
        </is>
      </c>
      <c r="G120" t="n">
        <v>-1</v>
      </c>
      <c r="H120" t="inlineStr">
        <is>
          <t>Jul 18, 2025</t>
        </is>
      </c>
      <c r="I120" t="n">
        <v/>
      </c>
      <c r="J120" t="n">
        <v>1335.87</v>
      </c>
      <c r="K120" t="inlineStr">
        <is>
          <t>AMD251017C00160000</t>
        </is>
      </c>
    </row>
    <row r="121">
      <c r="A121" t="inlineStr"/>
      <c r="B121" t="inlineStr"/>
      <c r="C121" t="inlineStr"/>
      <c r="D121" t="inlineStr"/>
      <c r="E121" t="inlineStr"/>
      <c r="F121" t="inlineStr"/>
      <c r="G121" s="2">
        <f>SUM(G116:G120)</f>
        <v/>
      </c>
      <c r="H121" t="inlineStr"/>
      <c r="I121" t="inlineStr"/>
      <c r="J121" s="2">
        <f>SUM(J116:J120)</f>
        <v/>
      </c>
      <c r="K121" t="inlineStr"/>
    </row>
    <row r="122">
      <c r="A122" t="inlineStr"/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>
        <is>
          <t>Total:</t>
        </is>
      </c>
      <c r="L124" s="1">
        <f>SUM(L1:L123)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2025-09-05T19:54:30Z</dcterms:created>
  <dcterms:modified xsi:type="dcterms:W3CDTF">2025-09-05T19:54:30Z</dcterms:modified>
</cp:coreProperties>
</file>