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csco\Downloads\"/>
    </mc:Choice>
  </mc:AlternateContent>
  <xr:revisionPtr revIDLastSave="0" documentId="13_ncr:9_{7C70CF10-E915-469C-807C-38668EA6B152}" xr6:coauthVersionLast="47" xr6:coauthVersionMax="47" xr10:uidLastSave="{00000000-0000-0000-0000-000000000000}"/>
  <bookViews>
    <workbookView xWindow="-108" yWindow="-108" windowWidth="23256" windowHeight="12456" activeTab="1" xr2:uid="{74DA7DC0-E1E1-4B12-A117-A448D6843CE9}"/>
  </bookViews>
  <sheets>
    <sheet name="nifty_daily_data" sheetId="1" r:id="rId1"/>
    <sheet name="Sheet1" sheetId="2" r:id="rId2"/>
  </sheets>
  <definedNames>
    <definedName name="_xlnm._FilterDatabase" localSheetId="1" hidden="1">Sheet1!$E$1:$F$248</definedName>
  </definedNames>
  <calcPr calcId="0"/>
</workbook>
</file>

<file path=xl/calcChain.xml><?xml version="1.0" encoding="utf-8"?>
<calcChain xmlns="http://schemas.openxmlformats.org/spreadsheetml/2006/main">
  <c r="L4" i="1" l="1"/>
  <c r="Q3" i="2"/>
  <c r="Q2" i="2"/>
  <c r="O3" i="2"/>
  <c r="O2" i="2"/>
  <c r="N2" i="2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4" i="1"/>
  <c r="L37" i="1"/>
  <c r="L38" i="1"/>
  <c r="L49" i="1"/>
  <c r="L50" i="1"/>
  <c r="L51" i="1"/>
  <c r="L61" i="1"/>
  <c r="L89" i="1"/>
  <c r="L90" i="1"/>
  <c r="L117" i="1"/>
  <c r="L129" i="1"/>
  <c r="L130" i="1"/>
  <c r="L131" i="1"/>
  <c r="L132" i="1"/>
  <c r="L137" i="1"/>
  <c r="L138" i="1"/>
  <c r="L149" i="1"/>
  <c r="L150" i="1"/>
  <c r="L151" i="1"/>
  <c r="L152" i="1"/>
  <c r="L178" i="1"/>
  <c r="L189" i="1"/>
  <c r="L190" i="1"/>
  <c r="L191" i="1"/>
  <c r="L192" i="1"/>
  <c r="L202" i="1"/>
  <c r="L229" i="1"/>
  <c r="L230" i="1"/>
  <c r="L249" i="1"/>
  <c r="L250" i="1"/>
  <c r="J35" i="1"/>
  <c r="J195" i="1"/>
  <c r="J237" i="1"/>
  <c r="J238" i="1"/>
  <c r="J23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J17" i="1" s="1"/>
  <c r="I18" i="1"/>
  <c r="J18" i="1" s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L63" i="1" s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J77" i="1" s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J137" i="1" s="1"/>
  <c r="I138" i="1"/>
  <c r="J138" i="1" s="1"/>
  <c r="I139" i="1"/>
  <c r="J139" i="1" s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J177" i="1" s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" i="1"/>
  <c r="H3" i="1"/>
  <c r="K3" i="1" s="1"/>
  <c r="H4" i="1"/>
  <c r="H5" i="1"/>
  <c r="K5" i="1" s="1"/>
  <c r="L6" i="1" s="1"/>
  <c r="H6" i="1"/>
  <c r="K6" i="1" s="1"/>
  <c r="H7" i="1"/>
  <c r="K7" i="1" s="1"/>
  <c r="L8" i="1" s="1"/>
  <c r="H8" i="1"/>
  <c r="K8" i="1" s="1"/>
  <c r="L9" i="1" s="1"/>
  <c r="H9" i="1"/>
  <c r="K9" i="1" s="1"/>
  <c r="L10" i="1" s="1"/>
  <c r="H10" i="1"/>
  <c r="K10" i="1" s="1"/>
  <c r="L11" i="1" s="1"/>
  <c r="H11" i="1"/>
  <c r="K11" i="1" s="1"/>
  <c r="L12" i="1" s="1"/>
  <c r="H12" i="1"/>
  <c r="K12" i="1" s="1"/>
  <c r="L13" i="1" s="1"/>
  <c r="H13" i="1"/>
  <c r="H14" i="1"/>
  <c r="H15" i="1"/>
  <c r="K15" i="1" s="1"/>
  <c r="L16" i="1" s="1"/>
  <c r="H16" i="1"/>
  <c r="H17" i="1"/>
  <c r="K17" i="1" s="1"/>
  <c r="L18" i="1" s="1"/>
  <c r="H18" i="1"/>
  <c r="K18" i="1" s="1"/>
  <c r="L19" i="1" s="1"/>
  <c r="H19" i="1"/>
  <c r="H20" i="1"/>
  <c r="K20" i="1" s="1"/>
  <c r="L21" i="1" s="1"/>
  <c r="H21" i="1"/>
  <c r="K21" i="1" s="1"/>
  <c r="L22" i="1" s="1"/>
  <c r="H22" i="1"/>
  <c r="K22" i="1" s="1"/>
  <c r="L23" i="1" s="1"/>
  <c r="H23" i="1"/>
  <c r="H24" i="1"/>
  <c r="H25" i="1"/>
  <c r="K25" i="1" s="1"/>
  <c r="L26" i="1" s="1"/>
  <c r="H26" i="1"/>
  <c r="K26" i="1" s="1"/>
  <c r="H27" i="1"/>
  <c r="K27" i="1" s="1"/>
  <c r="L28" i="1" s="1"/>
  <c r="H28" i="1"/>
  <c r="K28" i="1" s="1"/>
  <c r="L29" i="1" s="1"/>
  <c r="H29" i="1"/>
  <c r="K29" i="1" s="1"/>
  <c r="L30" i="1" s="1"/>
  <c r="H30" i="1"/>
  <c r="K30" i="1" s="1"/>
  <c r="L31" i="1" s="1"/>
  <c r="H31" i="1"/>
  <c r="K31" i="1" s="1"/>
  <c r="L32" i="1" s="1"/>
  <c r="H32" i="1"/>
  <c r="K32" i="1" s="1"/>
  <c r="L33" i="1" s="1"/>
  <c r="H33" i="1"/>
  <c r="H34" i="1"/>
  <c r="H35" i="1"/>
  <c r="K35" i="1" s="1"/>
  <c r="H36" i="1"/>
  <c r="K36" i="1" s="1"/>
  <c r="H37" i="1"/>
  <c r="K37" i="1" s="1"/>
  <c r="H38" i="1"/>
  <c r="H39" i="1"/>
  <c r="H40" i="1"/>
  <c r="H41" i="1"/>
  <c r="K41" i="1" s="1"/>
  <c r="L42" i="1" s="1"/>
  <c r="H42" i="1"/>
  <c r="H43" i="1"/>
  <c r="H44" i="1"/>
  <c r="H45" i="1"/>
  <c r="K45" i="1" s="1"/>
  <c r="L46" i="1" s="1"/>
  <c r="H46" i="1"/>
  <c r="K46" i="1" s="1"/>
  <c r="L47" i="1" s="1"/>
  <c r="H47" i="1"/>
  <c r="K47" i="1" s="1"/>
  <c r="L48" i="1" s="1"/>
  <c r="H48" i="1"/>
  <c r="K48" i="1" s="1"/>
  <c r="H49" i="1"/>
  <c r="K49" i="1" s="1"/>
  <c r="H50" i="1"/>
  <c r="K50" i="1" s="1"/>
  <c r="H51" i="1"/>
  <c r="K51" i="1" s="1"/>
  <c r="H52" i="1"/>
  <c r="K52" i="1" s="1"/>
  <c r="L53" i="1" s="1"/>
  <c r="H53" i="1"/>
  <c r="H54" i="1"/>
  <c r="H55" i="1"/>
  <c r="K55" i="1" s="1"/>
  <c r="H56" i="1"/>
  <c r="H57" i="1"/>
  <c r="H58" i="1"/>
  <c r="H59" i="1"/>
  <c r="H60" i="1"/>
  <c r="K60" i="1" s="1"/>
  <c r="H61" i="1"/>
  <c r="H62" i="1"/>
  <c r="K62" i="1" s="1"/>
  <c r="H63" i="1"/>
  <c r="H64" i="1"/>
  <c r="H65" i="1"/>
  <c r="K65" i="1" s="1"/>
  <c r="L66" i="1" s="1"/>
  <c r="H66" i="1"/>
  <c r="K66" i="1" s="1"/>
  <c r="H67" i="1"/>
  <c r="K67" i="1" s="1"/>
  <c r="L68" i="1" s="1"/>
  <c r="H68" i="1"/>
  <c r="K68" i="1" s="1"/>
  <c r="L69" i="1" s="1"/>
  <c r="H69" i="1"/>
  <c r="K69" i="1" s="1"/>
  <c r="L70" i="1" s="1"/>
  <c r="H70" i="1"/>
  <c r="K70" i="1" s="1"/>
  <c r="H71" i="1"/>
  <c r="K71" i="1" s="1"/>
  <c r="L72" i="1" s="1"/>
  <c r="H72" i="1"/>
  <c r="K72" i="1" s="1"/>
  <c r="L73" i="1" s="1"/>
  <c r="H73" i="1"/>
  <c r="H74" i="1"/>
  <c r="H75" i="1"/>
  <c r="H76" i="1"/>
  <c r="H77" i="1"/>
  <c r="K77" i="1" s="1"/>
  <c r="L78" i="1" s="1"/>
  <c r="H78" i="1"/>
  <c r="H79" i="1"/>
  <c r="H80" i="1"/>
  <c r="K80" i="1" s="1"/>
  <c r="L81" i="1" s="1"/>
  <c r="H81" i="1"/>
  <c r="H82" i="1"/>
  <c r="H83" i="1"/>
  <c r="H84" i="1"/>
  <c r="H85" i="1"/>
  <c r="K85" i="1" s="1"/>
  <c r="L86" i="1" s="1"/>
  <c r="H86" i="1"/>
  <c r="K86" i="1" s="1"/>
  <c r="L87" i="1" s="1"/>
  <c r="H87" i="1"/>
  <c r="K87" i="1" s="1"/>
  <c r="L88" i="1" s="1"/>
  <c r="H88" i="1"/>
  <c r="K88" i="1" s="1"/>
  <c r="H89" i="1"/>
  <c r="K89" i="1" s="1"/>
  <c r="H90" i="1"/>
  <c r="K90" i="1" s="1"/>
  <c r="L91" i="1" s="1"/>
  <c r="H91" i="1"/>
  <c r="K91" i="1" s="1"/>
  <c r="L92" i="1" s="1"/>
  <c r="H92" i="1"/>
  <c r="K92" i="1" s="1"/>
  <c r="L93" i="1" s="1"/>
  <c r="H93" i="1"/>
  <c r="H94" i="1"/>
  <c r="K94" i="1" s="1"/>
  <c r="L95" i="1" s="1"/>
  <c r="H95" i="1"/>
  <c r="H96" i="1"/>
  <c r="H97" i="1"/>
  <c r="H98" i="1"/>
  <c r="H99" i="1"/>
  <c r="H100" i="1"/>
  <c r="H101" i="1"/>
  <c r="H102" i="1"/>
  <c r="H103" i="1"/>
  <c r="H104" i="1"/>
  <c r="H105" i="1"/>
  <c r="K105" i="1" s="1"/>
  <c r="L106" i="1" s="1"/>
  <c r="H106" i="1"/>
  <c r="K106" i="1" s="1"/>
  <c r="L107" i="1" s="1"/>
  <c r="H107" i="1"/>
  <c r="K107" i="1" s="1"/>
  <c r="L108" i="1" s="1"/>
  <c r="H108" i="1"/>
  <c r="K108" i="1" s="1"/>
  <c r="L109" i="1" s="1"/>
  <c r="H109" i="1"/>
  <c r="K109" i="1" s="1"/>
  <c r="L110" i="1" s="1"/>
  <c r="H110" i="1"/>
  <c r="K110" i="1" s="1"/>
  <c r="L111" i="1" s="1"/>
  <c r="H111" i="1"/>
  <c r="K111" i="1" s="1"/>
  <c r="L112" i="1" s="1"/>
  <c r="H112" i="1"/>
  <c r="K112" i="1" s="1"/>
  <c r="L113" i="1" s="1"/>
  <c r="H113" i="1"/>
  <c r="H114" i="1"/>
  <c r="H115" i="1"/>
  <c r="H116" i="1"/>
  <c r="K116" i="1" s="1"/>
  <c r="H117" i="1"/>
  <c r="H118" i="1"/>
  <c r="H119" i="1"/>
  <c r="H120" i="1"/>
  <c r="H121" i="1"/>
  <c r="K121" i="1" s="1"/>
  <c r="H122" i="1"/>
  <c r="K122" i="1" s="1"/>
  <c r="L123" i="1" s="1"/>
  <c r="H123" i="1"/>
  <c r="H124" i="1"/>
  <c r="H125" i="1"/>
  <c r="K125" i="1" s="1"/>
  <c r="L126" i="1" s="1"/>
  <c r="H126" i="1"/>
  <c r="K126" i="1" s="1"/>
  <c r="L127" i="1" s="1"/>
  <c r="H127" i="1"/>
  <c r="K127" i="1" s="1"/>
  <c r="L128" i="1" s="1"/>
  <c r="H128" i="1"/>
  <c r="K128" i="1" s="1"/>
  <c r="H129" i="1"/>
  <c r="K129" i="1" s="1"/>
  <c r="H130" i="1"/>
  <c r="K130" i="1" s="1"/>
  <c r="H131" i="1"/>
  <c r="K131" i="1" s="1"/>
  <c r="H132" i="1"/>
  <c r="K132" i="1" s="1"/>
  <c r="L133" i="1" s="1"/>
  <c r="H133" i="1"/>
  <c r="H134" i="1"/>
  <c r="H135" i="1"/>
  <c r="K135" i="1" s="1"/>
  <c r="L136" i="1" s="1"/>
  <c r="H136" i="1"/>
  <c r="K136" i="1" s="1"/>
  <c r="H137" i="1"/>
  <c r="K137" i="1" s="1"/>
  <c r="H138" i="1"/>
  <c r="K138" i="1" s="1"/>
  <c r="L139" i="1" s="1"/>
  <c r="H139" i="1"/>
  <c r="K139" i="1" s="1"/>
  <c r="L140" i="1" s="1"/>
  <c r="H140" i="1"/>
  <c r="H141" i="1"/>
  <c r="K141" i="1" s="1"/>
  <c r="L142" i="1" s="1"/>
  <c r="H142" i="1"/>
  <c r="H143" i="1"/>
  <c r="H144" i="1"/>
  <c r="H145" i="1"/>
  <c r="H146" i="1"/>
  <c r="K146" i="1" s="1"/>
  <c r="L147" i="1" s="1"/>
  <c r="H147" i="1"/>
  <c r="K147" i="1" s="1"/>
  <c r="L148" i="1" s="1"/>
  <c r="H148" i="1"/>
  <c r="K148" i="1" s="1"/>
  <c r="H149" i="1"/>
  <c r="K149" i="1" s="1"/>
  <c r="H150" i="1"/>
  <c r="K150" i="1" s="1"/>
  <c r="H151" i="1"/>
  <c r="K151" i="1" s="1"/>
  <c r="H152" i="1"/>
  <c r="K152" i="1" s="1"/>
  <c r="L153" i="1" s="1"/>
  <c r="H153" i="1"/>
  <c r="H154" i="1"/>
  <c r="H155" i="1"/>
  <c r="K155" i="1" s="1"/>
  <c r="L156" i="1" s="1"/>
  <c r="H156" i="1"/>
  <c r="H157" i="1"/>
  <c r="H158" i="1"/>
  <c r="H159" i="1"/>
  <c r="H160" i="1"/>
  <c r="H161" i="1"/>
  <c r="H162" i="1"/>
  <c r="K162" i="1" s="1"/>
  <c r="L163" i="1" s="1"/>
  <c r="H163" i="1"/>
  <c r="H164" i="1"/>
  <c r="H165" i="1"/>
  <c r="K165" i="1" s="1"/>
  <c r="L166" i="1" s="1"/>
  <c r="H166" i="1"/>
  <c r="K166" i="1" s="1"/>
  <c r="L167" i="1" s="1"/>
  <c r="H167" i="1"/>
  <c r="K167" i="1" s="1"/>
  <c r="L168" i="1" s="1"/>
  <c r="H168" i="1"/>
  <c r="K168" i="1" s="1"/>
  <c r="L169" i="1" s="1"/>
  <c r="H169" i="1"/>
  <c r="K169" i="1" s="1"/>
  <c r="L170" i="1" s="1"/>
  <c r="H170" i="1"/>
  <c r="K170" i="1" s="1"/>
  <c r="L171" i="1" s="1"/>
  <c r="H171" i="1"/>
  <c r="K171" i="1" s="1"/>
  <c r="L172" i="1" s="1"/>
  <c r="H172" i="1"/>
  <c r="K172" i="1" s="1"/>
  <c r="L173" i="1" s="1"/>
  <c r="H173" i="1"/>
  <c r="H174" i="1"/>
  <c r="K174" i="1" s="1"/>
  <c r="H175" i="1"/>
  <c r="K175" i="1" s="1"/>
  <c r="H176" i="1"/>
  <c r="H177" i="1"/>
  <c r="K177" i="1" s="1"/>
  <c r="H178" i="1"/>
  <c r="H179" i="1"/>
  <c r="H180" i="1"/>
  <c r="K180" i="1" s="1"/>
  <c r="L181" i="1" s="1"/>
  <c r="H181" i="1"/>
  <c r="K181" i="1" s="1"/>
  <c r="L182" i="1" s="1"/>
  <c r="H182" i="1"/>
  <c r="K182" i="1" s="1"/>
  <c r="H183" i="1"/>
  <c r="H184" i="1"/>
  <c r="H185" i="1"/>
  <c r="K185" i="1" s="1"/>
  <c r="L186" i="1" s="1"/>
  <c r="H186" i="1"/>
  <c r="K186" i="1" s="1"/>
  <c r="L187" i="1" s="1"/>
  <c r="H187" i="1"/>
  <c r="K187" i="1" s="1"/>
  <c r="L188" i="1" s="1"/>
  <c r="H188" i="1"/>
  <c r="K188" i="1" s="1"/>
  <c r="H189" i="1"/>
  <c r="K189" i="1" s="1"/>
  <c r="H190" i="1"/>
  <c r="K190" i="1" s="1"/>
  <c r="H191" i="1"/>
  <c r="K191" i="1" s="1"/>
  <c r="H192" i="1"/>
  <c r="K192" i="1" s="1"/>
  <c r="L193" i="1" s="1"/>
  <c r="H193" i="1"/>
  <c r="H194" i="1"/>
  <c r="H195" i="1"/>
  <c r="K195" i="1" s="1"/>
  <c r="L196" i="1" s="1"/>
  <c r="H196" i="1"/>
  <c r="H197" i="1"/>
  <c r="H198" i="1"/>
  <c r="H199" i="1"/>
  <c r="H200" i="1"/>
  <c r="H201" i="1"/>
  <c r="K201" i="1" s="1"/>
  <c r="H202" i="1"/>
  <c r="H203" i="1"/>
  <c r="H204" i="1"/>
  <c r="H205" i="1"/>
  <c r="K205" i="1" s="1"/>
  <c r="L206" i="1" s="1"/>
  <c r="H206" i="1"/>
  <c r="K206" i="1" s="1"/>
  <c r="H207" i="1"/>
  <c r="K207" i="1" s="1"/>
  <c r="L208" i="1" s="1"/>
  <c r="H208" i="1"/>
  <c r="K208" i="1" s="1"/>
  <c r="L209" i="1" s="1"/>
  <c r="H209" i="1"/>
  <c r="K209" i="1" s="1"/>
  <c r="L210" i="1" s="1"/>
  <c r="H210" i="1"/>
  <c r="K210" i="1" s="1"/>
  <c r="L211" i="1" s="1"/>
  <c r="H211" i="1"/>
  <c r="K211" i="1" s="1"/>
  <c r="L212" i="1" s="1"/>
  <c r="H212" i="1"/>
  <c r="K212" i="1" s="1"/>
  <c r="L213" i="1" s="1"/>
  <c r="H213" i="1"/>
  <c r="H214" i="1"/>
  <c r="K214" i="1" s="1"/>
  <c r="L215" i="1" s="1"/>
  <c r="H215" i="1"/>
  <c r="K215" i="1" s="1"/>
  <c r="H216" i="1"/>
  <c r="K216" i="1" s="1"/>
  <c r="L217" i="1" s="1"/>
  <c r="H217" i="1"/>
  <c r="H218" i="1"/>
  <c r="H219" i="1"/>
  <c r="H220" i="1"/>
  <c r="K220" i="1" s="1"/>
  <c r="L221" i="1" s="1"/>
  <c r="H221" i="1"/>
  <c r="H222" i="1"/>
  <c r="K222" i="1" s="1"/>
  <c r="L223" i="1" s="1"/>
  <c r="H223" i="1"/>
  <c r="H224" i="1"/>
  <c r="H225" i="1"/>
  <c r="K225" i="1" s="1"/>
  <c r="L226" i="1" s="1"/>
  <c r="H226" i="1"/>
  <c r="K226" i="1" s="1"/>
  <c r="L227" i="1" s="1"/>
  <c r="H227" i="1"/>
  <c r="K227" i="1" s="1"/>
  <c r="L228" i="1" s="1"/>
  <c r="H228" i="1"/>
  <c r="K228" i="1" s="1"/>
  <c r="H229" i="1"/>
  <c r="K229" i="1" s="1"/>
  <c r="H230" i="1"/>
  <c r="K230" i="1" s="1"/>
  <c r="H231" i="1"/>
  <c r="K231" i="1" s="1"/>
  <c r="L232" i="1" s="1"/>
  <c r="H232" i="1"/>
  <c r="K232" i="1" s="1"/>
  <c r="L233" i="1" s="1"/>
  <c r="H233" i="1"/>
  <c r="H234" i="1"/>
  <c r="K234" i="1" s="1"/>
  <c r="L235" i="1" s="1"/>
  <c r="H235" i="1"/>
  <c r="K235" i="1" s="1"/>
  <c r="H236" i="1"/>
  <c r="K236" i="1" s="1"/>
  <c r="L237" i="1" s="1"/>
  <c r="H237" i="1"/>
  <c r="K237" i="1" s="1"/>
  <c r="L238" i="1" s="1"/>
  <c r="H238" i="1"/>
  <c r="K238" i="1" s="1"/>
  <c r="L239" i="1" s="1"/>
  <c r="H239" i="1"/>
  <c r="K239" i="1" s="1"/>
  <c r="L240" i="1" s="1"/>
  <c r="H240" i="1"/>
  <c r="H241" i="1"/>
  <c r="K241" i="1" s="1"/>
  <c r="L242" i="1" s="1"/>
  <c r="H242" i="1"/>
  <c r="H243" i="1"/>
  <c r="H244" i="1"/>
  <c r="H245" i="1"/>
  <c r="K245" i="1" s="1"/>
  <c r="L246" i="1" s="1"/>
  <c r="H246" i="1"/>
  <c r="K246" i="1" s="1"/>
  <c r="L247" i="1" s="1"/>
  <c r="H247" i="1"/>
  <c r="K247" i="1" s="1"/>
  <c r="L248" i="1" s="1"/>
  <c r="H248" i="1"/>
  <c r="K248" i="1" s="1"/>
  <c r="H249" i="1"/>
  <c r="K249" i="1" s="1"/>
  <c r="H250" i="1"/>
  <c r="K250" i="1" s="1"/>
  <c r="H2" i="1"/>
  <c r="K2" i="1" s="1"/>
  <c r="L122" i="1" l="1"/>
  <c r="L236" i="1"/>
  <c r="L216" i="1"/>
  <c r="L176" i="1"/>
  <c r="J115" i="1"/>
  <c r="J75" i="1"/>
  <c r="L56" i="1"/>
  <c r="L36" i="1"/>
  <c r="L175" i="1"/>
  <c r="L52" i="1"/>
  <c r="L231" i="1"/>
  <c r="L71" i="1"/>
  <c r="L183" i="1"/>
  <c r="L207" i="1"/>
  <c r="L67" i="1"/>
  <c r="L27" i="1"/>
  <c r="L7" i="1"/>
  <c r="J204" i="1"/>
  <c r="J164" i="1"/>
  <c r="J104" i="1"/>
  <c r="J64" i="1"/>
  <c r="J4" i="1"/>
  <c r="J223" i="1"/>
  <c r="J163" i="1"/>
  <c r="J123" i="1"/>
  <c r="J63" i="1"/>
  <c r="J82" i="1"/>
  <c r="J42" i="1"/>
  <c r="J221" i="1"/>
  <c r="J161" i="1"/>
  <c r="J101" i="1"/>
  <c r="J81" i="1"/>
  <c r="J61" i="1"/>
  <c r="J240" i="1"/>
  <c r="J200" i="1"/>
  <c r="J160" i="1"/>
  <c r="J140" i="1"/>
  <c r="J120" i="1"/>
  <c r="J100" i="1"/>
  <c r="J40" i="1"/>
  <c r="J244" i="1"/>
  <c r="J224" i="1"/>
  <c r="J184" i="1"/>
  <c r="J144" i="1"/>
  <c r="J124" i="1"/>
  <c r="J84" i="1"/>
  <c r="J44" i="1"/>
  <c r="J24" i="1"/>
  <c r="J243" i="1"/>
  <c r="J203" i="1"/>
  <c r="J183" i="1"/>
  <c r="J143" i="1"/>
  <c r="J103" i="1"/>
  <c r="J83" i="1"/>
  <c r="J43" i="1"/>
  <c r="J23" i="1"/>
  <c r="J242" i="1"/>
  <c r="J202" i="1"/>
  <c r="J142" i="1"/>
  <c r="J102" i="1"/>
  <c r="K95" i="1"/>
  <c r="L96" i="1" s="1"/>
  <c r="J95" i="1"/>
  <c r="J219" i="1"/>
  <c r="J199" i="1"/>
  <c r="J179" i="1"/>
  <c r="J159" i="1"/>
  <c r="J119" i="1"/>
  <c r="J99" i="1"/>
  <c r="J79" i="1"/>
  <c r="J59" i="1"/>
  <c r="J39" i="1"/>
  <c r="J19" i="1"/>
  <c r="J218" i="1"/>
  <c r="J198" i="1"/>
  <c r="J178" i="1"/>
  <c r="J158" i="1"/>
  <c r="J118" i="1"/>
  <c r="J98" i="1"/>
  <c r="J78" i="1"/>
  <c r="J58" i="1"/>
  <c r="J38" i="1"/>
  <c r="J217" i="1"/>
  <c r="J197" i="1"/>
  <c r="J157" i="1"/>
  <c r="J117" i="1"/>
  <c r="J97" i="1"/>
  <c r="J37" i="1"/>
  <c r="J196" i="1"/>
  <c r="J176" i="1"/>
  <c r="J156" i="1"/>
  <c r="J96" i="1"/>
  <c r="J76" i="1"/>
  <c r="J56" i="1"/>
  <c r="J16" i="1"/>
  <c r="J36" i="1"/>
  <c r="K102" i="1"/>
  <c r="L103" i="1" s="1"/>
  <c r="J182" i="1"/>
  <c r="K140" i="1"/>
  <c r="L141" i="1" s="1"/>
  <c r="J236" i="1"/>
  <c r="J180" i="1"/>
  <c r="J136" i="1"/>
  <c r="J80" i="1"/>
  <c r="J22" i="1"/>
  <c r="K219" i="1"/>
  <c r="L220" i="1" s="1"/>
  <c r="K199" i="1"/>
  <c r="L200" i="1" s="1"/>
  <c r="K179" i="1"/>
  <c r="L180" i="1" s="1"/>
  <c r="K159" i="1"/>
  <c r="L160" i="1" s="1"/>
  <c r="K119" i="1"/>
  <c r="L120" i="1" s="1"/>
  <c r="K99" i="1"/>
  <c r="L100" i="1" s="1"/>
  <c r="K79" i="1"/>
  <c r="L80" i="1" s="1"/>
  <c r="K59" i="1"/>
  <c r="L60" i="1" s="1"/>
  <c r="K39" i="1"/>
  <c r="L40" i="1" s="1"/>
  <c r="K19" i="1"/>
  <c r="L20" i="1" s="1"/>
  <c r="J235" i="1"/>
  <c r="J135" i="1"/>
  <c r="J21" i="1"/>
  <c r="K218" i="1"/>
  <c r="L219" i="1" s="1"/>
  <c r="K198" i="1"/>
  <c r="L199" i="1" s="1"/>
  <c r="K178" i="1"/>
  <c r="L179" i="1" s="1"/>
  <c r="K158" i="1"/>
  <c r="L159" i="1" s="1"/>
  <c r="K118" i="1"/>
  <c r="L119" i="1" s="1"/>
  <c r="K98" i="1"/>
  <c r="L99" i="1" s="1"/>
  <c r="K78" i="1"/>
  <c r="L79" i="1" s="1"/>
  <c r="K58" i="1"/>
  <c r="L59" i="1" s="1"/>
  <c r="K38" i="1"/>
  <c r="L39" i="1" s="1"/>
  <c r="J57" i="1"/>
  <c r="J15" i="1"/>
  <c r="J222" i="1"/>
  <c r="J122" i="1"/>
  <c r="J20" i="1"/>
  <c r="K217" i="1"/>
  <c r="L218" i="1" s="1"/>
  <c r="K197" i="1"/>
  <c r="L198" i="1" s="1"/>
  <c r="K157" i="1"/>
  <c r="L158" i="1" s="1"/>
  <c r="K117" i="1"/>
  <c r="L118" i="1" s="1"/>
  <c r="K97" i="1"/>
  <c r="L98" i="1" s="1"/>
  <c r="K57" i="1"/>
  <c r="L58" i="1" s="1"/>
  <c r="K42" i="1"/>
  <c r="L43" i="1" s="1"/>
  <c r="K161" i="1"/>
  <c r="L162" i="1" s="1"/>
  <c r="K240" i="1"/>
  <c r="L241" i="1" s="1"/>
  <c r="K40" i="1"/>
  <c r="L41" i="1" s="1"/>
  <c r="J121" i="1"/>
  <c r="K176" i="1"/>
  <c r="L177" i="1" s="1"/>
  <c r="K16" i="1"/>
  <c r="L17" i="1" s="1"/>
  <c r="J194" i="1"/>
  <c r="J154" i="1"/>
  <c r="J114" i="1"/>
  <c r="J74" i="1"/>
  <c r="J54" i="1"/>
  <c r="J34" i="1"/>
  <c r="J14" i="1"/>
  <c r="J175" i="1"/>
  <c r="K194" i="1"/>
  <c r="L195" i="1" s="1"/>
  <c r="K154" i="1"/>
  <c r="L155" i="1" s="1"/>
  <c r="K114" i="1"/>
  <c r="L115" i="1" s="1"/>
  <c r="K14" i="1"/>
  <c r="L15" i="1" s="1"/>
  <c r="J233" i="1"/>
  <c r="J193" i="1"/>
  <c r="J173" i="1"/>
  <c r="J133" i="1"/>
  <c r="J93" i="1"/>
  <c r="J33" i="1"/>
  <c r="J162" i="1"/>
  <c r="K242" i="1"/>
  <c r="L243" i="1" s="1"/>
  <c r="K142" i="1"/>
  <c r="L143" i="1" s="1"/>
  <c r="K221" i="1"/>
  <c r="L222" i="1" s="1"/>
  <c r="K61" i="1"/>
  <c r="L62" i="1" s="1"/>
  <c r="K160" i="1"/>
  <c r="L161" i="1" s="1"/>
  <c r="K100" i="1"/>
  <c r="L101" i="1" s="1"/>
  <c r="K96" i="1"/>
  <c r="L97" i="1" s="1"/>
  <c r="K75" i="1"/>
  <c r="L76" i="1" s="1"/>
  <c r="J134" i="1"/>
  <c r="K134" i="1"/>
  <c r="L135" i="1" s="1"/>
  <c r="K74" i="1"/>
  <c r="L75" i="1" s="1"/>
  <c r="K54" i="1"/>
  <c r="L55" i="1" s="1"/>
  <c r="K34" i="1"/>
  <c r="L35" i="1" s="1"/>
  <c r="J213" i="1"/>
  <c r="J153" i="1"/>
  <c r="J113" i="1"/>
  <c r="J73" i="1"/>
  <c r="J53" i="1"/>
  <c r="J13" i="1"/>
  <c r="J62" i="1"/>
  <c r="K233" i="1"/>
  <c r="L234" i="1" s="1"/>
  <c r="K213" i="1"/>
  <c r="L214" i="1" s="1"/>
  <c r="K193" i="1"/>
  <c r="L194" i="1" s="1"/>
  <c r="K173" i="1"/>
  <c r="L174" i="1" s="1"/>
  <c r="K153" i="1"/>
  <c r="L154" i="1" s="1"/>
  <c r="K133" i="1"/>
  <c r="L134" i="1" s="1"/>
  <c r="K113" i="1"/>
  <c r="L114" i="1" s="1"/>
  <c r="K93" i="1"/>
  <c r="L94" i="1" s="1"/>
  <c r="K73" i="1"/>
  <c r="L74" i="1" s="1"/>
  <c r="K53" i="1"/>
  <c r="L54" i="1" s="1"/>
  <c r="K33" i="1"/>
  <c r="L34" i="1" s="1"/>
  <c r="K13" i="1"/>
  <c r="L14" i="1" s="1"/>
  <c r="J216" i="1"/>
  <c r="J116" i="1"/>
  <c r="J60" i="1"/>
  <c r="K202" i="1"/>
  <c r="L203" i="1" s="1"/>
  <c r="K82" i="1"/>
  <c r="L83" i="1" s="1"/>
  <c r="K101" i="1"/>
  <c r="L102" i="1" s="1"/>
  <c r="J181" i="1"/>
  <c r="K200" i="1"/>
  <c r="L201" i="1" s="1"/>
  <c r="K120" i="1"/>
  <c r="L121" i="1" s="1"/>
  <c r="K156" i="1"/>
  <c r="L157" i="1" s="1"/>
  <c r="K56" i="1"/>
  <c r="L57" i="1" s="1"/>
  <c r="J234" i="1"/>
  <c r="J201" i="1"/>
  <c r="J155" i="1"/>
  <c r="J41" i="1"/>
  <c r="K76" i="1"/>
  <c r="L77" i="1" s="1"/>
  <c r="K115" i="1"/>
  <c r="L116" i="1" s="1"/>
  <c r="J174" i="1"/>
  <c r="J215" i="1"/>
  <c r="J55" i="1"/>
  <c r="J145" i="1"/>
  <c r="K145" i="1"/>
  <c r="L146" i="1" s="1"/>
  <c r="K81" i="1"/>
  <c r="L82" i="1" s="1"/>
  <c r="J220" i="1"/>
  <c r="J225" i="1"/>
  <c r="J165" i="1"/>
  <c r="J85" i="1"/>
  <c r="J45" i="1"/>
  <c r="J5" i="1"/>
  <c r="J241" i="1"/>
  <c r="J141" i="1"/>
  <c r="K244" i="1"/>
  <c r="L245" i="1" s="1"/>
  <c r="K224" i="1"/>
  <c r="L225" i="1" s="1"/>
  <c r="K204" i="1"/>
  <c r="L205" i="1" s="1"/>
  <c r="K184" i="1"/>
  <c r="L185" i="1" s="1"/>
  <c r="K164" i="1"/>
  <c r="L165" i="1" s="1"/>
  <c r="K144" i="1"/>
  <c r="L145" i="1" s="1"/>
  <c r="K124" i="1"/>
  <c r="L125" i="1" s="1"/>
  <c r="K104" i="1"/>
  <c r="L105" i="1" s="1"/>
  <c r="K84" i="1"/>
  <c r="L85" i="1" s="1"/>
  <c r="K64" i="1"/>
  <c r="L65" i="1" s="1"/>
  <c r="K44" i="1"/>
  <c r="L45" i="1" s="1"/>
  <c r="K24" i="1"/>
  <c r="L25" i="1" s="1"/>
  <c r="K4" i="1"/>
  <c r="L5" i="1" s="1"/>
  <c r="K196" i="1"/>
  <c r="L197" i="1" s="1"/>
  <c r="J214" i="1"/>
  <c r="J94" i="1"/>
  <c r="J245" i="1"/>
  <c r="J205" i="1"/>
  <c r="J185" i="1"/>
  <c r="J125" i="1"/>
  <c r="J105" i="1"/>
  <c r="J65" i="1"/>
  <c r="J25" i="1"/>
  <c r="K243" i="1"/>
  <c r="L244" i="1" s="1"/>
  <c r="K223" i="1"/>
  <c r="L224" i="1" s="1"/>
  <c r="K203" i="1"/>
  <c r="L204" i="1" s="1"/>
  <c r="K183" i="1"/>
  <c r="L184" i="1" s="1"/>
  <c r="K163" i="1"/>
  <c r="L164" i="1" s="1"/>
  <c r="K143" i="1"/>
  <c r="L144" i="1" s="1"/>
  <c r="K123" i="1"/>
  <c r="L124" i="1" s="1"/>
  <c r="K103" i="1"/>
  <c r="L104" i="1" s="1"/>
  <c r="K83" i="1"/>
  <c r="L84" i="1" s="1"/>
  <c r="K63" i="1"/>
  <c r="L64" i="1" s="1"/>
  <c r="K43" i="1"/>
  <c r="L44" i="1" s="1"/>
  <c r="K23" i="1"/>
  <c r="L24" i="1" s="1"/>
  <c r="J232" i="1"/>
  <c r="J212" i="1"/>
  <c r="J192" i="1"/>
  <c r="J172" i="1"/>
  <c r="J152" i="1"/>
  <c r="J132" i="1"/>
  <c r="J112" i="1"/>
  <c r="J92" i="1"/>
  <c r="J72" i="1"/>
  <c r="J52" i="1"/>
  <c r="J32" i="1"/>
  <c r="J12" i="1"/>
  <c r="Q6" i="1"/>
  <c r="J231" i="1"/>
  <c r="J211" i="1"/>
  <c r="J191" i="1"/>
  <c r="J171" i="1"/>
  <c r="J151" i="1"/>
  <c r="J131" i="1"/>
  <c r="J111" i="1"/>
  <c r="J91" i="1"/>
  <c r="J71" i="1"/>
  <c r="J51" i="1"/>
  <c r="J31" i="1"/>
  <c r="J11" i="1"/>
  <c r="J250" i="1"/>
  <c r="J230" i="1"/>
  <c r="J210" i="1"/>
  <c r="J190" i="1"/>
  <c r="J170" i="1"/>
  <c r="J150" i="1"/>
  <c r="J130" i="1"/>
  <c r="J110" i="1"/>
  <c r="J90" i="1"/>
  <c r="J70" i="1"/>
  <c r="J50" i="1"/>
  <c r="J30" i="1"/>
  <c r="J10" i="1"/>
  <c r="J249" i="1"/>
  <c r="J229" i="1"/>
  <c r="J209" i="1"/>
  <c r="J189" i="1"/>
  <c r="J169" i="1"/>
  <c r="J149" i="1"/>
  <c r="J129" i="1"/>
  <c r="J109" i="1"/>
  <c r="J89" i="1"/>
  <c r="J69" i="1"/>
  <c r="J49" i="1"/>
  <c r="J29" i="1"/>
  <c r="J9" i="1"/>
  <c r="J248" i="1"/>
  <c r="J228" i="1"/>
  <c r="J208" i="1"/>
  <c r="J188" i="1"/>
  <c r="J168" i="1"/>
  <c r="J148" i="1"/>
  <c r="J128" i="1"/>
  <c r="J108" i="1"/>
  <c r="J88" i="1"/>
  <c r="J68" i="1"/>
  <c r="J48" i="1"/>
  <c r="J28" i="1"/>
  <c r="J8" i="1"/>
  <c r="J247" i="1"/>
  <c r="J227" i="1"/>
  <c r="J207" i="1"/>
  <c r="J187" i="1"/>
  <c r="J167" i="1"/>
  <c r="J147" i="1"/>
  <c r="J127" i="1"/>
  <c r="J107" i="1"/>
  <c r="J87" i="1"/>
  <c r="J67" i="1"/>
  <c r="J47" i="1"/>
  <c r="J27" i="1"/>
  <c r="J7" i="1"/>
  <c r="J246" i="1"/>
  <c r="J226" i="1"/>
  <c r="J206" i="1"/>
  <c r="J186" i="1"/>
  <c r="J166" i="1"/>
  <c r="J146" i="1"/>
  <c r="J126" i="1"/>
  <c r="J106" i="1"/>
  <c r="J86" i="1"/>
  <c r="J66" i="1"/>
  <c r="J46" i="1"/>
  <c r="J26" i="1"/>
  <c r="J6" i="1"/>
  <c r="Q11" i="1"/>
  <c r="Q7" i="1"/>
  <c r="U3" i="1"/>
  <c r="Q9" i="1"/>
  <c r="J3" i="1"/>
  <c r="S3" i="1"/>
  <c r="Q4" i="1"/>
  <c r="S4" i="1"/>
  <c r="Q3" i="1"/>
  <c r="S9" i="1"/>
  <c r="S7" i="1"/>
  <c r="S11" i="1"/>
  <c r="S6" i="1"/>
  <c r="Q14" i="1" l="1"/>
</calcChain>
</file>

<file path=xl/sharedStrings.xml><?xml version="1.0" encoding="utf-8"?>
<sst xmlns="http://schemas.openxmlformats.org/spreadsheetml/2006/main" count="208" uniqueCount="16">
  <si>
    <t>Price</t>
  </si>
  <si>
    <t>Close</t>
  </si>
  <si>
    <t>High</t>
  </si>
  <si>
    <t>Low</t>
  </si>
  <si>
    <t>Open</t>
  </si>
  <si>
    <t>Volume</t>
  </si>
  <si>
    <t>Bull/bear</t>
  </si>
  <si>
    <t>Open vs Prev. Close</t>
  </si>
  <si>
    <t>Bearish Days</t>
  </si>
  <si>
    <t>Bullish Days</t>
  </si>
  <si>
    <t>Bearish Open</t>
  </si>
  <si>
    <t>Bullish Open</t>
  </si>
  <si>
    <t>Correl Between Yesterdays Big  Move and Today's Opening</t>
  </si>
  <si>
    <t/>
  </si>
  <si>
    <t>hkj</t>
  </si>
  <si>
    <t>jh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</si>
</sst>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5AD0E-FC53-4059-A31A-39C85328EA35}">
  <sheetPr codeName="Sheet1"/>
  <dimension ref="A1:U250"/>
  <sheetViews>
    <sheetView workbookViewId="0">
      <selection activeCell="L4" sqref="L4"/>
    </sheetView>
  </sheetViews>
  <sheetFormatPr defaultRowHeight="14.4" x14ac:dyDescent="0.3"/>
  <cols>
    <col min="1" max="1" width="10.33203125" bestFit="1" customWidth="1"/>
    <col min="2" max="5" width="12" bestFit="1" customWidth="1"/>
    <col min="6" max="6" width="7.21875" bestFit="1" customWidth="1"/>
    <col min="7" max="7" width="19.33203125" customWidth="1"/>
    <col min="8" max="8" width="16.6640625" customWidth="1"/>
    <col min="9" max="9" width="17" bestFit="1" customWidth="1"/>
    <col min="10" max="15" width="13.5546875" customWidth="1"/>
    <col min="16" max="16" width="11.33203125" bestFit="1" customWidth="1"/>
    <col min="17" max="17" width="10.21875" customWidth="1"/>
    <col min="18" max="18" width="11.777343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</row>
    <row r="2" spans="1:21" x14ac:dyDescent="0.3">
      <c r="A2" s="1">
        <v>45484</v>
      </c>
      <c r="B2">
        <v>24315.94921875</v>
      </c>
      <c r="C2">
        <v>24402.650390625</v>
      </c>
      <c r="D2">
        <v>24193.75</v>
      </c>
      <c r="E2">
        <v>24396.55078125</v>
      </c>
      <c r="F2">
        <v>306400</v>
      </c>
      <c r="G2" t="str">
        <f>TEXT(A2, "dddd")</f>
        <v>Thursday</v>
      </c>
      <c r="H2">
        <f>B2-E2</f>
        <v>-80.6015625</v>
      </c>
      <c r="K2">
        <f>IF(H2&gt;100,H2,)</f>
        <v>0</v>
      </c>
    </row>
    <row r="3" spans="1:21" x14ac:dyDescent="0.3">
      <c r="A3" s="1">
        <v>45485</v>
      </c>
      <c r="B3">
        <v>24502.150390625</v>
      </c>
      <c r="C3">
        <v>24592.19921875</v>
      </c>
      <c r="D3">
        <v>24331.150390625</v>
      </c>
      <c r="E3">
        <v>24387.94921875</v>
      </c>
      <c r="F3">
        <v>325800</v>
      </c>
      <c r="G3" t="str">
        <f t="shared" ref="G3:G66" si="0">TEXT(A3, "dddd")</f>
        <v>Friday</v>
      </c>
      <c r="H3">
        <f t="shared" ref="H3:H66" si="1">B3-E3</f>
        <v>114.201171875</v>
      </c>
      <c r="I3">
        <f>E3-B2</f>
        <v>72</v>
      </c>
      <c r="J3">
        <f>H3+I3</f>
        <v>186.201171875</v>
      </c>
      <c r="K3">
        <f t="shared" ref="K3:K66" si="2">IF(H3&gt;100,H3,)</f>
        <v>114.201171875</v>
      </c>
      <c r="P3" t="s">
        <v>8</v>
      </c>
      <c r="Q3">
        <f>COUNTIF(H2:H250, "&lt;0")/COUNT(H2:H250)</f>
        <v>0.54618473895582331</v>
      </c>
      <c r="R3" t="s">
        <v>10</v>
      </c>
      <c r="S3">
        <f>COUNTIF(I3:I250, "&lt;0")/COUNT(I3:I250)</f>
        <v>0.38306451612903225</v>
      </c>
      <c r="U3">
        <f>CORREL(H3:H250,I3:I250)</f>
        <v>-4.3615538358372605E-2</v>
      </c>
    </row>
    <row r="4" spans="1:21" x14ac:dyDescent="0.3">
      <c r="A4" s="1">
        <v>45488</v>
      </c>
      <c r="B4">
        <v>24586.69921875</v>
      </c>
      <c r="C4">
        <v>24635.05078125</v>
      </c>
      <c r="D4">
        <v>24522.75</v>
      </c>
      <c r="E4">
        <v>24587.599609375</v>
      </c>
      <c r="F4">
        <v>305400</v>
      </c>
      <c r="G4" t="str">
        <f t="shared" si="0"/>
        <v>Monday</v>
      </c>
      <c r="H4">
        <f t="shared" si="1"/>
        <v>-0.900390625</v>
      </c>
      <c r="I4">
        <f t="shared" ref="I4:I67" si="3">E4-B3</f>
        <v>85.44921875</v>
      </c>
      <c r="J4">
        <f t="shared" ref="J4:J67" si="4">H4+I4</f>
        <v>84.548828125</v>
      </c>
      <c r="K4">
        <f t="shared" si="2"/>
        <v>0</v>
      </c>
      <c r="L4" t="str">
        <f>IF(K3&gt;=100, IF(I4&lt;0, "Yes", "No"), "")</f>
        <v>No</v>
      </c>
      <c r="M4">
        <f>IF(K3&gt;100,1,"")</f>
        <v>1</v>
      </c>
      <c r="N4">
        <f>IF(L4="Yes",1,0)</f>
        <v>0</v>
      </c>
      <c r="P4" t="s">
        <v>9</v>
      </c>
      <c r="Q4">
        <f>COUNTIF(H2:H250, "&gt;0")/COUNT(H2:H250)</f>
        <v>0.45381526104417669</v>
      </c>
      <c r="R4" t="s">
        <v>11</v>
      </c>
      <c r="S4">
        <f>COUNTIF(I3:I250, "&gt;0")/COUNT(I3:I250)</f>
        <v>0.61693548387096775</v>
      </c>
    </row>
    <row r="5" spans="1:21" x14ac:dyDescent="0.3">
      <c r="A5" s="1">
        <v>45489</v>
      </c>
      <c r="B5">
        <v>24613</v>
      </c>
      <c r="C5">
        <v>24661.25</v>
      </c>
      <c r="D5">
        <v>24587.650390625</v>
      </c>
      <c r="E5">
        <v>24615.900390625</v>
      </c>
      <c r="F5">
        <v>283200</v>
      </c>
      <c r="G5" t="str">
        <f t="shared" si="0"/>
        <v>Tuesday</v>
      </c>
      <c r="H5">
        <f t="shared" si="1"/>
        <v>-2.900390625</v>
      </c>
      <c r="I5">
        <f t="shared" si="3"/>
        <v>29.201171875</v>
      </c>
      <c r="J5">
        <f t="shared" si="4"/>
        <v>26.30078125</v>
      </c>
      <c r="K5">
        <f t="shared" si="2"/>
        <v>0</v>
      </c>
      <c r="L5" t="str">
        <f t="shared" ref="L5:L68" si="5">IF(K4&gt;=100, IF(I5&lt;0, "Yes", "No"), "")</f>
        <v/>
      </c>
      <c r="M5" t="str">
        <f t="shared" ref="M5:M68" si="6">IF(K4&gt;100,1,"")</f>
        <v/>
      </c>
      <c r="N5">
        <f t="shared" ref="N5:N68" si="7">IF(L5="Yes",1,0)</f>
        <v>0</v>
      </c>
    </row>
    <row r="6" spans="1:21" x14ac:dyDescent="0.3">
      <c r="A6" s="1">
        <v>45491</v>
      </c>
      <c r="B6">
        <v>24800.849609375</v>
      </c>
      <c r="C6">
        <v>24837.75</v>
      </c>
      <c r="D6">
        <v>24504.44921875</v>
      </c>
      <c r="E6">
        <v>24543.80078125</v>
      </c>
      <c r="F6">
        <v>350900</v>
      </c>
      <c r="G6" t="str">
        <f t="shared" si="0"/>
        <v>Thursday</v>
      </c>
      <c r="H6">
        <f t="shared" si="1"/>
        <v>257.048828125</v>
      </c>
      <c r="I6">
        <f t="shared" si="3"/>
        <v>-69.19921875</v>
      </c>
      <c r="J6">
        <f t="shared" si="4"/>
        <v>187.849609375</v>
      </c>
      <c r="K6">
        <f t="shared" si="2"/>
        <v>257.048828125</v>
      </c>
      <c r="L6" t="str">
        <f t="shared" si="5"/>
        <v/>
      </c>
      <c r="M6" t="str">
        <f t="shared" si="6"/>
        <v/>
      </c>
      <c r="N6">
        <f t="shared" si="7"/>
        <v>0</v>
      </c>
      <c r="Q6">
        <f>SUMIF(H2:H250, "&lt;0")/COUNTIF(H2:H250, "&lt;0")</f>
        <v>-119.25087603400735</v>
      </c>
      <c r="S6">
        <f>SUMIF(I3:I250, "&lt;0")/COUNTIF(I3:I250, "&lt;0")</f>
        <v>-90.60526315789474</v>
      </c>
    </row>
    <row r="7" spans="1:21" x14ac:dyDescent="0.3">
      <c r="A7" s="1">
        <v>45492</v>
      </c>
      <c r="B7">
        <v>24530.900390625</v>
      </c>
      <c r="C7">
        <v>24854.80078125</v>
      </c>
      <c r="D7">
        <v>24508.150390625</v>
      </c>
      <c r="E7">
        <v>24853.80078125</v>
      </c>
      <c r="F7">
        <v>343800</v>
      </c>
      <c r="G7" t="str">
        <f t="shared" si="0"/>
        <v>Friday</v>
      </c>
      <c r="H7">
        <f t="shared" si="1"/>
        <v>-322.900390625</v>
      </c>
      <c r="I7">
        <f t="shared" si="3"/>
        <v>52.951171875</v>
      </c>
      <c r="J7">
        <f t="shared" si="4"/>
        <v>-269.94921875</v>
      </c>
      <c r="K7">
        <f t="shared" si="2"/>
        <v>0</v>
      </c>
      <c r="L7" t="str">
        <f t="shared" si="5"/>
        <v>No</v>
      </c>
      <c r="M7">
        <f t="shared" si="6"/>
        <v>1</v>
      </c>
      <c r="N7">
        <f t="shared" si="7"/>
        <v>0</v>
      </c>
      <c r="Q7">
        <f>SUMIF(H3:H251, "&gt;0")/COUNTIF(H3:H251, "&gt;0")</f>
        <v>129.81917173672565</v>
      </c>
      <c r="S7">
        <f>SUMIF(I3:I250, "&gt;0")/COUNTIF(I3:I250, "&gt;0")</f>
        <v>72.035628574346404</v>
      </c>
    </row>
    <row r="8" spans="1:21" x14ac:dyDescent="0.3">
      <c r="A8" s="1">
        <v>45495</v>
      </c>
      <c r="B8">
        <v>24509.25</v>
      </c>
      <c r="C8">
        <v>24595.19921875</v>
      </c>
      <c r="D8">
        <v>24362.30078125</v>
      </c>
      <c r="E8">
        <v>24445.75</v>
      </c>
      <c r="F8">
        <v>324200</v>
      </c>
      <c r="G8" t="str">
        <f t="shared" si="0"/>
        <v>Monday</v>
      </c>
      <c r="H8">
        <f t="shared" si="1"/>
        <v>63.5</v>
      </c>
      <c r="I8">
        <f t="shared" si="3"/>
        <v>-85.150390625</v>
      </c>
      <c r="J8">
        <f t="shared" si="4"/>
        <v>-21.650390625</v>
      </c>
      <c r="K8">
        <f t="shared" si="2"/>
        <v>0</v>
      </c>
      <c r="L8" t="str">
        <f t="shared" si="5"/>
        <v/>
      </c>
      <c r="M8" t="str">
        <f t="shared" si="6"/>
        <v/>
      </c>
      <c r="N8">
        <f t="shared" si="7"/>
        <v>0</v>
      </c>
    </row>
    <row r="9" spans="1:21" x14ac:dyDescent="0.3">
      <c r="A9" s="1">
        <v>45496</v>
      </c>
      <c r="B9">
        <v>24479.05078125</v>
      </c>
      <c r="C9">
        <v>24582.55078125</v>
      </c>
      <c r="D9">
        <v>24074.19921875</v>
      </c>
      <c r="E9">
        <v>24568.900390625</v>
      </c>
      <c r="F9">
        <v>436400</v>
      </c>
      <c r="G9" t="str">
        <f t="shared" si="0"/>
        <v>Tuesday</v>
      </c>
      <c r="H9">
        <f t="shared" si="1"/>
        <v>-89.849609375</v>
      </c>
      <c r="I9">
        <f t="shared" si="3"/>
        <v>59.650390625</v>
      </c>
      <c r="J9">
        <f t="shared" si="4"/>
        <v>-30.19921875</v>
      </c>
      <c r="K9">
        <f t="shared" si="2"/>
        <v>0</v>
      </c>
      <c r="L9" t="str">
        <f t="shared" si="5"/>
        <v/>
      </c>
      <c r="M9" t="str">
        <f t="shared" si="6"/>
        <v/>
      </c>
      <c r="N9">
        <f t="shared" si="7"/>
        <v>0</v>
      </c>
      <c r="Q9">
        <f>SUM(H2:H250)/COUNT(H2:H250)</f>
        <v>-6.2190872866465865</v>
      </c>
      <c r="S9">
        <f>SUM(I3:I250)/COUNT(I3:I250)</f>
        <v>9.7336740801411299</v>
      </c>
    </row>
    <row r="10" spans="1:21" x14ac:dyDescent="0.3">
      <c r="A10" s="1">
        <v>45497</v>
      </c>
      <c r="B10">
        <v>24413.5</v>
      </c>
      <c r="C10">
        <v>24504.25</v>
      </c>
      <c r="D10">
        <v>24307.25</v>
      </c>
      <c r="E10">
        <v>24444.94921875</v>
      </c>
      <c r="F10">
        <v>366600</v>
      </c>
      <c r="G10" t="str">
        <f t="shared" si="0"/>
        <v>Wednesday</v>
      </c>
      <c r="H10">
        <f t="shared" si="1"/>
        <v>-31.44921875</v>
      </c>
      <c r="I10">
        <f t="shared" si="3"/>
        <v>-34.1015625</v>
      </c>
      <c r="J10">
        <f t="shared" si="4"/>
        <v>-65.55078125</v>
      </c>
      <c r="K10">
        <f t="shared" si="2"/>
        <v>0</v>
      </c>
      <c r="L10" t="str">
        <f t="shared" si="5"/>
        <v/>
      </c>
      <c r="M10" t="str">
        <f t="shared" si="6"/>
        <v/>
      </c>
      <c r="N10">
        <f t="shared" si="7"/>
        <v>0</v>
      </c>
    </row>
    <row r="11" spans="1:21" x14ac:dyDescent="0.3">
      <c r="A11" s="1">
        <v>45498</v>
      </c>
      <c r="B11">
        <v>24406.099609375</v>
      </c>
      <c r="C11">
        <v>24426.150390625</v>
      </c>
      <c r="D11">
        <v>24210.80078125</v>
      </c>
      <c r="E11">
        <v>24230.94921875</v>
      </c>
      <c r="F11">
        <v>391800</v>
      </c>
      <c r="G11" t="str">
        <f t="shared" si="0"/>
        <v>Thursday</v>
      </c>
      <c r="H11">
        <f t="shared" si="1"/>
        <v>175.150390625</v>
      </c>
      <c r="I11">
        <f t="shared" si="3"/>
        <v>-182.55078125</v>
      </c>
      <c r="J11">
        <f t="shared" si="4"/>
        <v>-7.400390625</v>
      </c>
      <c r="K11">
        <f t="shared" si="2"/>
        <v>175.150390625</v>
      </c>
      <c r="L11" t="str">
        <f t="shared" si="5"/>
        <v/>
      </c>
      <c r="M11" t="str">
        <f t="shared" si="6"/>
        <v/>
      </c>
      <c r="N11">
        <f t="shared" si="7"/>
        <v>0</v>
      </c>
      <c r="Q11">
        <f>SUM(H2:H250)</f>
        <v>-1548.552734375</v>
      </c>
      <c r="S11">
        <f>SUM(I3:I250)</f>
        <v>2413.951171875</v>
      </c>
    </row>
    <row r="12" spans="1:21" x14ac:dyDescent="0.3">
      <c r="A12" s="1">
        <v>45499</v>
      </c>
      <c r="B12">
        <v>24834.849609375</v>
      </c>
      <c r="C12">
        <v>24861.150390625</v>
      </c>
      <c r="D12">
        <v>24410.900390625</v>
      </c>
      <c r="E12">
        <v>24423.349609375</v>
      </c>
      <c r="F12">
        <v>383800</v>
      </c>
      <c r="G12" t="str">
        <f t="shared" si="0"/>
        <v>Friday</v>
      </c>
      <c r="H12">
        <f t="shared" si="1"/>
        <v>411.5</v>
      </c>
      <c r="I12">
        <f t="shared" si="3"/>
        <v>17.25</v>
      </c>
      <c r="J12">
        <f t="shared" si="4"/>
        <v>428.75</v>
      </c>
      <c r="K12">
        <f t="shared" si="2"/>
        <v>411.5</v>
      </c>
      <c r="L12" t="str">
        <f t="shared" si="5"/>
        <v>No</v>
      </c>
      <c r="M12">
        <f t="shared" si="6"/>
        <v>1</v>
      </c>
      <c r="N12">
        <f t="shared" si="7"/>
        <v>0</v>
      </c>
    </row>
    <row r="13" spans="1:21" x14ac:dyDescent="0.3">
      <c r="A13" s="1">
        <v>45502</v>
      </c>
      <c r="B13">
        <v>24836.099609375</v>
      </c>
      <c r="C13">
        <v>24999.75</v>
      </c>
      <c r="D13">
        <v>24774.599609375</v>
      </c>
      <c r="E13">
        <v>24943.30078125</v>
      </c>
      <c r="F13">
        <v>355000</v>
      </c>
      <c r="G13" t="str">
        <f t="shared" si="0"/>
        <v>Monday</v>
      </c>
      <c r="H13">
        <f t="shared" si="1"/>
        <v>-107.201171875</v>
      </c>
      <c r="I13">
        <f t="shared" si="3"/>
        <v>108.451171875</v>
      </c>
      <c r="J13">
        <f t="shared" si="4"/>
        <v>1.25</v>
      </c>
      <c r="K13">
        <f t="shared" si="2"/>
        <v>0</v>
      </c>
      <c r="L13" t="str">
        <f t="shared" si="5"/>
        <v>No</v>
      </c>
      <c r="M13">
        <f t="shared" si="6"/>
        <v>1</v>
      </c>
      <c r="N13">
        <f t="shared" si="7"/>
        <v>0</v>
      </c>
    </row>
    <row r="14" spans="1:21" x14ac:dyDescent="0.3">
      <c r="A14" s="1">
        <v>45503</v>
      </c>
      <c r="B14">
        <v>24857.30078125</v>
      </c>
      <c r="C14">
        <v>24971.75</v>
      </c>
      <c r="D14">
        <v>24798.650390625</v>
      </c>
      <c r="E14">
        <v>24839.400390625</v>
      </c>
      <c r="F14">
        <v>385000</v>
      </c>
      <c r="G14" t="str">
        <f t="shared" si="0"/>
        <v>Tuesday</v>
      </c>
      <c r="H14">
        <f t="shared" si="1"/>
        <v>17.900390625</v>
      </c>
      <c r="I14">
        <f t="shared" si="3"/>
        <v>3.30078125</v>
      </c>
      <c r="J14">
        <f t="shared" si="4"/>
        <v>21.201171875</v>
      </c>
      <c r="K14">
        <f t="shared" si="2"/>
        <v>0</v>
      </c>
      <c r="L14" t="str">
        <f t="shared" si="5"/>
        <v/>
      </c>
      <c r="M14" t="str">
        <f t="shared" si="6"/>
        <v/>
      </c>
      <c r="N14">
        <f t="shared" si="7"/>
        <v>0</v>
      </c>
      <c r="Q14">
        <f>CORREL(I3:I250,J3:J250)</f>
        <v>0.60622083122553172</v>
      </c>
    </row>
    <row r="15" spans="1:21" x14ac:dyDescent="0.3">
      <c r="A15" s="1">
        <v>45504</v>
      </c>
      <c r="B15">
        <v>24951.150390625</v>
      </c>
      <c r="C15">
        <v>24984.599609375</v>
      </c>
      <c r="D15">
        <v>24856.5</v>
      </c>
      <c r="E15">
        <v>24886.69921875</v>
      </c>
      <c r="F15">
        <v>333600</v>
      </c>
      <c r="G15" t="str">
        <f t="shared" si="0"/>
        <v>Wednesday</v>
      </c>
      <c r="H15">
        <f t="shared" si="1"/>
        <v>64.451171875</v>
      </c>
      <c r="I15">
        <f t="shared" si="3"/>
        <v>29.3984375</v>
      </c>
      <c r="J15">
        <f t="shared" si="4"/>
        <v>93.849609375</v>
      </c>
      <c r="K15">
        <f t="shared" si="2"/>
        <v>0</v>
      </c>
      <c r="L15" t="str">
        <f t="shared" si="5"/>
        <v/>
      </c>
      <c r="M15" t="str">
        <f t="shared" si="6"/>
        <v/>
      </c>
      <c r="N15">
        <f t="shared" si="7"/>
        <v>0</v>
      </c>
    </row>
    <row r="16" spans="1:21" x14ac:dyDescent="0.3">
      <c r="A16" s="1">
        <v>45505</v>
      </c>
      <c r="B16">
        <v>25010.900390625</v>
      </c>
      <c r="C16">
        <v>25078.30078125</v>
      </c>
      <c r="D16">
        <v>24956.400390625</v>
      </c>
      <c r="E16">
        <v>25030.94921875</v>
      </c>
      <c r="F16">
        <v>431300</v>
      </c>
      <c r="G16" t="str">
        <f t="shared" si="0"/>
        <v>Thursday</v>
      </c>
      <c r="H16">
        <f t="shared" si="1"/>
        <v>-20.048828125</v>
      </c>
      <c r="I16">
        <f t="shared" si="3"/>
        <v>79.798828125</v>
      </c>
      <c r="J16">
        <f t="shared" si="4"/>
        <v>59.75</v>
      </c>
      <c r="K16">
        <f t="shared" si="2"/>
        <v>0</v>
      </c>
      <c r="L16" t="str">
        <f t="shared" si="5"/>
        <v/>
      </c>
      <c r="M16" t="str">
        <f t="shared" si="6"/>
        <v/>
      </c>
      <c r="N16">
        <f t="shared" si="7"/>
        <v>0</v>
      </c>
      <c r="O16" s="2" t="s">
        <v>12</v>
      </c>
      <c r="P16" s="2"/>
    </row>
    <row r="17" spans="1:16" x14ac:dyDescent="0.3">
      <c r="A17" s="1">
        <v>45506</v>
      </c>
      <c r="B17">
        <v>24717.69921875</v>
      </c>
      <c r="C17">
        <v>24851.900390625</v>
      </c>
      <c r="D17">
        <v>24686.849609375</v>
      </c>
      <c r="E17">
        <v>24789</v>
      </c>
      <c r="F17">
        <v>345000</v>
      </c>
      <c r="G17" t="str">
        <f t="shared" si="0"/>
        <v>Friday</v>
      </c>
      <c r="H17">
        <f t="shared" si="1"/>
        <v>-71.30078125</v>
      </c>
      <c r="I17">
        <f t="shared" si="3"/>
        <v>-221.900390625</v>
      </c>
      <c r="J17">
        <f t="shared" si="4"/>
        <v>-293.201171875</v>
      </c>
      <c r="K17">
        <f t="shared" si="2"/>
        <v>0</v>
      </c>
      <c r="L17" t="str">
        <f t="shared" si="5"/>
        <v/>
      </c>
      <c r="M17" t="str">
        <f t="shared" si="6"/>
        <v/>
      </c>
      <c r="N17">
        <f t="shared" si="7"/>
        <v>0</v>
      </c>
      <c r="O17" s="2"/>
      <c r="P17" s="2"/>
    </row>
    <row r="18" spans="1:16" x14ac:dyDescent="0.3">
      <c r="A18" s="1">
        <v>45509</v>
      </c>
      <c r="B18">
        <v>24055.599609375</v>
      </c>
      <c r="C18">
        <v>24350.05078125</v>
      </c>
      <c r="D18">
        <v>23893.69921875</v>
      </c>
      <c r="E18">
        <v>24302.849609375</v>
      </c>
      <c r="F18">
        <v>487000</v>
      </c>
      <c r="G18" t="str">
        <f t="shared" si="0"/>
        <v>Monday</v>
      </c>
      <c r="H18">
        <f t="shared" si="1"/>
        <v>-247.25</v>
      </c>
      <c r="I18">
        <f t="shared" si="3"/>
        <v>-414.849609375</v>
      </c>
      <c r="J18">
        <f t="shared" si="4"/>
        <v>-662.099609375</v>
      </c>
      <c r="K18">
        <f t="shared" si="2"/>
        <v>0</v>
      </c>
      <c r="L18" t="str">
        <f t="shared" si="5"/>
        <v/>
      </c>
      <c r="M18" t="str">
        <f t="shared" si="6"/>
        <v/>
      </c>
      <c r="N18">
        <f t="shared" si="7"/>
        <v>0</v>
      </c>
    </row>
    <row r="19" spans="1:16" x14ac:dyDescent="0.3">
      <c r="A19" s="1">
        <v>45510</v>
      </c>
      <c r="B19">
        <v>23992.55078125</v>
      </c>
      <c r="C19">
        <v>24382.599609375</v>
      </c>
      <c r="D19">
        <v>23960.400390625</v>
      </c>
      <c r="E19">
        <v>24189.849609375</v>
      </c>
      <c r="F19">
        <v>312300</v>
      </c>
      <c r="G19" t="str">
        <f t="shared" si="0"/>
        <v>Tuesday</v>
      </c>
      <c r="H19">
        <f t="shared" si="1"/>
        <v>-197.298828125</v>
      </c>
      <c r="I19">
        <f t="shared" si="3"/>
        <v>134.25</v>
      </c>
      <c r="J19">
        <f t="shared" si="4"/>
        <v>-63.048828125</v>
      </c>
      <c r="K19">
        <f t="shared" si="2"/>
        <v>0</v>
      </c>
      <c r="L19" t="str">
        <f t="shared" si="5"/>
        <v/>
      </c>
      <c r="M19" t="str">
        <f t="shared" si="6"/>
        <v/>
      </c>
      <c r="N19">
        <f t="shared" si="7"/>
        <v>0</v>
      </c>
    </row>
    <row r="20" spans="1:16" x14ac:dyDescent="0.3">
      <c r="A20" s="1">
        <v>45511</v>
      </c>
      <c r="B20">
        <v>24297.5</v>
      </c>
      <c r="C20">
        <v>24337.69921875</v>
      </c>
      <c r="D20">
        <v>24184.900390625</v>
      </c>
      <c r="E20">
        <v>24289.400390625</v>
      </c>
      <c r="F20">
        <v>317600</v>
      </c>
      <c r="G20" t="str">
        <f t="shared" si="0"/>
        <v>Wednesday</v>
      </c>
      <c r="H20">
        <f t="shared" si="1"/>
        <v>8.099609375</v>
      </c>
      <c r="I20">
        <f t="shared" si="3"/>
        <v>296.849609375</v>
      </c>
      <c r="J20">
        <f t="shared" si="4"/>
        <v>304.94921875</v>
      </c>
      <c r="K20">
        <f t="shared" si="2"/>
        <v>0</v>
      </c>
      <c r="L20" t="str">
        <f t="shared" si="5"/>
        <v/>
      </c>
      <c r="M20" t="str">
        <f t="shared" si="6"/>
        <v/>
      </c>
      <c r="N20">
        <f t="shared" si="7"/>
        <v>0</v>
      </c>
    </row>
    <row r="21" spans="1:16" x14ac:dyDescent="0.3">
      <c r="A21" s="1">
        <v>45512</v>
      </c>
      <c r="B21">
        <v>24117</v>
      </c>
      <c r="C21">
        <v>24340.5</v>
      </c>
      <c r="D21">
        <v>24079.69921875</v>
      </c>
      <c r="E21">
        <v>24248.55078125</v>
      </c>
      <c r="F21">
        <v>311900</v>
      </c>
      <c r="G21" t="str">
        <f t="shared" si="0"/>
        <v>Thursday</v>
      </c>
      <c r="H21">
        <f t="shared" si="1"/>
        <v>-131.55078125</v>
      </c>
      <c r="I21">
        <f t="shared" si="3"/>
        <v>-48.94921875</v>
      </c>
      <c r="J21">
        <f t="shared" si="4"/>
        <v>-180.5</v>
      </c>
      <c r="K21">
        <f t="shared" si="2"/>
        <v>0</v>
      </c>
      <c r="L21" t="str">
        <f t="shared" si="5"/>
        <v/>
      </c>
      <c r="M21" t="str">
        <f t="shared" si="6"/>
        <v/>
      </c>
      <c r="N21">
        <f t="shared" si="7"/>
        <v>0</v>
      </c>
    </row>
    <row r="22" spans="1:16" x14ac:dyDescent="0.3">
      <c r="A22" s="1">
        <v>45513</v>
      </c>
      <c r="B22">
        <v>24367.5</v>
      </c>
      <c r="C22">
        <v>24419.75</v>
      </c>
      <c r="D22">
        <v>24311.19921875</v>
      </c>
      <c r="E22">
        <v>24386.849609375</v>
      </c>
      <c r="F22">
        <v>215100</v>
      </c>
      <c r="G22" t="str">
        <f t="shared" si="0"/>
        <v>Friday</v>
      </c>
      <c r="H22">
        <f t="shared" si="1"/>
        <v>-19.349609375</v>
      </c>
      <c r="I22">
        <f t="shared" si="3"/>
        <v>269.849609375</v>
      </c>
      <c r="J22">
        <f t="shared" si="4"/>
        <v>250.5</v>
      </c>
      <c r="K22">
        <f t="shared" si="2"/>
        <v>0</v>
      </c>
      <c r="L22" t="str">
        <f t="shared" si="5"/>
        <v/>
      </c>
      <c r="M22" t="str">
        <f t="shared" si="6"/>
        <v/>
      </c>
      <c r="N22">
        <f t="shared" si="7"/>
        <v>0</v>
      </c>
    </row>
    <row r="23" spans="1:16" x14ac:dyDescent="0.3">
      <c r="A23" s="1">
        <v>45516</v>
      </c>
      <c r="B23">
        <v>24347</v>
      </c>
      <c r="C23">
        <v>24472.80078125</v>
      </c>
      <c r="D23">
        <v>24212.099609375</v>
      </c>
      <c r="E23">
        <v>24320.05078125</v>
      </c>
      <c r="F23">
        <v>279900</v>
      </c>
      <c r="G23" t="str">
        <f t="shared" si="0"/>
        <v>Monday</v>
      </c>
      <c r="H23">
        <f t="shared" si="1"/>
        <v>26.94921875</v>
      </c>
      <c r="I23">
        <f t="shared" si="3"/>
        <v>-47.44921875</v>
      </c>
      <c r="J23">
        <f t="shared" si="4"/>
        <v>-20.5</v>
      </c>
      <c r="K23">
        <f t="shared" si="2"/>
        <v>0</v>
      </c>
      <c r="L23" t="str">
        <f t="shared" si="5"/>
        <v/>
      </c>
      <c r="M23" t="str">
        <f t="shared" si="6"/>
        <v/>
      </c>
      <c r="N23">
        <f t="shared" si="7"/>
        <v>0</v>
      </c>
    </row>
    <row r="24" spans="1:16" x14ac:dyDescent="0.3">
      <c r="A24" s="1">
        <v>45517</v>
      </c>
      <c r="B24">
        <v>24139</v>
      </c>
      <c r="C24">
        <v>24359.94921875</v>
      </c>
      <c r="D24">
        <v>24116.5</v>
      </c>
      <c r="E24">
        <v>24342.349609375</v>
      </c>
      <c r="F24">
        <v>239700</v>
      </c>
      <c r="G24" t="str">
        <f t="shared" si="0"/>
        <v>Tuesday</v>
      </c>
      <c r="H24">
        <f t="shared" si="1"/>
        <v>-203.349609375</v>
      </c>
      <c r="I24">
        <f t="shared" si="3"/>
        <v>-4.650390625</v>
      </c>
      <c r="J24">
        <f t="shared" si="4"/>
        <v>-208</v>
      </c>
      <c r="K24">
        <f t="shared" si="2"/>
        <v>0</v>
      </c>
      <c r="L24" t="str">
        <f t="shared" si="5"/>
        <v/>
      </c>
      <c r="M24" t="str">
        <f t="shared" si="6"/>
        <v/>
      </c>
      <c r="N24">
        <f t="shared" si="7"/>
        <v>0</v>
      </c>
    </row>
    <row r="25" spans="1:16" x14ac:dyDescent="0.3">
      <c r="A25" s="1">
        <v>45518</v>
      </c>
      <c r="B25">
        <v>24143.75</v>
      </c>
      <c r="C25">
        <v>24196.5</v>
      </c>
      <c r="D25">
        <v>24099.69921875</v>
      </c>
      <c r="E25">
        <v>24184.400390625</v>
      </c>
      <c r="F25">
        <v>303300</v>
      </c>
      <c r="G25" t="str">
        <f t="shared" si="0"/>
        <v>Wednesday</v>
      </c>
      <c r="H25">
        <f t="shared" si="1"/>
        <v>-40.650390625</v>
      </c>
      <c r="I25">
        <f t="shared" si="3"/>
        <v>45.400390625</v>
      </c>
      <c r="J25">
        <f t="shared" si="4"/>
        <v>4.75</v>
      </c>
      <c r="K25">
        <f t="shared" si="2"/>
        <v>0</v>
      </c>
      <c r="L25" t="str">
        <f t="shared" si="5"/>
        <v/>
      </c>
      <c r="M25" t="str">
        <f t="shared" si="6"/>
        <v/>
      </c>
      <c r="N25">
        <f t="shared" si="7"/>
        <v>0</v>
      </c>
    </row>
    <row r="26" spans="1:16" x14ac:dyDescent="0.3">
      <c r="A26" s="1">
        <v>45520</v>
      </c>
      <c r="B26">
        <v>24541.150390625</v>
      </c>
      <c r="C26">
        <v>24563.900390625</v>
      </c>
      <c r="D26">
        <v>24204.5</v>
      </c>
      <c r="E26">
        <v>24334.849609375</v>
      </c>
      <c r="F26">
        <v>271600</v>
      </c>
      <c r="G26" t="str">
        <f t="shared" si="0"/>
        <v>Friday</v>
      </c>
      <c r="H26">
        <f t="shared" si="1"/>
        <v>206.30078125</v>
      </c>
      <c r="I26">
        <f t="shared" si="3"/>
        <v>191.099609375</v>
      </c>
      <c r="J26">
        <f t="shared" si="4"/>
        <v>397.400390625</v>
      </c>
      <c r="K26">
        <f t="shared" si="2"/>
        <v>206.30078125</v>
      </c>
      <c r="L26" t="str">
        <f t="shared" si="5"/>
        <v/>
      </c>
      <c r="M26" t="str">
        <f t="shared" si="6"/>
        <v/>
      </c>
      <c r="N26">
        <f t="shared" si="7"/>
        <v>0</v>
      </c>
    </row>
    <row r="27" spans="1:16" x14ac:dyDescent="0.3">
      <c r="A27" s="1">
        <v>45523</v>
      </c>
      <c r="B27">
        <v>24572.650390625</v>
      </c>
      <c r="C27">
        <v>24638.80078125</v>
      </c>
      <c r="D27">
        <v>24522.94921875</v>
      </c>
      <c r="E27">
        <v>24636.349609375</v>
      </c>
      <c r="F27">
        <v>243600</v>
      </c>
      <c r="G27" t="str">
        <f t="shared" si="0"/>
        <v>Monday</v>
      </c>
      <c r="H27">
        <f t="shared" si="1"/>
        <v>-63.69921875</v>
      </c>
      <c r="I27">
        <f t="shared" si="3"/>
        <v>95.19921875</v>
      </c>
      <c r="J27">
        <f t="shared" si="4"/>
        <v>31.5</v>
      </c>
      <c r="K27">
        <f t="shared" si="2"/>
        <v>0</v>
      </c>
      <c r="L27" t="str">
        <f t="shared" si="5"/>
        <v>No</v>
      </c>
      <c r="M27">
        <f t="shared" si="6"/>
        <v>1</v>
      </c>
      <c r="N27">
        <f t="shared" si="7"/>
        <v>0</v>
      </c>
    </row>
    <row r="28" spans="1:16" x14ac:dyDescent="0.3">
      <c r="A28" s="1">
        <v>45524</v>
      </c>
      <c r="B28">
        <v>24698.849609375</v>
      </c>
      <c r="C28">
        <v>24734.30078125</v>
      </c>
      <c r="D28">
        <v>24607.19921875</v>
      </c>
      <c r="E28">
        <v>24648.900390625</v>
      </c>
      <c r="F28">
        <v>238300</v>
      </c>
      <c r="G28" t="str">
        <f t="shared" si="0"/>
        <v>Tuesday</v>
      </c>
      <c r="H28">
        <f t="shared" si="1"/>
        <v>49.94921875</v>
      </c>
      <c r="I28">
        <f t="shared" si="3"/>
        <v>76.25</v>
      </c>
      <c r="J28">
        <f t="shared" si="4"/>
        <v>126.19921875</v>
      </c>
      <c r="K28">
        <f t="shared" si="2"/>
        <v>0</v>
      </c>
      <c r="L28" t="str">
        <f t="shared" si="5"/>
        <v/>
      </c>
      <c r="M28" t="str">
        <f t="shared" si="6"/>
        <v/>
      </c>
      <c r="N28">
        <f t="shared" si="7"/>
        <v>0</v>
      </c>
    </row>
    <row r="29" spans="1:16" x14ac:dyDescent="0.3">
      <c r="A29" s="1">
        <v>45525</v>
      </c>
      <c r="B29">
        <v>24770.19921875</v>
      </c>
      <c r="C29">
        <v>24787.94921875</v>
      </c>
      <c r="D29">
        <v>24654.5</v>
      </c>
      <c r="E29">
        <v>24680.55078125</v>
      </c>
      <c r="F29">
        <v>257100</v>
      </c>
      <c r="G29" t="str">
        <f t="shared" si="0"/>
        <v>Wednesday</v>
      </c>
      <c r="H29">
        <f t="shared" si="1"/>
        <v>89.6484375</v>
      </c>
      <c r="I29">
        <f t="shared" si="3"/>
        <v>-18.298828125</v>
      </c>
      <c r="J29">
        <f t="shared" si="4"/>
        <v>71.349609375</v>
      </c>
      <c r="K29">
        <f t="shared" si="2"/>
        <v>0</v>
      </c>
      <c r="L29" t="str">
        <f t="shared" si="5"/>
        <v/>
      </c>
      <c r="M29" t="str">
        <f t="shared" si="6"/>
        <v/>
      </c>
      <c r="N29">
        <f t="shared" si="7"/>
        <v>0</v>
      </c>
    </row>
    <row r="30" spans="1:16" x14ac:dyDescent="0.3">
      <c r="A30" s="1">
        <v>45526</v>
      </c>
      <c r="B30">
        <v>24811.5</v>
      </c>
      <c r="C30">
        <v>24867.349609375</v>
      </c>
      <c r="D30">
        <v>24784.44921875</v>
      </c>
      <c r="E30">
        <v>24863.400390625</v>
      </c>
      <c r="F30">
        <v>220300</v>
      </c>
      <c r="G30" t="str">
        <f t="shared" si="0"/>
        <v>Thursday</v>
      </c>
      <c r="H30">
        <f t="shared" si="1"/>
        <v>-51.900390625</v>
      </c>
      <c r="I30">
        <f t="shared" si="3"/>
        <v>93.201171875</v>
      </c>
      <c r="J30">
        <f t="shared" si="4"/>
        <v>41.30078125</v>
      </c>
      <c r="K30">
        <f t="shared" si="2"/>
        <v>0</v>
      </c>
      <c r="L30" t="str">
        <f t="shared" si="5"/>
        <v/>
      </c>
      <c r="M30" t="str">
        <f t="shared" si="6"/>
        <v/>
      </c>
      <c r="N30">
        <f t="shared" si="7"/>
        <v>0</v>
      </c>
    </row>
    <row r="31" spans="1:16" x14ac:dyDescent="0.3">
      <c r="A31" s="1">
        <v>45527</v>
      </c>
      <c r="B31">
        <v>24823.150390625</v>
      </c>
      <c r="C31">
        <v>24858.400390625</v>
      </c>
      <c r="D31">
        <v>24771.650390625</v>
      </c>
      <c r="E31">
        <v>24845.400390625</v>
      </c>
      <c r="F31">
        <v>206800</v>
      </c>
      <c r="G31" t="str">
        <f t="shared" si="0"/>
        <v>Friday</v>
      </c>
      <c r="H31">
        <f t="shared" si="1"/>
        <v>-22.25</v>
      </c>
      <c r="I31">
        <f t="shared" si="3"/>
        <v>33.900390625</v>
      </c>
      <c r="J31">
        <f t="shared" si="4"/>
        <v>11.650390625</v>
      </c>
      <c r="K31">
        <f t="shared" si="2"/>
        <v>0</v>
      </c>
      <c r="L31" t="str">
        <f t="shared" si="5"/>
        <v/>
      </c>
      <c r="M31" t="str">
        <f t="shared" si="6"/>
        <v/>
      </c>
      <c r="N31">
        <f t="shared" si="7"/>
        <v>0</v>
      </c>
    </row>
    <row r="32" spans="1:16" x14ac:dyDescent="0.3">
      <c r="A32" s="1">
        <v>45530</v>
      </c>
      <c r="B32">
        <v>25010.599609375</v>
      </c>
      <c r="C32">
        <v>25043.80078125</v>
      </c>
      <c r="D32">
        <v>24874.69921875</v>
      </c>
      <c r="E32">
        <v>24906.099609375</v>
      </c>
      <c r="F32">
        <v>210300</v>
      </c>
      <c r="G32" t="str">
        <f t="shared" si="0"/>
        <v>Monday</v>
      </c>
      <c r="H32">
        <f t="shared" si="1"/>
        <v>104.5</v>
      </c>
      <c r="I32">
        <f t="shared" si="3"/>
        <v>82.94921875</v>
      </c>
      <c r="J32">
        <f t="shared" si="4"/>
        <v>187.44921875</v>
      </c>
      <c r="K32">
        <f t="shared" si="2"/>
        <v>104.5</v>
      </c>
      <c r="L32" t="str">
        <f t="shared" si="5"/>
        <v/>
      </c>
      <c r="M32" t="str">
        <f t="shared" si="6"/>
        <v/>
      </c>
      <c r="N32">
        <f t="shared" si="7"/>
        <v>0</v>
      </c>
    </row>
    <row r="33" spans="1:14" x14ac:dyDescent="0.3">
      <c r="A33" s="1">
        <v>45531</v>
      </c>
      <c r="B33">
        <v>25017.75</v>
      </c>
      <c r="C33">
        <v>25073.099609375</v>
      </c>
      <c r="D33">
        <v>24973.650390625</v>
      </c>
      <c r="E33">
        <v>25024.80078125</v>
      </c>
      <c r="F33">
        <v>223300</v>
      </c>
      <c r="G33" t="str">
        <f t="shared" si="0"/>
        <v>Tuesday</v>
      </c>
      <c r="H33">
        <f t="shared" si="1"/>
        <v>-7.05078125</v>
      </c>
      <c r="I33">
        <f t="shared" si="3"/>
        <v>14.201171875</v>
      </c>
      <c r="J33">
        <f t="shared" si="4"/>
        <v>7.150390625</v>
      </c>
      <c r="K33">
        <f t="shared" si="2"/>
        <v>0</v>
      </c>
      <c r="L33" t="str">
        <f t="shared" si="5"/>
        <v>No</v>
      </c>
      <c r="M33">
        <f t="shared" si="6"/>
        <v>1</v>
      </c>
      <c r="N33">
        <f t="shared" si="7"/>
        <v>0</v>
      </c>
    </row>
    <row r="34" spans="1:14" x14ac:dyDescent="0.3">
      <c r="A34" s="1">
        <v>45532</v>
      </c>
      <c r="B34">
        <v>25052.349609375</v>
      </c>
      <c r="C34">
        <v>25129.599609375</v>
      </c>
      <c r="D34">
        <v>24964.650390625</v>
      </c>
      <c r="E34">
        <v>25030.80078125</v>
      </c>
      <c r="F34">
        <v>220400</v>
      </c>
      <c r="G34" t="str">
        <f t="shared" si="0"/>
        <v>Wednesday</v>
      </c>
      <c r="H34">
        <f t="shared" si="1"/>
        <v>21.548828125</v>
      </c>
      <c r="I34">
        <f t="shared" si="3"/>
        <v>13.05078125</v>
      </c>
      <c r="J34">
        <f t="shared" si="4"/>
        <v>34.599609375</v>
      </c>
      <c r="K34">
        <f t="shared" si="2"/>
        <v>0</v>
      </c>
      <c r="L34" t="str">
        <f t="shared" si="5"/>
        <v/>
      </c>
      <c r="M34" t="str">
        <f t="shared" si="6"/>
        <v/>
      </c>
      <c r="N34">
        <f t="shared" si="7"/>
        <v>0</v>
      </c>
    </row>
    <row r="35" spans="1:14" x14ac:dyDescent="0.3">
      <c r="A35" s="1">
        <v>45533</v>
      </c>
      <c r="B35">
        <v>25151.94921875</v>
      </c>
      <c r="C35">
        <v>25192.900390625</v>
      </c>
      <c r="D35">
        <v>24998.5</v>
      </c>
      <c r="E35">
        <v>25035.30078125</v>
      </c>
      <c r="F35">
        <v>354000</v>
      </c>
      <c r="G35" t="str">
        <f t="shared" si="0"/>
        <v>Thursday</v>
      </c>
      <c r="H35">
        <f t="shared" si="1"/>
        <v>116.6484375</v>
      </c>
      <c r="I35">
        <f t="shared" si="3"/>
        <v>-17.048828125</v>
      </c>
      <c r="J35">
        <f t="shared" si="4"/>
        <v>99.599609375</v>
      </c>
      <c r="K35">
        <f t="shared" si="2"/>
        <v>116.6484375</v>
      </c>
      <c r="L35" t="str">
        <f t="shared" si="5"/>
        <v/>
      </c>
      <c r="M35" t="str">
        <f t="shared" si="6"/>
        <v/>
      </c>
      <c r="N35">
        <f t="shared" si="7"/>
        <v>0</v>
      </c>
    </row>
    <row r="36" spans="1:14" x14ac:dyDescent="0.3">
      <c r="A36" s="1">
        <v>45534</v>
      </c>
      <c r="B36">
        <v>25235.900390625</v>
      </c>
      <c r="C36">
        <v>25268.349609375</v>
      </c>
      <c r="D36">
        <v>25199.400390625</v>
      </c>
      <c r="E36">
        <v>25249.69921875</v>
      </c>
      <c r="F36">
        <v>638200</v>
      </c>
      <c r="G36" t="str">
        <f t="shared" si="0"/>
        <v>Friday</v>
      </c>
      <c r="H36">
        <f t="shared" si="1"/>
        <v>-13.798828125</v>
      </c>
      <c r="I36">
        <f t="shared" si="3"/>
        <v>97.75</v>
      </c>
      <c r="J36">
        <f t="shared" si="4"/>
        <v>83.951171875</v>
      </c>
      <c r="K36">
        <f t="shared" si="2"/>
        <v>0</v>
      </c>
      <c r="L36" t="str">
        <f t="shared" si="5"/>
        <v>No</v>
      </c>
      <c r="M36">
        <f t="shared" si="6"/>
        <v>1</v>
      </c>
      <c r="N36">
        <f t="shared" si="7"/>
        <v>0</v>
      </c>
    </row>
    <row r="37" spans="1:14" x14ac:dyDescent="0.3">
      <c r="A37" s="1">
        <v>45537</v>
      </c>
      <c r="B37">
        <v>25278.69921875</v>
      </c>
      <c r="C37">
        <v>25333.650390625</v>
      </c>
      <c r="D37">
        <v>25235.5</v>
      </c>
      <c r="E37">
        <v>25333.599609375</v>
      </c>
      <c r="F37">
        <v>222800</v>
      </c>
      <c r="G37" t="str">
        <f t="shared" si="0"/>
        <v>Monday</v>
      </c>
      <c r="H37">
        <f t="shared" si="1"/>
        <v>-54.900390625</v>
      </c>
      <c r="I37">
        <f t="shared" si="3"/>
        <v>97.69921875</v>
      </c>
      <c r="J37">
        <f t="shared" si="4"/>
        <v>42.798828125</v>
      </c>
      <c r="K37">
        <f t="shared" si="2"/>
        <v>0</v>
      </c>
      <c r="L37" t="str">
        <f t="shared" si="5"/>
        <v/>
      </c>
      <c r="M37" t="str">
        <f t="shared" si="6"/>
        <v/>
      </c>
      <c r="N37">
        <f t="shared" si="7"/>
        <v>0</v>
      </c>
    </row>
    <row r="38" spans="1:14" x14ac:dyDescent="0.3">
      <c r="A38" s="1">
        <v>45538</v>
      </c>
      <c r="B38">
        <v>25279.849609375</v>
      </c>
      <c r="C38">
        <v>25321.69921875</v>
      </c>
      <c r="D38">
        <v>25235.80078125</v>
      </c>
      <c r="E38">
        <v>25313.400390625</v>
      </c>
      <c r="F38">
        <v>212100</v>
      </c>
      <c r="G38" t="str">
        <f t="shared" si="0"/>
        <v>Tuesday</v>
      </c>
      <c r="H38">
        <f t="shared" si="1"/>
        <v>-33.55078125</v>
      </c>
      <c r="I38">
        <f t="shared" si="3"/>
        <v>34.701171875</v>
      </c>
      <c r="J38">
        <f t="shared" si="4"/>
        <v>1.150390625</v>
      </c>
      <c r="K38">
        <f t="shared" si="2"/>
        <v>0</v>
      </c>
      <c r="L38" t="str">
        <f t="shared" si="5"/>
        <v/>
      </c>
      <c r="M38" t="str">
        <f t="shared" si="6"/>
        <v/>
      </c>
      <c r="N38">
        <f t="shared" si="7"/>
        <v>0</v>
      </c>
    </row>
    <row r="39" spans="1:14" x14ac:dyDescent="0.3">
      <c r="A39" s="1">
        <v>45539</v>
      </c>
      <c r="B39">
        <v>25198.69921875</v>
      </c>
      <c r="C39">
        <v>25216</v>
      </c>
      <c r="D39">
        <v>25083.80078125</v>
      </c>
      <c r="E39">
        <v>25089.94921875</v>
      </c>
      <c r="F39">
        <v>253800</v>
      </c>
      <c r="G39" t="str">
        <f t="shared" si="0"/>
        <v>Wednesday</v>
      </c>
      <c r="H39">
        <f t="shared" si="1"/>
        <v>108.75</v>
      </c>
      <c r="I39">
        <f t="shared" si="3"/>
        <v>-189.900390625</v>
      </c>
      <c r="J39">
        <f t="shared" si="4"/>
        <v>-81.150390625</v>
      </c>
      <c r="K39">
        <f t="shared" si="2"/>
        <v>108.75</v>
      </c>
      <c r="L39" t="str">
        <f t="shared" si="5"/>
        <v/>
      </c>
      <c r="M39" t="str">
        <f t="shared" si="6"/>
        <v/>
      </c>
      <c r="N39">
        <f t="shared" si="7"/>
        <v>0</v>
      </c>
    </row>
    <row r="40" spans="1:14" x14ac:dyDescent="0.3">
      <c r="A40" s="1">
        <v>45540</v>
      </c>
      <c r="B40">
        <v>25145.099609375</v>
      </c>
      <c r="C40">
        <v>25275.44921875</v>
      </c>
      <c r="D40">
        <v>25127.75</v>
      </c>
      <c r="E40">
        <v>25250.5</v>
      </c>
      <c r="F40">
        <v>222200</v>
      </c>
      <c r="G40" t="str">
        <f t="shared" si="0"/>
        <v>Thursday</v>
      </c>
      <c r="H40">
        <f t="shared" si="1"/>
        <v>-105.400390625</v>
      </c>
      <c r="I40">
        <f t="shared" si="3"/>
        <v>51.80078125</v>
      </c>
      <c r="J40">
        <f t="shared" si="4"/>
        <v>-53.599609375</v>
      </c>
      <c r="K40">
        <f t="shared" si="2"/>
        <v>0</v>
      </c>
      <c r="L40" t="str">
        <f t="shared" si="5"/>
        <v>No</v>
      </c>
      <c r="M40">
        <f t="shared" si="6"/>
        <v>1</v>
      </c>
      <c r="N40">
        <f t="shared" si="7"/>
        <v>0</v>
      </c>
    </row>
    <row r="41" spans="1:14" x14ac:dyDescent="0.3">
      <c r="A41" s="1">
        <v>45541</v>
      </c>
      <c r="B41">
        <v>24852.150390625</v>
      </c>
      <c r="C41">
        <v>25168.75</v>
      </c>
      <c r="D41">
        <v>24801.30078125</v>
      </c>
      <c r="E41">
        <v>25093.69921875</v>
      </c>
      <c r="F41">
        <v>311700</v>
      </c>
      <c r="G41" t="str">
        <f t="shared" si="0"/>
        <v>Friday</v>
      </c>
      <c r="H41">
        <f t="shared" si="1"/>
        <v>-241.548828125</v>
      </c>
      <c r="I41">
        <f t="shared" si="3"/>
        <v>-51.400390625</v>
      </c>
      <c r="J41">
        <f t="shared" si="4"/>
        <v>-292.94921875</v>
      </c>
      <c r="K41">
        <f t="shared" si="2"/>
        <v>0</v>
      </c>
      <c r="L41" t="str">
        <f t="shared" si="5"/>
        <v/>
      </c>
      <c r="M41" t="str">
        <f t="shared" si="6"/>
        <v/>
      </c>
      <c r="N41">
        <f t="shared" si="7"/>
        <v>0</v>
      </c>
    </row>
    <row r="42" spans="1:14" x14ac:dyDescent="0.3">
      <c r="A42" s="1">
        <v>45544</v>
      </c>
      <c r="B42">
        <v>24936.400390625</v>
      </c>
      <c r="C42">
        <v>24957.5</v>
      </c>
      <c r="D42">
        <v>24753.150390625</v>
      </c>
      <c r="E42">
        <v>24823.400390625</v>
      </c>
      <c r="F42">
        <v>254400</v>
      </c>
      <c r="G42" t="str">
        <f t="shared" si="0"/>
        <v>Monday</v>
      </c>
      <c r="H42">
        <f t="shared" si="1"/>
        <v>113</v>
      </c>
      <c r="I42">
        <f t="shared" si="3"/>
        <v>-28.75</v>
      </c>
      <c r="J42">
        <f t="shared" si="4"/>
        <v>84.25</v>
      </c>
      <c r="K42">
        <f t="shared" si="2"/>
        <v>113</v>
      </c>
      <c r="L42" t="str">
        <f t="shared" si="5"/>
        <v/>
      </c>
      <c r="M42" t="str">
        <f t="shared" si="6"/>
        <v/>
      </c>
      <c r="N42">
        <f t="shared" si="7"/>
        <v>0</v>
      </c>
    </row>
    <row r="43" spans="1:14" x14ac:dyDescent="0.3">
      <c r="A43" s="1">
        <v>45545</v>
      </c>
      <c r="B43">
        <v>25041.099609375</v>
      </c>
      <c r="C43">
        <v>25130.5</v>
      </c>
      <c r="D43">
        <v>24896.80078125</v>
      </c>
      <c r="E43">
        <v>24999.400390625</v>
      </c>
      <c r="F43">
        <v>251300</v>
      </c>
      <c r="G43" t="str">
        <f t="shared" si="0"/>
        <v>Tuesday</v>
      </c>
      <c r="H43">
        <f t="shared" si="1"/>
        <v>41.69921875</v>
      </c>
      <c r="I43">
        <f t="shared" si="3"/>
        <v>63</v>
      </c>
      <c r="J43">
        <f t="shared" si="4"/>
        <v>104.69921875</v>
      </c>
      <c r="K43">
        <f t="shared" si="2"/>
        <v>0</v>
      </c>
      <c r="L43" t="str">
        <f t="shared" si="5"/>
        <v>No</v>
      </c>
      <c r="M43">
        <f t="shared" si="6"/>
        <v>1</v>
      </c>
      <c r="N43">
        <f t="shared" si="7"/>
        <v>0</v>
      </c>
    </row>
    <row r="44" spans="1:14" x14ac:dyDescent="0.3">
      <c r="A44" s="1">
        <v>45546</v>
      </c>
      <c r="B44">
        <v>24918.44921875</v>
      </c>
      <c r="C44">
        <v>25113.69921875</v>
      </c>
      <c r="D44">
        <v>24885.150390625</v>
      </c>
      <c r="E44">
        <v>25034</v>
      </c>
      <c r="F44">
        <v>279200</v>
      </c>
      <c r="G44" t="str">
        <f t="shared" si="0"/>
        <v>Wednesday</v>
      </c>
      <c r="H44">
        <f t="shared" si="1"/>
        <v>-115.55078125</v>
      </c>
      <c r="I44">
        <f t="shared" si="3"/>
        <v>-7.099609375</v>
      </c>
      <c r="J44">
        <f t="shared" si="4"/>
        <v>-122.650390625</v>
      </c>
      <c r="K44">
        <f t="shared" si="2"/>
        <v>0</v>
      </c>
      <c r="L44" t="str">
        <f t="shared" si="5"/>
        <v/>
      </c>
      <c r="M44" t="str">
        <f t="shared" si="6"/>
        <v/>
      </c>
      <c r="N44">
        <f t="shared" si="7"/>
        <v>0</v>
      </c>
    </row>
    <row r="45" spans="1:14" x14ac:dyDescent="0.3">
      <c r="A45" s="1">
        <v>45547</v>
      </c>
      <c r="B45">
        <v>25388.900390625</v>
      </c>
      <c r="C45">
        <v>25433.349609375</v>
      </c>
      <c r="D45">
        <v>24941.44921875</v>
      </c>
      <c r="E45">
        <v>25059.650390625</v>
      </c>
      <c r="F45">
        <v>380100</v>
      </c>
      <c r="G45" t="str">
        <f t="shared" si="0"/>
        <v>Thursday</v>
      </c>
      <c r="H45">
        <f t="shared" si="1"/>
        <v>329.25</v>
      </c>
      <c r="I45">
        <f t="shared" si="3"/>
        <v>141.201171875</v>
      </c>
      <c r="J45">
        <f t="shared" si="4"/>
        <v>470.451171875</v>
      </c>
      <c r="K45">
        <f t="shared" si="2"/>
        <v>329.25</v>
      </c>
      <c r="L45" t="str">
        <f t="shared" si="5"/>
        <v/>
      </c>
      <c r="M45" t="str">
        <f t="shared" si="6"/>
        <v/>
      </c>
      <c r="N45">
        <f t="shared" si="7"/>
        <v>0</v>
      </c>
    </row>
    <row r="46" spans="1:14" x14ac:dyDescent="0.3">
      <c r="A46" s="1">
        <v>45548</v>
      </c>
      <c r="B46">
        <v>25356.5</v>
      </c>
      <c r="C46">
        <v>25430.5</v>
      </c>
      <c r="D46">
        <v>25292.44921875</v>
      </c>
      <c r="E46">
        <v>25430.44921875</v>
      </c>
      <c r="F46">
        <v>250800</v>
      </c>
      <c r="G46" t="str">
        <f t="shared" si="0"/>
        <v>Friday</v>
      </c>
      <c r="H46">
        <f t="shared" si="1"/>
        <v>-73.94921875</v>
      </c>
      <c r="I46">
        <f t="shared" si="3"/>
        <v>41.548828125</v>
      </c>
      <c r="J46">
        <f t="shared" si="4"/>
        <v>-32.400390625</v>
      </c>
      <c r="K46">
        <f t="shared" si="2"/>
        <v>0</v>
      </c>
      <c r="L46" t="str">
        <f t="shared" si="5"/>
        <v>No</v>
      </c>
      <c r="M46">
        <f t="shared" si="6"/>
        <v>1</v>
      </c>
      <c r="N46">
        <f t="shared" si="7"/>
        <v>0</v>
      </c>
    </row>
    <row r="47" spans="1:14" x14ac:dyDescent="0.3">
      <c r="A47" s="1">
        <v>45551</v>
      </c>
      <c r="B47">
        <v>25383.75</v>
      </c>
      <c r="C47">
        <v>25445.69921875</v>
      </c>
      <c r="D47">
        <v>25336.19921875</v>
      </c>
      <c r="E47">
        <v>25406.650390625</v>
      </c>
      <c r="F47">
        <v>168700</v>
      </c>
      <c r="G47" t="str">
        <f t="shared" si="0"/>
        <v>Monday</v>
      </c>
      <c r="H47">
        <f t="shared" si="1"/>
        <v>-22.900390625</v>
      </c>
      <c r="I47">
        <f t="shared" si="3"/>
        <v>50.150390625</v>
      </c>
      <c r="J47">
        <f t="shared" si="4"/>
        <v>27.25</v>
      </c>
      <c r="K47">
        <f t="shared" si="2"/>
        <v>0</v>
      </c>
      <c r="L47" t="str">
        <f t="shared" si="5"/>
        <v/>
      </c>
      <c r="M47" t="str">
        <f t="shared" si="6"/>
        <v/>
      </c>
      <c r="N47">
        <f t="shared" si="7"/>
        <v>0</v>
      </c>
    </row>
    <row r="48" spans="1:14" x14ac:dyDescent="0.3">
      <c r="A48" s="1">
        <v>45552</v>
      </c>
      <c r="B48">
        <v>25418.55078125</v>
      </c>
      <c r="C48">
        <v>25441.650390625</v>
      </c>
      <c r="D48">
        <v>25352.25</v>
      </c>
      <c r="E48">
        <v>25416.900390625</v>
      </c>
      <c r="F48">
        <v>216000</v>
      </c>
      <c r="G48" t="str">
        <f t="shared" si="0"/>
        <v>Tuesday</v>
      </c>
      <c r="H48">
        <f t="shared" si="1"/>
        <v>1.650390625</v>
      </c>
      <c r="I48">
        <f t="shared" si="3"/>
        <v>33.150390625</v>
      </c>
      <c r="J48">
        <f t="shared" si="4"/>
        <v>34.80078125</v>
      </c>
      <c r="K48">
        <f t="shared" si="2"/>
        <v>0</v>
      </c>
      <c r="L48" t="str">
        <f t="shared" si="5"/>
        <v/>
      </c>
      <c r="M48" t="str">
        <f t="shared" si="6"/>
        <v/>
      </c>
      <c r="N48">
        <f t="shared" si="7"/>
        <v>0</v>
      </c>
    </row>
    <row r="49" spans="1:14" x14ac:dyDescent="0.3">
      <c r="A49" s="1">
        <v>45553</v>
      </c>
      <c r="B49">
        <v>25377.55078125</v>
      </c>
      <c r="C49">
        <v>25482.19921875</v>
      </c>
      <c r="D49">
        <v>25285.55078125</v>
      </c>
      <c r="E49">
        <v>25402.400390625</v>
      </c>
      <c r="F49">
        <v>215700</v>
      </c>
      <c r="G49" t="str">
        <f t="shared" si="0"/>
        <v>Wednesday</v>
      </c>
      <c r="H49">
        <f t="shared" si="1"/>
        <v>-24.849609375</v>
      </c>
      <c r="I49">
        <f t="shared" si="3"/>
        <v>-16.150390625</v>
      </c>
      <c r="J49">
        <f t="shared" si="4"/>
        <v>-41</v>
      </c>
      <c r="K49">
        <f t="shared" si="2"/>
        <v>0</v>
      </c>
      <c r="L49" t="str">
        <f t="shared" si="5"/>
        <v/>
      </c>
      <c r="M49" t="str">
        <f t="shared" si="6"/>
        <v/>
      </c>
      <c r="N49">
        <f t="shared" si="7"/>
        <v>0</v>
      </c>
    </row>
    <row r="50" spans="1:14" x14ac:dyDescent="0.3">
      <c r="A50" s="1">
        <v>45554</v>
      </c>
      <c r="B50">
        <v>25415.80078125</v>
      </c>
      <c r="C50">
        <v>25611.94921875</v>
      </c>
      <c r="D50">
        <v>25376.05078125</v>
      </c>
      <c r="E50">
        <v>25487.05078125</v>
      </c>
      <c r="F50">
        <v>314500</v>
      </c>
      <c r="G50" t="str">
        <f t="shared" si="0"/>
        <v>Thursday</v>
      </c>
      <c r="H50">
        <f t="shared" si="1"/>
        <v>-71.25</v>
      </c>
      <c r="I50">
        <f t="shared" si="3"/>
        <v>109.5</v>
      </c>
      <c r="J50">
        <f t="shared" si="4"/>
        <v>38.25</v>
      </c>
      <c r="K50">
        <f t="shared" si="2"/>
        <v>0</v>
      </c>
      <c r="L50" t="str">
        <f t="shared" si="5"/>
        <v/>
      </c>
      <c r="M50" t="str">
        <f t="shared" si="6"/>
        <v/>
      </c>
      <c r="N50">
        <f t="shared" si="7"/>
        <v>0</v>
      </c>
    </row>
    <row r="51" spans="1:14" x14ac:dyDescent="0.3">
      <c r="A51" s="1">
        <v>45555</v>
      </c>
      <c r="B51">
        <v>25790.94921875</v>
      </c>
      <c r="C51">
        <v>25849.25</v>
      </c>
      <c r="D51">
        <v>25426.599609375</v>
      </c>
      <c r="E51">
        <v>25525.94921875</v>
      </c>
      <c r="F51">
        <v>533100</v>
      </c>
      <c r="G51" t="str">
        <f t="shared" si="0"/>
        <v>Friday</v>
      </c>
      <c r="H51">
        <f t="shared" si="1"/>
        <v>265</v>
      </c>
      <c r="I51">
        <f t="shared" si="3"/>
        <v>110.1484375</v>
      </c>
      <c r="J51">
        <f t="shared" si="4"/>
        <v>375.1484375</v>
      </c>
      <c r="K51">
        <f t="shared" si="2"/>
        <v>265</v>
      </c>
      <c r="L51" t="str">
        <f t="shared" si="5"/>
        <v/>
      </c>
      <c r="M51" t="str">
        <f t="shared" si="6"/>
        <v/>
      </c>
      <c r="N51">
        <f t="shared" si="7"/>
        <v>0</v>
      </c>
    </row>
    <row r="52" spans="1:14" x14ac:dyDescent="0.3">
      <c r="A52" s="1">
        <v>45558</v>
      </c>
      <c r="B52">
        <v>25939.05078125</v>
      </c>
      <c r="C52">
        <v>25956</v>
      </c>
      <c r="D52">
        <v>25847.349609375</v>
      </c>
      <c r="E52">
        <v>25872.55078125</v>
      </c>
      <c r="F52">
        <v>209200</v>
      </c>
      <c r="G52" t="str">
        <f t="shared" si="0"/>
        <v>Monday</v>
      </c>
      <c r="H52">
        <f t="shared" si="1"/>
        <v>66.5</v>
      </c>
      <c r="I52">
        <f t="shared" si="3"/>
        <v>81.6015625</v>
      </c>
      <c r="J52">
        <f t="shared" si="4"/>
        <v>148.1015625</v>
      </c>
      <c r="K52">
        <f t="shared" si="2"/>
        <v>0</v>
      </c>
      <c r="L52" t="str">
        <f t="shared" si="5"/>
        <v>No</v>
      </c>
      <c r="M52">
        <f t="shared" si="6"/>
        <v>1</v>
      </c>
      <c r="N52">
        <f t="shared" si="7"/>
        <v>0</v>
      </c>
    </row>
    <row r="53" spans="1:14" x14ac:dyDescent="0.3">
      <c r="A53" s="1">
        <v>45559</v>
      </c>
      <c r="B53">
        <v>25940.400390625</v>
      </c>
      <c r="C53">
        <v>26011.55078125</v>
      </c>
      <c r="D53">
        <v>25886.849609375</v>
      </c>
      <c r="E53">
        <v>25921.44921875</v>
      </c>
      <c r="F53">
        <v>384100</v>
      </c>
      <c r="G53" t="str">
        <f t="shared" si="0"/>
        <v>Tuesday</v>
      </c>
      <c r="H53">
        <f t="shared" si="1"/>
        <v>18.951171875</v>
      </c>
      <c r="I53">
        <f t="shared" si="3"/>
        <v>-17.6015625</v>
      </c>
      <c r="J53">
        <f t="shared" si="4"/>
        <v>1.349609375</v>
      </c>
      <c r="K53">
        <f t="shared" si="2"/>
        <v>0</v>
      </c>
      <c r="L53" t="str">
        <f t="shared" si="5"/>
        <v/>
      </c>
      <c r="M53" t="str">
        <f t="shared" si="6"/>
        <v/>
      </c>
      <c r="N53">
        <f t="shared" si="7"/>
        <v>0</v>
      </c>
    </row>
    <row r="54" spans="1:14" x14ac:dyDescent="0.3">
      <c r="A54" s="1">
        <v>45560</v>
      </c>
      <c r="B54">
        <v>26004.150390625</v>
      </c>
      <c r="C54">
        <v>26032.80078125</v>
      </c>
      <c r="D54">
        <v>25871.349609375</v>
      </c>
      <c r="E54">
        <v>25899.44921875</v>
      </c>
      <c r="F54">
        <v>278500</v>
      </c>
      <c r="G54" t="str">
        <f t="shared" si="0"/>
        <v>Wednesday</v>
      </c>
      <c r="H54">
        <f t="shared" si="1"/>
        <v>104.701171875</v>
      </c>
      <c r="I54">
        <f t="shared" si="3"/>
        <v>-40.951171875</v>
      </c>
      <c r="J54">
        <f t="shared" si="4"/>
        <v>63.75</v>
      </c>
      <c r="K54">
        <f t="shared" si="2"/>
        <v>104.701171875</v>
      </c>
      <c r="L54" t="str">
        <f t="shared" si="5"/>
        <v/>
      </c>
      <c r="M54" t="str">
        <f t="shared" si="6"/>
        <v/>
      </c>
      <c r="N54">
        <f t="shared" si="7"/>
        <v>0</v>
      </c>
    </row>
    <row r="55" spans="1:14" x14ac:dyDescent="0.3">
      <c r="A55" s="1">
        <v>45561</v>
      </c>
      <c r="B55">
        <v>26216.05078125</v>
      </c>
      <c r="C55">
        <v>26250.900390625</v>
      </c>
      <c r="D55">
        <v>25998.400390625</v>
      </c>
      <c r="E55">
        <v>26005.400390625</v>
      </c>
      <c r="F55">
        <v>370900</v>
      </c>
      <c r="G55" t="str">
        <f t="shared" si="0"/>
        <v>Thursday</v>
      </c>
      <c r="H55">
        <f t="shared" si="1"/>
        <v>210.650390625</v>
      </c>
      <c r="I55">
        <f t="shared" si="3"/>
        <v>1.25</v>
      </c>
      <c r="J55">
        <f t="shared" si="4"/>
        <v>211.900390625</v>
      </c>
      <c r="K55">
        <f t="shared" si="2"/>
        <v>210.650390625</v>
      </c>
      <c r="L55" t="str">
        <f t="shared" si="5"/>
        <v>No</v>
      </c>
      <c r="M55">
        <f t="shared" si="6"/>
        <v>1</v>
      </c>
      <c r="N55">
        <f t="shared" si="7"/>
        <v>0</v>
      </c>
    </row>
    <row r="56" spans="1:14" x14ac:dyDescent="0.3">
      <c r="A56" s="1">
        <v>45562</v>
      </c>
      <c r="B56">
        <v>26178.94921875</v>
      </c>
      <c r="C56">
        <v>26277.349609375</v>
      </c>
      <c r="D56">
        <v>26151.400390625</v>
      </c>
      <c r="E56">
        <v>26248.25</v>
      </c>
      <c r="F56">
        <v>490300</v>
      </c>
      <c r="G56" t="str">
        <f t="shared" si="0"/>
        <v>Friday</v>
      </c>
      <c r="H56">
        <f t="shared" si="1"/>
        <v>-69.30078125</v>
      </c>
      <c r="I56">
        <f t="shared" si="3"/>
        <v>32.19921875</v>
      </c>
      <c r="J56">
        <f t="shared" si="4"/>
        <v>-37.1015625</v>
      </c>
      <c r="K56">
        <f t="shared" si="2"/>
        <v>0</v>
      </c>
      <c r="L56" t="str">
        <f t="shared" si="5"/>
        <v>No</v>
      </c>
      <c r="M56">
        <f t="shared" si="6"/>
        <v>1</v>
      </c>
      <c r="N56">
        <f t="shared" si="7"/>
        <v>0</v>
      </c>
    </row>
    <row r="57" spans="1:14" x14ac:dyDescent="0.3">
      <c r="A57" s="1">
        <v>45565</v>
      </c>
      <c r="B57">
        <v>25810.849609375</v>
      </c>
      <c r="C57">
        <v>26134.69921875</v>
      </c>
      <c r="D57">
        <v>25794.099609375</v>
      </c>
      <c r="E57">
        <v>26061.30078125</v>
      </c>
      <c r="F57">
        <v>343100</v>
      </c>
      <c r="G57" t="str">
        <f t="shared" si="0"/>
        <v>Monday</v>
      </c>
      <c r="H57">
        <f t="shared" si="1"/>
        <v>-250.451171875</v>
      </c>
      <c r="I57">
        <f t="shared" si="3"/>
        <v>-117.6484375</v>
      </c>
      <c r="J57">
        <f t="shared" si="4"/>
        <v>-368.099609375</v>
      </c>
      <c r="K57">
        <f t="shared" si="2"/>
        <v>0</v>
      </c>
      <c r="L57" t="str">
        <f t="shared" si="5"/>
        <v/>
      </c>
      <c r="M57" t="str">
        <f t="shared" si="6"/>
        <v/>
      </c>
      <c r="N57">
        <f t="shared" si="7"/>
        <v>0</v>
      </c>
    </row>
    <row r="58" spans="1:14" x14ac:dyDescent="0.3">
      <c r="A58" s="1">
        <v>45566</v>
      </c>
      <c r="B58">
        <v>25796.900390625</v>
      </c>
      <c r="C58">
        <v>25907.599609375</v>
      </c>
      <c r="D58">
        <v>25739.19921875</v>
      </c>
      <c r="E58">
        <v>25788.44921875</v>
      </c>
      <c r="F58">
        <v>247400</v>
      </c>
      <c r="G58" t="str">
        <f t="shared" si="0"/>
        <v>Tuesday</v>
      </c>
      <c r="H58">
        <f t="shared" si="1"/>
        <v>8.451171875</v>
      </c>
      <c r="I58">
        <f t="shared" si="3"/>
        <v>-22.400390625</v>
      </c>
      <c r="J58">
        <f t="shared" si="4"/>
        <v>-13.94921875</v>
      </c>
      <c r="K58">
        <f t="shared" si="2"/>
        <v>0</v>
      </c>
      <c r="L58" t="str">
        <f t="shared" si="5"/>
        <v/>
      </c>
      <c r="M58" t="str">
        <f t="shared" si="6"/>
        <v/>
      </c>
      <c r="N58">
        <f t="shared" si="7"/>
        <v>0</v>
      </c>
    </row>
    <row r="59" spans="1:14" x14ac:dyDescent="0.3">
      <c r="A59" s="1">
        <v>45568</v>
      </c>
      <c r="B59">
        <v>25250.099609375</v>
      </c>
      <c r="C59">
        <v>25639.44921875</v>
      </c>
      <c r="D59">
        <v>25230.30078125</v>
      </c>
      <c r="E59">
        <v>25452.849609375</v>
      </c>
      <c r="F59">
        <v>423400</v>
      </c>
      <c r="G59" t="str">
        <f t="shared" si="0"/>
        <v>Thursday</v>
      </c>
      <c r="H59">
        <f t="shared" si="1"/>
        <v>-202.75</v>
      </c>
      <c r="I59">
        <f t="shared" si="3"/>
        <v>-344.05078125</v>
      </c>
      <c r="J59">
        <f t="shared" si="4"/>
        <v>-546.80078125</v>
      </c>
      <c r="K59">
        <f t="shared" si="2"/>
        <v>0</v>
      </c>
      <c r="L59" t="str">
        <f t="shared" si="5"/>
        <v/>
      </c>
      <c r="M59" t="str">
        <f t="shared" si="6"/>
        <v/>
      </c>
      <c r="N59">
        <f t="shared" si="7"/>
        <v>0</v>
      </c>
    </row>
    <row r="60" spans="1:14" x14ac:dyDescent="0.3">
      <c r="A60" s="1">
        <v>45569</v>
      </c>
      <c r="B60">
        <v>25014.599609375</v>
      </c>
      <c r="C60">
        <v>25485.05078125</v>
      </c>
      <c r="D60">
        <v>24966.80078125</v>
      </c>
      <c r="E60">
        <v>25181.900390625</v>
      </c>
      <c r="F60">
        <v>374900</v>
      </c>
      <c r="G60" t="str">
        <f t="shared" si="0"/>
        <v>Friday</v>
      </c>
      <c r="H60">
        <f t="shared" si="1"/>
        <v>-167.30078125</v>
      </c>
      <c r="I60">
        <f t="shared" si="3"/>
        <v>-68.19921875</v>
      </c>
      <c r="J60">
        <f t="shared" si="4"/>
        <v>-235.5</v>
      </c>
      <c r="K60">
        <f t="shared" si="2"/>
        <v>0</v>
      </c>
      <c r="L60" t="str">
        <f t="shared" si="5"/>
        <v/>
      </c>
      <c r="M60" t="str">
        <f t="shared" si="6"/>
        <v/>
      </c>
      <c r="N60">
        <f t="shared" si="7"/>
        <v>0</v>
      </c>
    </row>
    <row r="61" spans="1:14" x14ac:dyDescent="0.3">
      <c r="A61" s="1">
        <v>45572</v>
      </c>
      <c r="B61">
        <v>24795.75</v>
      </c>
      <c r="C61">
        <v>25143</v>
      </c>
      <c r="D61">
        <v>24694.349609375</v>
      </c>
      <c r="E61">
        <v>25084.099609375</v>
      </c>
      <c r="F61">
        <v>374300</v>
      </c>
      <c r="G61" t="str">
        <f t="shared" si="0"/>
        <v>Monday</v>
      </c>
      <c r="H61">
        <f t="shared" si="1"/>
        <v>-288.349609375</v>
      </c>
      <c r="I61">
        <f t="shared" si="3"/>
        <v>69.5</v>
      </c>
      <c r="J61">
        <f t="shared" si="4"/>
        <v>-218.849609375</v>
      </c>
      <c r="K61">
        <f t="shared" si="2"/>
        <v>0</v>
      </c>
      <c r="L61" t="str">
        <f t="shared" si="5"/>
        <v/>
      </c>
      <c r="M61" t="str">
        <f t="shared" si="6"/>
        <v/>
      </c>
      <c r="N61">
        <f t="shared" si="7"/>
        <v>0</v>
      </c>
    </row>
    <row r="62" spans="1:14" x14ac:dyDescent="0.3">
      <c r="A62" s="1">
        <v>45573</v>
      </c>
      <c r="B62">
        <v>25013.150390625</v>
      </c>
      <c r="C62">
        <v>25044</v>
      </c>
      <c r="D62">
        <v>24756.80078125</v>
      </c>
      <c r="E62">
        <v>24832.19921875</v>
      </c>
      <c r="F62">
        <v>333200</v>
      </c>
      <c r="G62" t="str">
        <f t="shared" si="0"/>
        <v>Tuesday</v>
      </c>
      <c r="H62">
        <f t="shared" si="1"/>
        <v>180.951171875</v>
      </c>
      <c r="I62">
        <f t="shared" si="3"/>
        <v>36.44921875</v>
      </c>
      <c r="J62">
        <f t="shared" si="4"/>
        <v>217.400390625</v>
      </c>
      <c r="K62">
        <f t="shared" si="2"/>
        <v>180.951171875</v>
      </c>
      <c r="L62" t="str">
        <f t="shared" si="5"/>
        <v/>
      </c>
      <c r="M62" t="str">
        <f t="shared" si="6"/>
        <v/>
      </c>
      <c r="N62">
        <f t="shared" si="7"/>
        <v>0</v>
      </c>
    </row>
    <row r="63" spans="1:14" x14ac:dyDescent="0.3">
      <c r="A63" s="1">
        <v>45574</v>
      </c>
      <c r="B63">
        <v>24981.94921875</v>
      </c>
      <c r="C63">
        <v>25234.05078125</v>
      </c>
      <c r="D63">
        <v>24947.69921875</v>
      </c>
      <c r="E63">
        <v>25065.80078125</v>
      </c>
      <c r="F63">
        <v>290600</v>
      </c>
      <c r="G63" t="str">
        <f t="shared" si="0"/>
        <v>Wednesday</v>
      </c>
      <c r="H63">
        <f t="shared" si="1"/>
        <v>-83.8515625</v>
      </c>
      <c r="I63">
        <f t="shared" si="3"/>
        <v>52.650390625</v>
      </c>
      <c r="J63">
        <f t="shared" si="4"/>
        <v>-31.201171875</v>
      </c>
      <c r="K63">
        <f t="shared" si="2"/>
        <v>0</v>
      </c>
      <c r="L63" t="str">
        <f t="shared" si="5"/>
        <v>No</v>
      </c>
      <c r="M63">
        <f t="shared" si="6"/>
        <v>1</v>
      </c>
      <c r="N63">
        <f t="shared" si="7"/>
        <v>0</v>
      </c>
    </row>
    <row r="64" spans="1:14" x14ac:dyDescent="0.3">
      <c r="A64" s="1">
        <v>45575</v>
      </c>
      <c r="B64">
        <v>24998.44921875</v>
      </c>
      <c r="C64">
        <v>25134.05078125</v>
      </c>
      <c r="D64">
        <v>24979.400390625</v>
      </c>
      <c r="E64">
        <v>25067.05078125</v>
      </c>
      <c r="F64">
        <v>261400</v>
      </c>
      <c r="G64" t="str">
        <f t="shared" si="0"/>
        <v>Thursday</v>
      </c>
      <c r="H64">
        <f t="shared" si="1"/>
        <v>-68.6015625</v>
      </c>
      <c r="I64">
        <f t="shared" si="3"/>
        <v>85.1015625</v>
      </c>
      <c r="J64">
        <f t="shared" si="4"/>
        <v>16.5</v>
      </c>
      <c r="K64">
        <f t="shared" si="2"/>
        <v>0</v>
      </c>
      <c r="L64" t="str">
        <f t="shared" si="5"/>
        <v/>
      </c>
      <c r="M64" t="str">
        <f t="shared" si="6"/>
        <v/>
      </c>
      <c r="N64">
        <f t="shared" si="7"/>
        <v>0</v>
      </c>
    </row>
    <row r="65" spans="1:14" x14ac:dyDescent="0.3">
      <c r="A65" s="1">
        <v>45576</v>
      </c>
      <c r="B65">
        <v>24964.25</v>
      </c>
      <c r="C65">
        <v>25028.650390625</v>
      </c>
      <c r="D65">
        <v>24920.05078125</v>
      </c>
      <c r="E65">
        <v>24985.30078125</v>
      </c>
      <c r="F65">
        <v>210500</v>
      </c>
      <c r="G65" t="str">
        <f t="shared" si="0"/>
        <v>Friday</v>
      </c>
      <c r="H65">
        <f t="shared" si="1"/>
        <v>-21.05078125</v>
      </c>
      <c r="I65">
        <f t="shared" si="3"/>
        <v>-13.1484375</v>
      </c>
      <c r="J65">
        <f t="shared" si="4"/>
        <v>-34.19921875</v>
      </c>
      <c r="K65">
        <f t="shared" si="2"/>
        <v>0</v>
      </c>
      <c r="L65" t="str">
        <f t="shared" si="5"/>
        <v/>
      </c>
      <c r="M65" t="str">
        <f t="shared" si="6"/>
        <v/>
      </c>
      <c r="N65">
        <f t="shared" si="7"/>
        <v>0</v>
      </c>
    </row>
    <row r="66" spans="1:14" x14ac:dyDescent="0.3">
      <c r="A66" s="1">
        <v>45579</v>
      </c>
      <c r="B66">
        <v>25127.94921875</v>
      </c>
      <c r="C66">
        <v>25159.75</v>
      </c>
      <c r="D66">
        <v>25017.5</v>
      </c>
      <c r="E66">
        <v>25023.44921875</v>
      </c>
      <c r="F66">
        <v>206400</v>
      </c>
      <c r="G66" t="str">
        <f t="shared" si="0"/>
        <v>Monday</v>
      </c>
      <c r="H66">
        <f t="shared" si="1"/>
        <v>104.5</v>
      </c>
      <c r="I66">
        <f t="shared" si="3"/>
        <v>59.19921875</v>
      </c>
      <c r="J66">
        <f t="shared" si="4"/>
        <v>163.69921875</v>
      </c>
      <c r="K66">
        <f t="shared" si="2"/>
        <v>104.5</v>
      </c>
      <c r="L66" t="str">
        <f t="shared" si="5"/>
        <v/>
      </c>
      <c r="M66" t="str">
        <f t="shared" si="6"/>
        <v/>
      </c>
      <c r="N66">
        <f t="shared" si="7"/>
        <v>0</v>
      </c>
    </row>
    <row r="67" spans="1:14" x14ac:dyDescent="0.3">
      <c r="A67" s="1">
        <v>45580</v>
      </c>
      <c r="B67">
        <v>25057.349609375</v>
      </c>
      <c r="C67">
        <v>25212.05078125</v>
      </c>
      <c r="D67">
        <v>25008.150390625</v>
      </c>
      <c r="E67">
        <v>25186.30078125</v>
      </c>
      <c r="F67">
        <v>257200</v>
      </c>
      <c r="G67" t="str">
        <f t="shared" ref="G67:G130" si="8">TEXT(A67, "dddd")</f>
        <v>Tuesday</v>
      </c>
      <c r="H67">
        <f t="shared" ref="H67:H130" si="9">B67-E67</f>
        <v>-128.951171875</v>
      </c>
      <c r="I67">
        <f t="shared" si="3"/>
        <v>58.3515625</v>
      </c>
      <c r="J67">
        <f t="shared" si="4"/>
        <v>-70.599609375</v>
      </c>
      <c r="K67">
        <f t="shared" ref="K67:K130" si="10">IF(H67&gt;100,H67,)</f>
        <v>0</v>
      </c>
      <c r="L67" t="str">
        <f t="shared" si="5"/>
        <v>No</v>
      </c>
      <c r="M67">
        <f t="shared" si="6"/>
        <v>1</v>
      </c>
      <c r="N67">
        <f t="shared" si="7"/>
        <v>0</v>
      </c>
    </row>
    <row r="68" spans="1:14" x14ac:dyDescent="0.3">
      <c r="A68" s="1">
        <v>45581</v>
      </c>
      <c r="B68">
        <v>24971.30078125</v>
      </c>
      <c r="C68">
        <v>25093.400390625</v>
      </c>
      <c r="D68">
        <v>24908.44921875</v>
      </c>
      <c r="E68">
        <v>25008.55078125</v>
      </c>
      <c r="F68">
        <v>226800</v>
      </c>
      <c r="G68" t="str">
        <f t="shared" si="8"/>
        <v>Wednesday</v>
      </c>
      <c r="H68">
        <f t="shared" si="9"/>
        <v>-37.25</v>
      </c>
      <c r="I68">
        <f t="shared" ref="I68:I131" si="11">E68-B67</f>
        <v>-48.798828125</v>
      </c>
      <c r="J68">
        <f t="shared" ref="J68:J131" si="12">H68+I68</f>
        <v>-86.048828125</v>
      </c>
      <c r="K68">
        <f t="shared" si="10"/>
        <v>0</v>
      </c>
      <c r="L68" t="str">
        <f t="shared" si="5"/>
        <v/>
      </c>
      <c r="M68" t="str">
        <f t="shared" si="6"/>
        <v/>
      </c>
      <c r="N68">
        <f t="shared" si="7"/>
        <v>0</v>
      </c>
    </row>
    <row r="69" spans="1:14" x14ac:dyDescent="0.3">
      <c r="A69" s="1">
        <v>45582</v>
      </c>
      <c r="B69">
        <v>24749.849609375</v>
      </c>
      <c r="C69">
        <v>25029.5</v>
      </c>
      <c r="D69">
        <v>24728.900390625</v>
      </c>
      <c r="E69">
        <v>25027.400390625</v>
      </c>
      <c r="F69">
        <v>252800</v>
      </c>
      <c r="G69" t="str">
        <f t="shared" si="8"/>
        <v>Thursday</v>
      </c>
      <c r="H69">
        <f t="shared" si="9"/>
        <v>-277.55078125</v>
      </c>
      <c r="I69">
        <f t="shared" si="11"/>
        <v>56.099609375</v>
      </c>
      <c r="J69">
        <f t="shared" si="12"/>
        <v>-221.451171875</v>
      </c>
      <c r="K69">
        <f t="shared" si="10"/>
        <v>0</v>
      </c>
      <c r="L69" t="str">
        <f t="shared" ref="L69:L132" si="13">IF(K68&gt;=100, IF(I69&lt;0, "Yes", "No"), "")</f>
        <v/>
      </c>
      <c r="M69" t="str">
        <f t="shared" ref="M69:M132" si="14">IF(K68&gt;100,1,"")</f>
        <v/>
      </c>
      <c r="N69">
        <f t="shared" ref="N69:N132" si="15">IF(L69="Yes",1,0)</f>
        <v>0</v>
      </c>
    </row>
    <row r="70" spans="1:14" x14ac:dyDescent="0.3">
      <c r="A70" s="1">
        <v>45583</v>
      </c>
      <c r="B70">
        <v>24854.05078125</v>
      </c>
      <c r="C70">
        <v>24886.19921875</v>
      </c>
      <c r="D70">
        <v>24567.650390625</v>
      </c>
      <c r="E70">
        <v>24664.94921875</v>
      </c>
      <c r="F70">
        <v>290900</v>
      </c>
      <c r="G70" t="str">
        <f t="shared" si="8"/>
        <v>Friday</v>
      </c>
      <c r="H70">
        <f t="shared" si="9"/>
        <v>189.1015625</v>
      </c>
      <c r="I70">
        <f t="shared" si="11"/>
        <v>-84.900390625</v>
      </c>
      <c r="J70">
        <f t="shared" si="12"/>
        <v>104.201171875</v>
      </c>
      <c r="K70">
        <f t="shared" si="10"/>
        <v>189.1015625</v>
      </c>
      <c r="L70" t="str">
        <f t="shared" si="13"/>
        <v/>
      </c>
      <c r="M70" t="str">
        <f t="shared" si="14"/>
        <v/>
      </c>
      <c r="N70">
        <f t="shared" si="15"/>
        <v>0</v>
      </c>
    </row>
    <row r="71" spans="1:14" x14ac:dyDescent="0.3">
      <c r="A71" s="1">
        <v>45586</v>
      </c>
      <c r="B71">
        <v>24781.099609375</v>
      </c>
      <c r="C71">
        <v>24978.30078125</v>
      </c>
      <c r="D71">
        <v>24679.599609375</v>
      </c>
      <c r="E71">
        <v>24956.150390625</v>
      </c>
      <c r="F71">
        <v>242000</v>
      </c>
      <c r="G71" t="str">
        <f t="shared" si="8"/>
        <v>Monday</v>
      </c>
      <c r="H71">
        <f t="shared" si="9"/>
        <v>-175.05078125</v>
      </c>
      <c r="I71">
        <f t="shared" si="11"/>
        <v>102.099609375</v>
      </c>
      <c r="J71">
        <f t="shared" si="12"/>
        <v>-72.951171875</v>
      </c>
      <c r="K71">
        <f t="shared" si="10"/>
        <v>0</v>
      </c>
      <c r="L71" t="str">
        <f t="shared" si="13"/>
        <v>No</v>
      </c>
      <c r="M71">
        <f t="shared" si="14"/>
        <v>1</v>
      </c>
      <c r="N71">
        <f t="shared" si="15"/>
        <v>0</v>
      </c>
    </row>
    <row r="72" spans="1:14" x14ac:dyDescent="0.3">
      <c r="A72" s="1">
        <v>45587</v>
      </c>
      <c r="B72">
        <v>24472.099609375</v>
      </c>
      <c r="C72">
        <v>24882</v>
      </c>
      <c r="D72">
        <v>24445.80078125</v>
      </c>
      <c r="E72">
        <v>24798.650390625</v>
      </c>
      <c r="F72">
        <v>279500</v>
      </c>
      <c r="G72" t="str">
        <f t="shared" si="8"/>
        <v>Tuesday</v>
      </c>
      <c r="H72">
        <f t="shared" si="9"/>
        <v>-326.55078125</v>
      </c>
      <c r="I72">
        <f t="shared" si="11"/>
        <v>17.55078125</v>
      </c>
      <c r="J72">
        <f t="shared" si="12"/>
        <v>-309</v>
      </c>
      <c r="K72">
        <f t="shared" si="10"/>
        <v>0</v>
      </c>
      <c r="L72" t="str">
        <f t="shared" si="13"/>
        <v/>
      </c>
      <c r="M72" t="str">
        <f t="shared" si="14"/>
        <v/>
      </c>
      <c r="N72">
        <f t="shared" si="15"/>
        <v>0</v>
      </c>
    </row>
    <row r="73" spans="1:14" x14ac:dyDescent="0.3">
      <c r="A73" s="1">
        <v>45588</v>
      </c>
      <c r="B73">
        <v>24435.5</v>
      </c>
      <c r="C73">
        <v>24604.25</v>
      </c>
      <c r="D73">
        <v>24378.099609375</v>
      </c>
      <c r="E73">
        <v>24378.150390625</v>
      </c>
      <c r="F73">
        <v>284600</v>
      </c>
      <c r="G73" t="str">
        <f t="shared" si="8"/>
        <v>Wednesday</v>
      </c>
      <c r="H73">
        <f t="shared" si="9"/>
        <v>57.349609375</v>
      </c>
      <c r="I73">
        <f t="shared" si="11"/>
        <v>-93.94921875</v>
      </c>
      <c r="J73">
        <f t="shared" si="12"/>
        <v>-36.599609375</v>
      </c>
      <c r="K73">
        <f t="shared" si="10"/>
        <v>0</v>
      </c>
      <c r="L73" t="str">
        <f t="shared" si="13"/>
        <v/>
      </c>
      <c r="M73" t="str">
        <f t="shared" si="14"/>
        <v/>
      </c>
      <c r="N73">
        <f t="shared" si="15"/>
        <v>0</v>
      </c>
    </row>
    <row r="74" spans="1:14" x14ac:dyDescent="0.3">
      <c r="A74" s="1">
        <v>45589</v>
      </c>
      <c r="B74">
        <v>24399.400390625</v>
      </c>
      <c r="C74">
        <v>24480.650390625</v>
      </c>
      <c r="D74">
        <v>24341.19921875</v>
      </c>
      <c r="E74">
        <v>24412.69921875</v>
      </c>
      <c r="F74">
        <v>216700</v>
      </c>
      <c r="G74" t="str">
        <f t="shared" si="8"/>
        <v>Thursday</v>
      </c>
      <c r="H74">
        <f t="shared" si="9"/>
        <v>-13.298828125</v>
      </c>
      <c r="I74">
        <f t="shared" si="11"/>
        <v>-22.80078125</v>
      </c>
      <c r="J74">
        <f t="shared" si="12"/>
        <v>-36.099609375</v>
      </c>
      <c r="K74">
        <f t="shared" si="10"/>
        <v>0</v>
      </c>
      <c r="L74" t="str">
        <f t="shared" si="13"/>
        <v/>
      </c>
      <c r="M74" t="str">
        <f t="shared" si="14"/>
        <v/>
      </c>
      <c r="N74">
        <f t="shared" si="15"/>
        <v>0</v>
      </c>
    </row>
    <row r="75" spans="1:14" x14ac:dyDescent="0.3">
      <c r="A75" s="1">
        <v>45590</v>
      </c>
      <c r="B75">
        <v>24180.80078125</v>
      </c>
      <c r="C75">
        <v>24440.25</v>
      </c>
      <c r="D75">
        <v>24073.900390625</v>
      </c>
      <c r="E75">
        <v>24418.05078125</v>
      </c>
      <c r="F75">
        <v>372600</v>
      </c>
      <c r="G75" t="str">
        <f t="shared" si="8"/>
        <v>Friday</v>
      </c>
      <c r="H75">
        <f t="shared" si="9"/>
        <v>-237.25</v>
      </c>
      <c r="I75">
        <f t="shared" si="11"/>
        <v>18.650390625</v>
      </c>
      <c r="J75">
        <f t="shared" si="12"/>
        <v>-218.599609375</v>
      </c>
      <c r="K75">
        <f t="shared" si="10"/>
        <v>0</v>
      </c>
      <c r="L75" t="str">
        <f t="shared" si="13"/>
        <v/>
      </c>
      <c r="M75" t="str">
        <f t="shared" si="14"/>
        <v/>
      </c>
      <c r="N75">
        <f t="shared" si="15"/>
        <v>0</v>
      </c>
    </row>
    <row r="76" spans="1:14" x14ac:dyDescent="0.3">
      <c r="A76" s="1">
        <v>45593</v>
      </c>
      <c r="B76">
        <v>24339.150390625</v>
      </c>
      <c r="C76">
        <v>24492.599609375</v>
      </c>
      <c r="D76">
        <v>24134.900390625</v>
      </c>
      <c r="E76">
        <v>24251.099609375</v>
      </c>
      <c r="F76">
        <v>278600</v>
      </c>
      <c r="G76" t="str">
        <f t="shared" si="8"/>
        <v>Monday</v>
      </c>
      <c r="H76">
        <f t="shared" si="9"/>
        <v>88.05078125</v>
      </c>
      <c r="I76">
        <f t="shared" si="11"/>
        <v>70.298828125</v>
      </c>
      <c r="J76">
        <f t="shared" si="12"/>
        <v>158.349609375</v>
      </c>
      <c r="K76">
        <f t="shared" si="10"/>
        <v>0</v>
      </c>
      <c r="L76" t="str">
        <f t="shared" si="13"/>
        <v/>
      </c>
      <c r="M76" t="str">
        <f t="shared" si="14"/>
        <v/>
      </c>
      <c r="N76">
        <f t="shared" si="15"/>
        <v>0</v>
      </c>
    </row>
    <row r="77" spans="1:14" x14ac:dyDescent="0.3">
      <c r="A77" s="1">
        <v>45594</v>
      </c>
      <c r="B77">
        <v>24466.849609375</v>
      </c>
      <c r="C77">
        <v>24484.5</v>
      </c>
      <c r="D77">
        <v>24140.849609375</v>
      </c>
      <c r="E77">
        <v>24328.849609375</v>
      </c>
      <c r="F77">
        <v>332000</v>
      </c>
      <c r="G77" t="str">
        <f t="shared" si="8"/>
        <v>Tuesday</v>
      </c>
      <c r="H77">
        <f t="shared" si="9"/>
        <v>138</v>
      </c>
      <c r="I77">
        <f t="shared" si="11"/>
        <v>-10.30078125</v>
      </c>
      <c r="J77">
        <f t="shared" si="12"/>
        <v>127.69921875</v>
      </c>
      <c r="K77">
        <f t="shared" si="10"/>
        <v>138</v>
      </c>
      <c r="L77" t="str">
        <f t="shared" si="13"/>
        <v/>
      </c>
      <c r="M77" t="str">
        <f t="shared" si="14"/>
        <v/>
      </c>
      <c r="N77">
        <f t="shared" si="15"/>
        <v>0</v>
      </c>
    </row>
    <row r="78" spans="1:14" x14ac:dyDescent="0.3">
      <c r="A78" s="1">
        <v>45595</v>
      </c>
      <c r="B78">
        <v>24340.849609375</v>
      </c>
      <c r="C78">
        <v>24498.19921875</v>
      </c>
      <c r="D78">
        <v>24307.30078125</v>
      </c>
      <c r="E78">
        <v>24371.44921875</v>
      </c>
      <c r="F78">
        <v>285200</v>
      </c>
      <c r="G78" t="str">
        <f t="shared" si="8"/>
        <v>Wednesday</v>
      </c>
      <c r="H78">
        <f t="shared" si="9"/>
        <v>-30.599609375</v>
      </c>
      <c r="I78">
        <f t="shared" si="11"/>
        <v>-95.400390625</v>
      </c>
      <c r="J78">
        <f t="shared" si="12"/>
        <v>-126</v>
      </c>
      <c r="K78">
        <f t="shared" si="10"/>
        <v>0</v>
      </c>
      <c r="L78" t="str">
        <f t="shared" si="13"/>
        <v>Yes</v>
      </c>
      <c r="M78">
        <f t="shared" si="14"/>
        <v>1</v>
      </c>
      <c r="N78">
        <f t="shared" si="15"/>
        <v>1</v>
      </c>
    </row>
    <row r="79" spans="1:14" x14ac:dyDescent="0.3">
      <c r="A79" s="1">
        <v>45596</v>
      </c>
      <c r="B79">
        <v>24205.349609375</v>
      </c>
      <c r="C79">
        <v>24372.44921875</v>
      </c>
      <c r="D79">
        <v>24172.599609375</v>
      </c>
      <c r="E79">
        <v>24349.849609375</v>
      </c>
      <c r="F79">
        <v>287000</v>
      </c>
      <c r="G79" t="str">
        <f t="shared" si="8"/>
        <v>Thursday</v>
      </c>
      <c r="H79">
        <f t="shared" si="9"/>
        <v>-144.5</v>
      </c>
      <c r="I79">
        <f t="shared" si="11"/>
        <v>9</v>
      </c>
      <c r="J79">
        <f t="shared" si="12"/>
        <v>-135.5</v>
      </c>
      <c r="K79">
        <f t="shared" si="10"/>
        <v>0</v>
      </c>
      <c r="L79" t="str">
        <f t="shared" si="13"/>
        <v/>
      </c>
      <c r="M79" t="str">
        <f t="shared" si="14"/>
        <v/>
      </c>
      <c r="N79">
        <f t="shared" si="15"/>
        <v>0</v>
      </c>
    </row>
    <row r="80" spans="1:14" x14ac:dyDescent="0.3">
      <c r="A80" s="1">
        <v>45597</v>
      </c>
      <c r="B80">
        <v>24304.349609375</v>
      </c>
      <c r="C80">
        <v>24368.25</v>
      </c>
      <c r="D80">
        <v>24280.19921875</v>
      </c>
      <c r="E80">
        <v>24302.75</v>
      </c>
      <c r="F80">
        <v>38800</v>
      </c>
      <c r="G80" t="str">
        <f t="shared" si="8"/>
        <v>Friday</v>
      </c>
      <c r="H80">
        <f t="shared" si="9"/>
        <v>1.599609375</v>
      </c>
      <c r="I80">
        <f t="shared" si="11"/>
        <v>97.400390625</v>
      </c>
      <c r="J80">
        <f t="shared" si="12"/>
        <v>99</v>
      </c>
      <c r="K80">
        <f t="shared" si="10"/>
        <v>0</v>
      </c>
      <c r="L80" t="str">
        <f t="shared" si="13"/>
        <v/>
      </c>
      <c r="M80" t="str">
        <f t="shared" si="14"/>
        <v/>
      </c>
      <c r="N80">
        <f t="shared" si="15"/>
        <v>0</v>
      </c>
    </row>
    <row r="81" spans="1:14" x14ac:dyDescent="0.3">
      <c r="A81" s="1">
        <v>45600</v>
      </c>
      <c r="B81">
        <v>23995.349609375</v>
      </c>
      <c r="C81">
        <v>24316.75</v>
      </c>
      <c r="D81">
        <v>23816.150390625</v>
      </c>
      <c r="E81">
        <v>24315.75</v>
      </c>
      <c r="F81">
        <v>285500</v>
      </c>
      <c r="G81" t="str">
        <f t="shared" si="8"/>
        <v>Monday</v>
      </c>
      <c r="H81">
        <f t="shared" si="9"/>
        <v>-320.400390625</v>
      </c>
      <c r="I81">
        <f t="shared" si="11"/>
        <v>11.400390625</v>
      </c>
      <c r="J81">
        <f t="shared" si="12"/>
        <v>-309</v>
      </c>
      <c r="K81">
        <f t="shared" si="10"/>
        <v>0</v>
      </c>
      <c r="L81" t="str">
        <f t="shared" si="13"/>
        <v/>
      </c>
      <c r="M81" t="str">
        <f t="shared" si="14"/>
        <v/>
      </c>
      <c r="N81">
        <f t="shared" si="15"/>
        <v>0</v>
      </c>
    </row>
    <row r="82" spans="1:14" x14ac:dyDescent="0.3">
      <c r="A82" s="1">
        <v>45601</v>
      </c>
      <c r="B82">
        <v>24213.30078125</v>
      </c>
      <c r="C82">
        <v>24229.05078125</v>
      </c>
      <c r="D82">
        <v>23842.75</v>
      </c>
      <c r="E82">
        <v>23916.5</v>
      </c>
      <c r="F82">
        <v>289500</v>
      </c>
      <c r="G82" t="str">
        <f t="shared" si="8"/>
        <v>Tuesday</v>
      </c>
      <c r="H82">
        <f t="shared" si="9"/>
        <v>296.80078125</v>
      </c>
      <c r="I82">
        <f t="shared" si="11"/>
        <v>-78.849609375</v>
      </c>
      <c r="J82">
        <f t="shared" si="12"/>
        <v>217.951171875</v>
      </c>
      <c r="K82">
        <f t="shared" si="10"/>
        <v>296.80078125</v>
      </c>
      <c r="L82" t="str">
        <f t="shared" si="13"/>
        <v/>
      </c>
      <c r="M82" t="str">
        <f t="shared" si="14"/>
        <v/>
      </c>
      <c r="N82">
        <f t="shared" si="15"/>
        <v>0</v>
      </c>
    </row>
    <row r="83" spans="1:14" x14ac:dyDescent="0.3">
      <c r="A83" s="1">
        <v>45602</v>
      </c>
      <c r="B83">
        <v>24484.05078125</v>
      </c>
      <c r="C83">
        <v>24537.599609375</v>
      </c>
      <c r="D83">
        <v>24204.05078125</v>
      </c>
      <c r="E83">
        <v>24308.75</v>
      </c>
      <c r="F83">
        <v>351100</v>
      </c>
      <c r="G83" t="str">
        <f t="shared" si="8"/>
        <v>Wednesday</v>
      </c>
      <c r="H83">
        <f t="shared" si="9"/>
        <v>175.30078125</v>
      </c>
      <c r="I83">
        <f t="shared" si="11"/>
        <v>95.44921875</v>
      </c>
      <c r="J83">
        <f t="shared" si="12"/>
        <v>270.75</v>
      </c>
      <c r="K83">
        <f t="shared" si="10"/>
        <v>175.30078125</v>
      </c>
      <c r="L83" t="str">
        <f t="shared" si="13"/>
        <v>No</v>
      </c>
      <c r="M83">
        <f t="shared" si="14"/>
        <v>1</v>
      </c>
      <c r="N83">
        <f t="shared" si="15"/>
        <v>0</v>
      </c>
    </row>
    <row r="84" spans="1:14" x14ac:dyDescent="0.3">
      <c r="A84" s="1">
        <v>45603</v>
      </c>
      <c r="B84">
        <v>24199.349609375</v>
      </c>
      <c r="C84">
        <v>24503.349609375</v>
      </c>
      <c r="D84">
        <v>24179.05078125</v>
      </c>
      <c r="E84">
        <v>24489.599609375</v>
      </c>
      <c r="F84">
        <v>322200</v>
      </c>
      <c r="G84" t="str">
        <f t="shared" si="8"/>
        <v>Thursday</v>
      </c>
      <c r="H84">
        <f t="shared" si="9"/>
        <v>-290.25</v>
      </c>
      <c r="I84">
        <f t="shared" si="11"/>
        <v>5.548828125</v>
      </c>
      <c r="J84">
        <f t="shared" si="12"/>
        <v>-284.701171875</v>
      </c>
      <c r="K84">
        <f t="shared" si="10"/>
        <v>0</v>
      </c>
      <c r="L84" t="str">
        <f t="shared" si="13"/>
        <v>No</v>
      </c>
      <c r="M84">
        <f t="shared" si="14"/>
        <v>1</v>
      </c>
      <c r="N84">
        <f t="shared" si="15"/>
        <v>0</v>
      </c>
    </row>
    <row r="85" spans="1:14" x14ac:dyDescent="0.3">
      <c r="A85" s="1">
        <v>45604</v>
      </c>
      <c r="B85">
        <v>24148.19921875</v>
      </c>
      <c r="C85">
        <v>24276.150390625</v>
      </c>
      <c r="D85">
        <v>24066.650390625</v>
      </c>
      <c r="E85">
        <v>24207.69921875</v>
      </c>
      <c r="F85">
        <v>298700</v>
      </c>
      <c r="G85" t="str">
        <f t="shared" si="8"/>
        <v>Friday</v>
      </c>
      <c r="H85">
        <f t="shared" si="9"/>
        <v>-59.5</v>
      </c>
      <c r="I85">
        <f t="shared" si="11"/>
        <v>8.349609375</v>
      </c>
      <c r="J85">
        <f t="shared" si="12"/>
        <v>-51.150390625</v>
      </c>
      <c r="K85">
        <f t="shared" si="10"/>
        <v>0</v>
      </c>
      <c r="L85" t="str">
        <f t="shared" si="13"/>
        <v/>
      </c>
      <c r="M85" t="str">
        <f t="shared" si="14"/>
        <v/>
      </c>
      <c r="N85">
        <f t="shared" si="15"/>
        <v>0</v>
      </c>
    </row>
    <row r="86" spans="1:14" x14ac:dyDescent="0.3">
      <c r="A86" s="1">
        <v>45607</v>
      </c>
      <c r="B86">
        <v>24141.30078125</v>
      </c>
      <c r="C86">
        <v>24336.80078125</v>
      </c>
      <c r="D86">
        <v>24004.599609375</v>
      </c>
      <c r="E86">
        <v>24087.25</v>
      </c>
      <c r="F86">
        <v>273400</v>
      </c>
      <c r="G86" t="str">
        <f t="shared" si="8"/>
        <v>Monday</v>
      </c>
      <c r="H86">
        <f t="shared" si="9"/>
        <v>54.05078125</v>
      </c>
      <c r="I86">
        <f t="shared" si="11"/>
        <v>-60.94921875</v>
      </c>
      <c r="J86">
        <f t="shared" si="12"/>
        <v>-6.8984375</v>
      </c>
      <c r="K86">
        <f t="shared" si="10"/>
        <v>0</v>
      </c>
      <c r="L86" t="str">
        <f t="shared" si="13"/>
        <v/>
      </c>
      <c r="M86" t="str">
        <f t="shared" si="14"/>
        <v/>
      </c>
      <c r="N86">
        <f t="shared" si="15"/>
        <v>0</v>
      </c>
    </row>
    <row r="87" spans="1:14" x14ac:dyDescent="0.3">
      <c r="A87" s="1">
        <v>45608</v>
      </c>
      <c r="B87">
        <v>23883.44921875</v>
      </c>
      <c r="C87">
        <v>24242</v>
      </c>
      <c r="D87">
        <v>23839.150390625</v>
      </c>
      <c r="E87">
        <v>24225.80078125</v>
      </c>
      <c r="F87">
        <v>255800</v>
      </c>
      <c r="G87" t="str">
        <f t="shared" si="8"/>
        <v>Tuesday</v>
      </c>
      <c r="H87">
        <f t="shared" si="9"/>
        <v>-342.3515625</v>
      </c>
      <c r="I87">
        <f t="shared" si="11"/>
        <v>84.5</v>
      </c>
      <c r="J87">
        <f t="shared" si="12"/>
        <v>-257.8515625</v>
      </c>
      <c r="K87">
        <f t="shared" si="10"/>
        <v>0</v>
      </c>
      <c r="L87" t="str">
        <f t="shared" si="13"/>
        <v/>
      </c>
      <c r="M87" t="str">
        <f t="shared" si="14"/>
        <v/>
      </c>
      <c r="N87">
        <f t="shared" si="15"/>
        <v>0</v>
      </c>
    </row>
    <row r="88" spans="1:14" x14ac:dyDescent="0.3">
      <c r="A88" s="1">
        <v>45609</v>
      </c>
      <c r="B88">
        <v>23559.05078125</v>
      </c>
      <c r="C88">
        <v>23873.599609375</v>
      </c>
      <c r="D88">
        <v>23509.599609375</v>
      </c>
      <c r="E88">
        <v>23822.44921875</v>
      </c>
      <c r="F88">
        <v>304600</v>
      </c>
      <c r="G88" t="str">
        <f t="shared" si="8"/>
        <v>Wednesday</v>
      </c>
      <c r="H88">
        <f t="shared" si="9"/>
        <v>-263.3984375</v>
      </c>
      <c r="I88">
        <f t="shared" si="11"/>
        <v>-61</v>
      </c>
      <c r="J88">
        <f t="shared" si="12"/>
        <v>-324.3984375</v>
      </c>
      <c r="K88">
        <f t="shared" si="10"/>
        <v>0</v>
      </c>
      <c r="L88" t="str">
        <f t="shared" si="13"/>
        <v/>
      </c>
      <c r="M88" t="str">
        <f t="shared" si="14"/>
        <v/>
      </c>
      <c r="N88">
        <f t="shared" si="15"/>
        <v>0</v>
      </c>
    </row>
    <row r="89" spans="1:14" x14ac:dyDescent="0.3">
      <c r="A89" s="1">
        <v>45610</v>
      </c>
      <c r="B89">
        <v>23532.69921875</v>
      </c>
      <c r="C89">
        <v>23675.900390625</v>
      </c>
      <c r="D89">
        <v>23484.150390625</v>
      </c>
      <c r="E89">
        <v>23542.150390625</v>
      </c>
      <c r="F89">
        <v>257700</v>
      </c>
      <c r="G89" t="str">
        <f t="shared" si="8"/>
        <v>Thursday</v>
      </c>
      <c r="H89">
        <f t="shared" si="9"/>
        <v>-9.451171875</v>
      </c>
      <c r="I89">
        <f t="shared" si="11"/>
        <v>-16.900390625</v>
      </c>
      <c r="J89">
        <f t="shared" si="12"/>
        <v>-26.3515625</v>
      </c>
      <c r="K89">
        <f t="shared" si="10"/>
        <v>0</v>
      </c>
      <c r="L89" t="str">
        <f t="shared" si="13"/>
        <v/>
      </c>
      <c r="M89" t="str">
        <f t="shared" si="14"/>
        <v/>
      </c>
      <c r="N89">
        <f t="shared" si="15"/>
        <v>0</v>
      </c>
    </row>
    <row r="90" spans="1:14" x14ac:dyDescent="0.3">
      <c r="A90" s="1">
        <v>45614</v>
      </c>
      <c r="B90">
        <v>23453.80078125</v>
      </c>
      <c r="C90">
        <v>23606.80078125</v>
      </c>
      <c r="D90">
        <v>23350.400390625</v>
      </c>
      <c r="E90">
        <v>23605.30078125</v>
      </c>
      <c r="F90">
        <v>263300</v>
      </c>
      <c r="G90" t="str">
        <f t="shared" si="8"/>
        <v>Monday</v>
      </c>
      <c r="H90">
        <f t="shared" si="9"/>
        <v>-151.5</v>
      </c>
      <c r="I90">
        <f t="shared" si="11"/>
        <v>72.6015625</v>
      </c>
      <c r="J90">
        <f t="shared" si="12"/>
        <v>-78.8984375</v>
      </c>
      <c r="K90">
        <f t="shared" si="10"/>
        <v>0</v>
      </c>
      <c r="L90" t="str">
        <f t="shared" si="13"/>
        <v/>
      </c>
      <c r="M90" t="str">
        <f t="shared" si="14"/>
        <v/>
      </c>
      <c r="N90">
        <f t="shared" si="15"/>
        <v>0</v>
      </c>
    </row>
    <row r="91" spans="1:14" x14ac:dyDescent="0.3">
      <c r="A91" s="1">
        <v>45615</v>
      </c>
      <c r="B91">
        <v>23518.5</v>
      </c>
      <c r="C91">
        <v>23780.650390625</v>
      </c>
      <c r="D91">
        <v>23464.80078125</v>
      </c>
      <c r="E91">
        <v>23529.55078125</v>
      </c>
      <c r="F91">
        <v>297500</v>
      </c>
      <c r="G91" t="str">
        <f t="shared" si="8"/>
        <v>Tuesday</v>
      </c>
      <c r="H91">
        <f t="shared" si="9"/>
        <v>-11.05078125</v>
      </c>
      <c r="I91">
        <f t="shared" si="11"/>
        <v>75.75</v>
      </c>
      <c r="J91">
        <f t="shared" si="12"/>
        <v>64.69921875</v>
      </c>
      <c r="K91">
        <f t="shared" si="10"/>
        <v>0</v>
      </c>
      <c r="L91" t="str">
        <f t="shared" si="13"/>
        <v/>
      </c>
      <c r="M91" t="str">
        <f t="shared" si="14"/>
        <v/>
      </c>
      <c r="N91">
        <f t="shared" si="15"/>
        <v>0</v>
      </c>
    </row>
    <row r="92" spans="1:14" x14ac:dyDescent="0.3">
      <c r="A92" s="1">
        <v>45617</v>
      </c>
      <c r="B92">
        <v>23349.900390625</v>
      </c>
      <c r="C92">
        <v>23507.30078125</v>
      </c>
      <c r="D92">
        <v>23263.150390625</v>
      </c>
      <c r="E92">
        <v>23488.44921875</v>
      </c>
      <c r="F92">
        <v>420300</v>
      </c>
      <c r="G92" t="str">
        <f t="shared" si="8"/>
        <v>Thursday</v>
      </c>
      <c r="H92">
        <f t="shared" si="9"/>
        <v>-138.548828125</v>
      </c>
      <c r="I92">
        <f t="shared" si="11"/>
        <v>-30.05078125</v>
      </c>
      <c r="J92">
        <f t="shared" si="12"/>
        <v>-168.599609375</v>
      </c>
      <c r="K92">
        <f t="shared" si="10"/>
        <v>0</v>
      </c>
      <c r="L92" t="str">
        <f t="shared" si="13"/>
        <v/>
      </c>
      <c r="M92" t="str">
        <f t="shared" si="14"/>
        <v/>
      </c>
      <c r="N92">
        <f t="shared" si="15"/>
        <v>0</v>
      </c>
    </row>
    <row r="93" spans="1:14" x14ac:dyDescent="0.3">
      <c r="A93" s="1">
        <v>45618</v>
      </c>
      <c r="B93">
        <v>23907.25</v>
      </c>
      <c r="C93">
        <v>23956.099609375</v>
      </c>
      <c r="D93">
        <v>23359</v>
      </c>
      <c r="E93">
        <v>23411.80078125</v>
      </c>
      <c r="F93">
        <v>367600</v>
      </c>
      <c r="G93" t="str">
        <f t="shared" si="8"/>
        <v>Friday</v>
      </c>
      <c r="H93">
        <f t="shared" si="9"/>
        <v>495.44921875</v>
      </c>
      <c r="I93">
        <f t="shared" si="11"/>
        <v>61.900390625</v>
      </c>
      <c r="J93">
        <f t="shared" si="12"/>
        <v>557.349609375</v>
      </c>
      <c r="K93">
        <f t="shared" si="10"/>
        <v>495.44921875</v>
      </c>
      <c r="L93" t="str">
        <f t="shared" si="13"/>
        <v/>
      </c>
      <c r="M93" t="str">
        <f t="shared" si="14"/>
        <v/>
      </c>
      <c r="N93">
        <f t="shared" si="15"/>
        <v>0</v>
      </c>
    </row>
    <row r="94" spans="1:14" x14ac:dyDescent="0.3">
      <c r="A94" s="1">
        <v>45621</v>
      </c>
      <c r="B94">
        <v>24221.900390625</v>
      </c>
      <c r="C94">
        <v>24351.55078125</v>
      </c>
      <c r="D94">
        <v>24135.44921875</v>
      </c>
      <c r="E94">
        <v>24253.55078125</v>
      </c>
      <c r="F94">
        <v>687200</v>
      </c>
      <c r="G94" t="str">
        <f t="shared" si="8"/>
        <v>Monday</v>
      </c>
      <c r="H94">
        <f t="shared" si="9"/>
        <v>-31.650390625</v>
      </c>
      <c r="I94">
        <f t="shared" si="11"/>
        <v>346.30078125</v>
      </c>
      <c r="J94">
        <f t="shared" si="12"/>
        <v>314.650390625</v>
      </c>
      <c r="K94">
        <f t="shared" si="10"/>
        <v>0</v>
      </c>
      <c r="L94" t="str">
        <f t="shared" si="13"/>
        <v>No</v>
      </c>
      <c r="M94">
        <f t="shared" si="14"/>
        <v>1</v>
      </c>
      <c r="N94">
        <f t="shared" si="15"/>
        <v>0</v>
      </c>
    </row>
    <row r="95" spans="1:14" x14ac:dyDescent="0.3">
      <c r="A95" s="1">
        <v>45622</v>
      </c>
      <c r="B95">
        <v>24194.5</v>
      </c>
      <c r="C95">
        <v>24343.30078125</v>
      </c>
      <c r="D95">
        <v>24125.400390625</v>
      </c>
      <c r="E95">
        <v>24343.30078125</v>
      </c>
      <c r="F95">
        <v>230700</v>
      </c>
      <c r="G95" t="str">
        <f t="shared" si="8"/>
        <v>Tuesday</v>
      </c>
      <c r="H95">
        <f t="shared" si="9"/>
        <v>-148.80078125</v>
      </c>
      <c r="I95">
        <f t="shared" si="11"/>
        <v>121.400390625</v>
      </c>
      <c r="J95">
        <f t="shared" si="12"/>
        <v>-27.400390625</v>
      </c>
      <c r="K95">
        <f t="shared" si="10"/>
        <v>0</v>
      </c>
      <c r="L95" t="str">
        <f t="shared" si="13"/>
        <v/>
      </c>
      <c r="M95" t="str">
        <f t="shared" si="14"/>
        <v/>
      </c>
      <c r="N95">
        <f t="shared" si="15"/>
        <v>0</v>
      </c>
    </row>
    <row r="96" spans="1:14" x14ac:dyDescent="0.3">
      <c r="A96" s="1">
        <v>45623</v>
      </c>
      <c r="B96">
        <v>24274.900390625</v>
      </c>
      <c r="C96">
        <v>24354.55078125</v>
      </c>
      <c r="D96">
        <v>24145.650390625</v>
      </c>
      <c r="E96">
        <v>24204.80078125</v>
      </c>
      <c r="F96">
        <v>295000</v>
      </c>
      <c r="G96" t="str">
        <f t="shared" si="8"/>
        <v>Wednesday</v>
      </c>
      <c r="H96">
        <f t="shared" si="9"/>
        <v>70.099609375</v>
      </c>
      <c r="I96">
        <f t="shared" si="11"/>
        <v>10.30078125</v>
      </c>
      <c r="J96">
        <f t="shared" si="12"/>
        <v>80.400390625</v>
      </c>
      <c r="K96">
        <f t="shared" si="10"/>
        <v>0</v>
      </c>
      <c r="L96" t="str">
        <f t="shared" si="13"/>
        <v/>
      </c>
      <c r="M96" t="str">
        <f t="shared" si="14"/>
        <v/>
      </c>
      <c r="N96">
        <f t="shared" si="15"/>
        <v>0</v>
      </c>
    </row>
    <row r="97" spans="1:14" x14ac:dyDescent="0.3">
      <c r="A97" s="1">
        <v>45624</v>
      </c>
      <c r="B97">
        <v>23914.150390625</v>
      </c>
      <c r="C97">
        <v>24345.75</v>
      </c>
      <c r="D97">
        <v>23873.349609375</v>
      </c>
      <c r="E97">
        <v>24274.150390625</v>
      </c>
      <c r="F97">
        <v>366700</v>
      </c>
      <c r="G97" t="str">
        <f t="shared" si="8"/>
        <v>Thursday</v>
      </c>
      <c r="H97">
        <f t="shared" si="9"/>
        <v>-360</v>
      </c>
      <c r="I97">
        <f t="shared" si="11"/>
        <v>-0.75</v>
      </c>
      <c r="J97">
        <f t="shared" si="12"/>
        <v>-360.75</v>
      </c>
      <c r="K97">
        <f t="shared" si="10"/>
        <v>0</v>
      </c>
      <c r="L97" t="str">
        <f t="shared" si="13"/>
        <v/>
      </c>
      <c r="M97" t="str">
        <f t="shared" si="14"/>
        <v/>
      </c>
      <c r="N97">
        <f t="shared" si="15"/>
        <v>0</v>
      </c>
    </row>
    <row r="98" spans="1:14" x14ac:dyDescent="0.3">
      <c r="A98" s="1">
        <v>45625</v>
      </c>
      <c r="B98">
        <v>24131.099609375</v>
      </c>
      <c r="C98">
        <v>24188.44921875</v>
      </c>
      <c r="D98">
        <v>23927.150390625</v>
      </c>
      <c r="E98">
        <v>23927.150390625</v>
      </c>
      <c r="F98">
        <v>282100</v>
      </c>
      <c r="G98" t="str">
        <f t="shared" si="8"/>
        <v>Friday</v>
      </c>
      <c r="H98">
        <f t="shared" si="9"/>
        <v>203.94921875</v>
      </c>
      <c r="I98">
        <f t="shared" si="11"/>
        <v>13</v>
      </c>
      <c r="J98">
        <f t="shared" si="12"/>
        <v>216.94921875</v>
      </c>
      <c r="K98">
        <f t="shared" si="10"/>
        <v>203.94921875</v>
      </c>
      <c r="L98" t="str">
        <f t="shared" si="13"/>
        <v/>
      </c>
      <c r="M98" t="str">
        <f t="shared" si="14"/>
        <v/>
      </c>
      <c r="N98">
        <f t="shared" si="15"/>
        <v>0</v>
      </c>
    </row>
    <row r="99" spans="1:14" x14ac:dyDescent="0.3">
      <c r="A99" s="1">
        <v>45628</v>
      </c>
      <c r="B99">
        <v>24276.05078125</v>
      </c>
      <c r="C99">
        <v>24301.69921875</v>
      </c>
      <c r="D99">
        <v>24008.650390625</v>
      </c>
      <c r="E99">
        <v>24140.849609375</v>
      </c>
      <c r="F99">
        <v>220400</v>
      </c>
      <c r="G99" t="str">
        <f t="shared" si="8"/>
        <v>Monday</v>
      </c>
      <c r="H99">
        <f t="shared" si="9"/>
        <v>135.201171875</v>
      </c>
      <c r="I99">
        <f t="shared" si="11"/>
        <v>9.75</v>
      </c>
      <c r="J99">
        <f t="shared" si="12"/>
        <v>144.951171875</v>
      </c>
      <c r="K99">
        <f t="shared" si="10"/>
        <v>135.201171875</v>
      </c>
      <c r="L99" t="str">
        <f t="shared" si="13"/>
        <v>No</v>
      </c>
      <c r="M99">
        <f t="shared" si="14"/>
        <v>1</v>
      </c>
      <c r="N99">
        <f t="shared" si="15"/>
        <v>0</v>
      </c>
    </row>
    <row r="100" spans="1:14" x14ac:dyDescent="0.3">
      <c r="A100" s="1">
        <v>45629</v>
      </c>
      <c r="B100">
        <v>24457.150390625</v>
      </c>
      <c r="C100">
        <v>24481.349609375</v>
      </c>
      <c r="D100">
        <v>24280</v>
      </c>
      <c r="E100">
        <v>24367.5</v>
      </c>
      <c r="F100">
        <v>339500</v>
      </c>
      <c r="G100" t="str">
        <f t="shared" si="8"/>
        <v>Tuesday</v>
      </c>
      <c r="H100">
        <f t="shared" si="9"/>
        <v>89.650390625</v>
      </c>
      <c r="I100">
        <f t="shared" si="11"/>
        <v>91.44921875</v>
      </c>
      <c r="J100">
        <f t="shared" si="12"/>
        <v>181.099609375</v>
      </c>
      <c r="K100">
        <f t="shared" si="10"/>
        <v>0</v>
      </c>
      <c r="L100" t="str">
        <f t="shared" si="13"/>
        <v>No</v>
      </c>
      <c r="M100">
        <f t="shared" si="14"/>
        <v>1</v>
      </c>
      <c r="N100">
        <f t="shared" si="15"/>
        <v>0</v>
      </c>
    </row>
    <row r="101" spans="1:14" x14ac:dyDescent="0.3">
      <c r="A101" s="1">
        <v>45630</v>
      </c>
      <c r="B101">
        <v>24467.44921875</v>
      </c>
      <c r="C101">
        <v>24573.19921875</v>
      </c>
      <c r="D101">
        <v>24366.30078125</v>
      </c>
      <c r="E101">
        <v>24488.75</v>
      </c>
      <c r="F101">
        <v>348000</v>
      </c>
      <c r="G101" t="str">
        <f t="shared" si="8"/>
        <v>Wednesday</v>
      </c>
      <c r="H101">
        <f t="shared" si="9"/>
        <v>-21.30078125</v>
      </c>
      <c r="I101">
        <f t="shared" si="11"/>
        <v>31.599609375</v>
      </c>
      <c r="J101">
        <f t="shared" si="12"/>
        <v>10.298828125</v>
      </c>
      <c r="K101">
        <f t="shared" si="10"/>
        <v>0</v>
      </c>
      <c r="L101" t="str">
        <f t="shared" si="13"/>
        <v/>
      </c>
      <c r="M101" t="str">
        <f t="shared" si="14"/>
        <v/>
      </c>
      <c r="N101">
        <f t="shared" si="15"/>
        <v>0</v>
      </c>
    </row>
    <row r="102" spans="1:14" x14ac:dyDescent="0.3">
      <c r="A102" s="1">
        <v>45631</v>
      </c>
      <c r="B102">
        <v>24708.400390625</v>
      </c>
      <c r="C102">
        <v>24857.75</v>
      </c>
      <c r="D102">
        <v>24295.55078125</v>
      </c>
      <c r="E102">
        <v>24539.150390625</v>
      </c>
      <c r="F102">
        <v>361500</v>
      </c>
      <c r="G102" t="str">
        <f t="shared" si="8"/>
        <v>Thursday</v>
      </c>
      <c r="H102">
        <f t="shared" si="9"/>
        <v>169.25</v>
      </c>
      <c r="I102">
        <f t="shared" si="11"/>
        <v>71.701171875</v>
      </c>
      <c r="J102">
        <f t="shared" si="12"/>
        <v>240.951171875</v>
      </c>
      <c r="K102">
        <f t="shared" si="10"/>
        <v>169.25</v>
      </c>
      <c r="L102" t="str">
        <f t="shared" si="13"/>
        <v/>
      </c>
      <c r="M102" t="str">
        <f t="shared" si="14"/>
        <v/>
      </c>
      <c r="N102">
        <f t="shared" si="15"/>
        <v>0</v>
      </c>
    </row>
    <row r="103" spans="1:14" x14ac:dyDescent="0.3">
      <c r="A103" s="1">
        <v>45632</v>
      </c>
      <c r="B103">
        <v>24677.80078125</v>
      </c>
      <c r="C103">
        <v>24751.05078125</v>
      </c>
      <c r="D103">
        <v>24620.5</v>
      </c>
      <c r="E103">
        <v>24729.44921875</v>
      </c>
      <c r="F103">
        <v>226700</v>
      </c>
      <c r="G103" t="str">
        <f t="shared" si="8"/>
        <v>Friday</v>
      </c>
      <c r="H103">
        <f t="shared" si="9"/>
        <v>-51.6484375</v>
      </c>
      <c r="I103">
        <f t="shared" si="11"/>
        <v>21.048828125</v>
      </c>
      <c r="J103">
        <f t="shared" si="12"/>
        <v>-30.599609375</v>
      </c>
      <c r="K103">
        <f t="shared" si="10"/>
        <v>0</v>
      </c>
      <c r="L103" t="str">
        <f t="shared" si="13"/>
        <v>No</v>
      </c>
      <c r="M103">
        <f t="shared" si="14"/>
        <v>1</v>
      </c>
      <c r="N103">
        <f t="shared" si="15"/>
        <v>0</v>
      </c>
    </row>
    <row r="104" spans="1:14" x14ac:dyDescent="0.3">
      <c r="A104" s="1">
        <v>45635</v>
      </c>
      <c r="B104">
        <v>24619</v>
      </c>
      <c r="C104">
        <v>24705</v>
      </c>
      <c r="D104">
        <v>24580.05078125</v>
      </c>
      <c r="E104">
        <v>24633.900390625</v>
      </c>
      <c r="F104">
        <v>248100</v>
      </c>
      <c r="G104" t="str">
        <f t="shared" si="8"/>
        <v>Monday</v>
      </c>
      <c r="H104">
        <f t="shared" si="9"/>
        <v>-14.900390625</v>
      </c>
      <c r="I104">
        <f t="shared" si="11"/>
        <v>-43.900390625</v>
      </c>
      <c r="J104">
        <f t="shared" si="12"/>
        <v>-58.80078125</v>
      </c>
      <c r="K104">
        <f t="shared" si="10"/>
        <v>0</v>
      </c>
      <c r="L104" t="str">
        <f t="shared" si="13"/>
        <v/>
      </c>
      <c r="M104" t="str">
        <f t="shared" si="14"/>
        <v/>
      </c>
      <c r="N104">
        <f t="shared" si="15"/>
        <v>0</v>
      </c>
    </row>
    <row r="105" spans="1:14" x14ac:dyDescent="0.3">
      <c r="A105" s="1">
        <v>45636</v>
      </c>
      <c r="B105">
        <v>24610.05078125</v>
      </c>
      <c r="C105">
        <v>24677.80078125</v>
      </c>
      <c r="D105">
        <v>24510.650390625</v>
      </c>
      <c r="E105">
        <v>24652.650390625</v>
      </c>
      <c r="F105">
        <v>261000</v>
      </c>
      <c r="G105" t="str">
        <f t="shared" si="8"/>
        <v>Tuesday</v>
      </c>
      <c r="H105">
        <f t="shared" si="9"/>
        <v>-42.599609375</v>
      </c>
      <c r="I105">
        <f t="shared" si="11"/>
        <v>33.650390625</v>
      </c>
      <c r="J105">
        <f t="shared" si="12"/>
        <v>-8.94921875</v>
      </c>
      <c r="K105">
        <f t="shared" si="10"/>
        <v>0</v>
      </c>
      <c r="L105" t="str">
        <f t="shared" si="13"/>
        <v/>
      </c>
      <c r="M105" t="str">
        <f t="shared" si="14"/>
        <v/>
      </c>
      <c r="N105">
        <f t="shared" si="15"/>
        <v>0</v>
      </c>
    </row>
    <row r="106" spans="1:14" x14ac:dyDescent="0.3">
      <c r="A106" s="1">
        <v>45637</v>
      </c>
      <c r="B106">
        <v>24641.80078125</v>
      </c>
      <c r="C106">
        <v>24691.75</v>
      </c>
      <c r="D106">
        <v>24583.849609375</v>
      </c>
      <c r="E106">
        <v>24620.5</v>
      </c>
      <c r="F106">
        <v>187300</v>
      </c>
      <c r="G106" t="str">
        <f t="shared" si="8"/>
        <v>Wednesday</v>
      </c>
      <c r="H106">
        <f t="shared" si="9"/>
        <v>21.30078125</v>
      </c>
      <c r="I106">
        <f t="shared" si="11"/>
        <v>10.44921875</v>
      </c>
      <c r="J106">
        <f t="shared" si="12"/>
        <v>31.75</v>
      </c>
      <c r="K106">
        <f t="shared" si="10"/>
        <v>0</v>
      </c>
      <c r="L106" t="str">
        <f t="shared" si="13"/>
        <v/>
      </c>
      <c r="M106" t="str">
        <f t="shared" si="14"/>
        <v/>
      </c>
      <c r="N106">
        <f t="shared" si="15"/>
        <v>0</v>
      </c>
    </row>
    <row r="107" spans="1:14" x14ac:dyDescent="0.3">
      <c r="A107" s="1">
        <v>45638</v>
      </c>
      <c r="B107">
        <v>24548.69921875</v>
      </c>
      <c r="C107">
        <v>24675.25</v>
      </c>
      <c r="D107">
        <v>24527.94921875</v>
      </c>
      <c r="E107">
        <v>24604.44921875</v>
      </c>
      <c r="F107">
        <v>266100</v>
      </c>
      <c r="G107" t="str">
        <f t="shared" si="8"/>
        <v>Thursday</v>
      </c>
      <c r="H107">
        <f t="shared" si="9"/>
        <v>-55.75</v>
      </c>
      <c r="I107">
        <f t="shared" si="11"/>
        <v>-37.3515625</v>
      </c>
      <c r="J107">
        <f t="shared" si="12"/>
        <v>-93.1015625</v>
      </c>
      <c r="K107">
        <f t="shared" si="10"/>
        <v>0</v>
      </c>
      <c r="L107" t="str">
        <f t="shared" si="13"/>
        <v/>
      </c>
      <c r="M107" t="str">
        <f t="shared" si="14"/>
        <v/>
      </c>
      <c r="N107">
        <f t="shared" si="15"/>
        <v>0</v>
      </c>
    </row>
    <row r="108" spans="1:14" x14ac:dyDescent="0.3">
      <c r="A108" s="1">
        <v>45639</v>
      </c>
      <c r="B108">
        <v>24768.30078125</v>
      </c>
      <c r="C108">
        <v>24792.30078125</v>
      </c>
      <c r="D108">
        <v>24180.80078125</v>
      </c>
      <c r="E108">
        <v>24498.349609375</v>
      </c>
      <c r="F108">
        <v>310100</v>
      </c>
      <c r="G108" t="str">
        <f t="shared" si="8"/>
        <v>Friday</v>
      </c>
      <c r="H108">
        <f t="shared" si="9"/>
        <v>269.951171875</v>
      </c>
      <c r="I108">
        <f t="shared" si="11"/>
        <v>-50.349609375</v>
      </c>
      <c r="J108">
        <f t="shared" si="12"/>
        <v>219.6015625</v>
      </c>
      <c r="K108">
        <f t="shared" si="10"/>
        <v>269.951171875</v>
      </c>
      <c r="L108" t="str">
        <f t="shared" si="13"/>
        <v/>
      </c>
      <c r="M108" t="str">
        <f t="shared" si="14"/>
        <v/>
      </c>
      <c r="N108">
        <f t="shared" si="15"/>
        <v>0</v>
      </c>
    </row>
    <row r="109" spans="1:14" x14ac:dyDescent="0.3">
      <c r="A109" s="1">
        <v>45642</v>
      </c>
      <c r="B109">
        <v>24668.25</v>
      </c>
      <c r="C109">
        <v>24781.25</v>
      </c>
      <c r="D109">
        <v>24601.75</v>
      </c>
      <c r="E109">
        <v>24753.400390625</v>
      </c>
      <c r="F109">
        <v>187600</v>
      </c>
      <c r="G109" t="str">
        <f t="shared" si="8"/>
        <v>Monday</v>
      </c>
      <c r="H109">
        <f t="shared" si="9"/>
        <v>-85.150390625</v>
      </c>
      <c r="I109">
        <f t="shared" si="11"/>
        <v>-14.900390625</v>
      </c>
      <c r="J109">
        <f t="shared" si="12"/>
        <v>-100.05078125</v>
      </c>
      <c r="K109">
        <f t="shared" si="10"/>
        <v>0</v>
      </c>
      <c r="L109" t="str">
        <f t="shared" si="13"/>
        <v>Yes</v>
      </c>
      <c r="M109">
        <f t="shared" si="14"/>
        <v>1</v>
      </c>
      <c r="N109">
        <f t="shared" si="15"/>
        <v>1</v>
      </c>
    </row>
    <row r="110" spans="1:14" x14ac:dyDescent="0.3">
      <c r="A110" s="1">
        <v>45643</v>
      </c>
      <c r="B110">
        <v>24336</v>
      </c>
      <c r="C110">
        <v>24624.099609375</v>
      </c>
      <c r="D110">
        <v>24303.44921875</v>
      </c>
      <c r="E110">
        <v>24584.80078125</v>
      </c>
      <c r="F110">
        <v>264900</v>
      </c>
      <c r="G110" t="str">
        <f t="shared" si="8"/>
        <v>Tuesday</v>
      </c>
      <c r="H110">
        <f t="shared" si="9"/>
        <v>-248.80078125</v>
      </c>
      <c r="I110">
        <f t="shared" si="11"/>
        <v>-83.44921875</v>
      </c>
      <c r="J110">
        <f t="shared" si="12"/>
        <v>-332.25</v>
      </c>
      <c r="K110">
        <f t="shared" si="10"/>
        <v>0</v>
      </c>
      <c r="L110" t="str">
        <f t="shared" si="13"/>
        <v/>
      </c>
      <c r="M110" t="str">
        <f t="shared" si="14"/>
        <v/>
      </c>
      <c r="N110">
        <f t="shared" si="15"/>
        <v>0</v>
      </c>
    </row>
    <row r="111" spans="1:14" x14ac:dyDescent="0.3">
      <c r="A111" s="1">
        <v>45644</v>
      </c>
      <c r="B111">
        <v>24198.849609375</v>
      </c>
      <c r="C111">
        <v>24394.44921875</v>
      </c>
      <c r="D111">
        <v>24149.849609375</v>
      </c>
      <c r="E111">
        <v>24297.94921875</v>
      </c>
      <c r="F111">
        <v>235300</v>
      </c>
      <c r="G111" t="str">
        <f t="shared" si="8"/>
        <v>Wednesday</v>
      </c>
      <c r="H111">
        <f t="shared" si="9"/>
        <v>-99.099609375</v>
      </c>
      <c r="I111">
        <f t="shared" si="11"/>
        <v>-38.05078125</v>
      </c>
      <c r="J111">
        <f t="shared" si="12"/>
        <v>-137.150390625</v>
      </c>
      <c r="K111">
        <f t="shared" si="10"/>
        <v>0</v>
      </c>
      <c r="L111" t="str">
        <f t="shared" si="13"/>
        <v/>
      </c>
      <c r="M111" t="str">
        <f t="shared" si="14"/>
        <v/>
      </c>
      <c r="N111">
        <f t="shared" si="15"/>
        <v>0</v>
      </c>
    </row>
    <row r="112" spans="1:14" x14ac:dyDescent="0.3">
      <c r="A112" s="1">
        <v>45645</v>
      </c>
      <c r="B112">
        <v>23951.69921875</v>
      </c>
      <c r="C112">
        <v>24004.900390625</v>
      </c>
      <c r="D112">
        <v>23870.30078125</v>
      </c>
      <c r="E112">
        <v>23877.150390625</v>
      </c>
      <c r="F112">
        <v>271100</v>
      </c>
      <c r="G112" t="str">
        <f t="shared" si="8"/>
        <v>Thursday</v>
      </c>
      <c r="H112">
        <f t="shared" si="9"/>
        <v>74.548828125</v>
      </c>
      <c r="I112">
        <f t="shared" si="11"/>
        <v>-321.69921875</v>
      </c>
      <c r="J112">
        <f t="shared" si="12"/>
        <v>-247.150390625</v>
      </c>
      <c r="K112">
        <f t="shared" si="10"/>
        <v>0</v>
      </c>
      <c r="L112" t="str">
        <f t="shared" si="13"/>
        <v/>
      </c>
      <c r="M112" t="str">
        <f t="shared" si="14"/>
        <v/>
      </c>
      <c r="N112">
        <f t="shared" si="15"/>
        <v>0</v>
      </c>
    </row>
    <row r="113" spans="1:14" x14ac:dyDescent="0.3">
      <c r="A113" s="1">
        <v>45646</v>
      </c>
      <c r="B113">
        <v>23587.5</v>
      </c>
      <c r="C113">
        <v>24065.80078125</v>
      </c>
      <c r="D113">
        <v>23537.349609375</v>
      </c>
      <c r="E113">
        <v>23960.69921875</v>
      </c>
      <c r="F113">
        <v>442700</v>
      </c>
      <c r="G113" t="str">
        <f t="shared" si="8"/>
        <v>Friday</v>
      </c>
      <c r="H113">
        <f t="shared" si="9"/>
        <v>-373.19921875</v>
      </c>
      <c r="I113">
        <f t="shared" si="11"/>
        <v>9</v>
      </c>
      <c r="J113">
        <f t="shared" si="12"/>
        <v>-364.19921875</v>
      </c>
      <c r="K113">
        <f t="shared" si="10"/>
        <v>0</v>
      </c>
      <c r="L113" t="str">
        <f t="shared" si="13"/>
        <v/>
      </c>
      <c r="M113" t="str">
        <f t="shared" si="14"/>
        <v/>
      </c>
      <c r="N113">
        <f t="shared" si="15"/>
        <v>0</v>
      </c>
    </row>
    <row r="114" spans="1:14" x14ac:dyDescent="0.3">
      <c r="A114" s="1">
        <v>45649</v>
      </c>
      <c r="B114">
        <v>23753.44921875</v>
      </c>
      <c r="C114">
        <v>23869.55078125</v>
      </c>
      <c r="D114">
        <v>23647.19921875</v>
      </c>
      <c r="E114">
        <v>23738.19921875</v>
      </c>
      <c r="F114">
        <v>189800</v>
      </c>
      <c r="G114" t="str">
        <f t="shared" si="8"/>
        <v>Monday</v>
      </c>
      <c r="H114">
        <f t="shared" si="9"/>
        <v>15.25</v>
      </c>
      <c r="I114">
        <f t="shared" si="11"/>
        <v>150.69921875</v>
      </c>
      <c r="J114">
        <f t="shared" si="12"/>
        <v>165.94921875</v>
      </c>
      <c r="K114">
        <f t="shared" si="10"/>
        <v>0</v>
      </c>
      <c r="L114" t="str">
        <f t="shared" si="13"/>
        <v/>
      </c>
      <c r="M114" t="str">
        <f t="shared" si="14"/>
        <v/>
      </c>
      <c r="N114">
        <f t="shared" si="15"/>
        <v>0</v>
      </c>
    </row>
    <row r="115" spans="1:14" x14ac:dyDescent="0.3">
      <c r="A115" s="1">
        <v>45650</v>
      </c>
      <c r="B115">
        <v>23727.650390625</v>
      </c>
      <c r="C115">
        <v>23867.650390625</v>
      </c>
      <c r="D115">
        <v>23685.150390625</v>
      </c>
      <c r="E115">
        <v>23769.099609375</v>
      </c>
      <c r="F115">
        <v>177700</v>
      </c>
      <c r="G115" t="str">
        <f t="shared" si="8"/>
        <v>Tuesday</v>
      </c>
      <c r="H115">
        <f t="shared" si="9"/>
        <v>-41.44921875</v>
      </c>
      <c r="I115">
        <f t="shared" si="11"/>
        <v>15.650390625</v>
      </c>
      <c r="J115">
        <f t="shared" si="12"/>
        <v>-25.798828125</v>
      </c>
      <c r="K115">
        <f t="shared" si="10"/>
        <v>0</v>
      </c>
      <c r="L115" t="str">
        <f t="shared" si="13"/>
        <v/>
      </c>
      <c r="M115" t="str">
        <f t="shared" si="14"/>
        <v/>
      </c>
      <c r="N115">
        <f t="shared" si="15"/>
        <v>0</v>
      </c>
    </row>
    <row r="116" spans="1:14" x14ac:dyDescent="0.3">
      <c r="A116" s="1">
        <v>45652</v>
      </c>
      <c r="B116">
        <v>23750.19921875</v>
      </c>
      <c r="C116">
        <v>23854.5</v>
      </c>
      <c r="D116">
        <v>23653.599609375</v>
      </c>
      <c r="E116">
        <v>23775.80078125</v>
      </c>
      <c r="F116">
        <v>177700</v>
      </c>
      <c r="G116" t="str">
        <f t="shared" si="8"/>
        <v>Thursday</v>
      </c>
      <c r="H116">
        <f t="shared" si="9"/>
        <v>-25.6015625</v>
      </c>
      <c r="I116">
        <f t="shared" si="11"/>
        <v>48.150390625</v>
      </c>
      <c r="J116">
        <f t="shared" si="12"/>
        <v>22.548828125</v>
      </c>
      <c r="K116">
        <f t="shared" si="10"/>
        <v>0</v>
      </c>
      <c r="L116" t="str">
        <f t="shared" si="13"/>
        <v/>
      </c>
      <c r="M116" t="str">
        <f t="shared" si="14"/>
        <v/>
      </c>
      <c r="N116">
        <f t="shared" si="15"/>
        <v>0</v>
      </c>
    </row>
    <row r="117" spans="1:14" x14ac:dyDescent="0.3">
      <c r="A117" s="1">
        <v>45653</v>
      </c>
      <c r="B117">
        <v>23813.400390625</v>
      </c>
      <c r="C117">
        <v>23938.849609375</v>
      </c>
      <c r="D117">
        <v>23800.599609375</v>
      </c>
      <c r="E117">
        <v>23801.400390625</v>
      </c>
      <c r="F117">
        <v>176800</v>
      </c>
      <c r="G117" t="str">
        <f t="shared" si="8"/>
        <v>Friday</v>
      </c>
      <c r="H117">
        <f t="shared" si="9"/>
        <v>12</v>
      </c>
      <c r="I117">
        <f t="shared" si="11"/>
        <v>51.201171875</v>
      </c>
      <c r="J117">
        <f t="shared" si="12"/>
        <v>63.201171875</v>
      </c>
      <c r="K117">
        <f t="shared" si="10"/>
        <v>0</v>
      </c>
      <c r="L117" t="str">
        <f t="shared" si="13"/>
        <v/>
      </c>
      <c r="M117" t="str">
        <f t="shared" si="14"/>
        <v/>
      </c>
      <c r="N117">
        <f t="shared" si="15"/>
        <v>0</v>
      </c>
    </row>
    <row r="118" spans="1:14" x14ac:dyDescent="0.3">
      <c r="A118" s="1">
        <v>45656</v>
      </c>
      <c r="B118">
        <v>23644.900390625</v>
      </c>
      <c r="C118">
        <v>23915.349609375</v>
      </c>
      <c r="D118">
        <v>23599.30078125</v>
      </c>
      <c r="E118">
        <v>23796.900390625</v>
      </c>
      <c r="F118">
        <v>364900</v>
      </c>
      <c r="G118" t="str">
        <f t="shared" si="8"/>
        <v>Monday</v>
      </c>
      <c r="H118">
        <f t="shared" si="9"/>
        <v>-152</v>
      </c>
      <c r="I118">
        <f t="shared" si="11"/>
        <v>-16.5</v>
      </c>
      <c r="J118">
        <f t="shared" si="12"/>
        <v>-168.5</v>
      </c>
      <c r="K118">
        <f t="shared" si="10"/>
        <v>0</v>
      </c>
      <c r="L118" t="str">
        <f t="shared" si="13"/>
        <v/>
      </c>
      <c r="M118" t="str">
        <f t="shared" si="14"/>
        <v/>
      </c>
      <c r="N118">
        <f t="shared" si="15"/>
        <v>0</v>
      </c>
    </row>
    <row r="119" spans="1:14" x14ac:dyDescent="0.3">
      <c r="A119" s="1">
        <v>45657</v>
      </c>
      <c r="B119">
        <v>23644.80078125</v>
      </c>
      <c r="C119">
        <v>23689.849609375</v>
      </c>
      <c r="D119">
        <v>23460.44921875</v>
      </c>
      <c r="E119">
        <v>23560.599609375</v>
      </c>
      <c r="F119">
        <v>193600</v>
      </c>
      <c r="G119" t="str">
        <f t="shared" si="8"/>
        <v>Tuesday</v>
      </c>
      <c r="H119">
        <f t="shared" si="9"/>
        <v>84.201171875</v>
      </c>
      <c r="I119">
        <f t="shared" si="11"/>
        <v>-84.30078125</v>
      </c>
      <c r="J119">
        <f t="shared" si="12"/>
        <v>-9.9609375E-2</v>
      </c>
      <c r="K119">
        <f t="shared" si="10"/>
        <v>0</v>
      </c>
      <c r="L119" t="str">
        <f t="shared" si="13"/>
        <v/>
      </c>
      <c r="M119" t="str">
        <f t="shared" si="14"/>
        <v/>
      </c>
      <c r="N119">
        <f t="shared" si="15"/>
        <v>0</v>
      </c>
    </row>
    <row r="120" spans="1:14" x14ac:dyDescent="0.3">
      <c r="A120" s="1">
        <v>45658</v>
      </c>
      <c r="B120">
        <v>23742.900390625</v>
      </c>
      <c r="C120">
        <v>23822.80078125</v>
      </c>
      <c r="D120">
        <v>23562.80078125</v>
      </c>
      <c r="E120">
        <v>23637.650390625</v>
      </c>
      <c r="F120">
        <v>154900</v>
      </c>
      <c r="G120" t="str">
        <f t="shared" si="8"/>
        <v>Wednesday</v>
      </c>
      <c r="H120">
        <f t="shared" si="9"/>
        <v>105.25</v>
      </c>
      <c r="I120">
        <f t="shared" si="11"/>
        <v>-7.150390625</v>
      </c>
      <c r="J120">
        <f t="shared" si="12"/>
        <v>98.099609375</v>
      </c>
      <c r="K120">
        <f t="shared" si="10"/>
        <v>105.25</v>
      </c>
      <c r="L120" t="str">
        <f t="shared" si="13"/>
        <v/>
      </c>
      <c r="M120" t="str">
        <f t="shared" si="14"/>
        <v/>
      </c>
      <c r="N120">
        <f t="shared" si="15"/>
        <v>0</v>
      </c>
    </row>
    <row r="121" spans="1:14" x14ac:dyDescent="0.3">
      <c r="A121" s="1">
        <v>45659</v>
      </c>
      <c r="B121">
        <v>24188.650390625</v>
      </c>
      <c r="C121">
        <v>24226.69921875</v>
      </c>
      <c r="D121">
        <v>23751.55078125</v>
      </c>
      <c r="E121">
        <v>23783</v>
      </c>
      <c r="F121">
        <v>283200</v>
      </c>
      <c r="G121" t="str">
        <f t="shared" si="8"/>
        <v>Thursday</v>
      </c>
      <c r="H121">
        <f t="shared" si="9"/>
        <v>405.650390625</v>
      </c>
      <c r="I121">
        <f t="shared" si="11"/>
        <v>40.099609375</v>
      </c>
      <c r="J121">
        <f t="shared" si="12"/>
        <v>445.75</v>
      </c>
      <c r="K121">
        <f t="shared" si="10"/>
        <v>405.650390625</v>
      </c>
      <c r="L121" t="str">
        <f t="shared" si="13"/>
        <v>No</v>
      </c>
      <c r="M121">
        <f t="shared" si="14"/>
        <v>1</v>
      </c>
      <c r="N121">
        <f t="shared" si="15"/>
        <v>0</v>
      </c>
    </row>
    <row r="122" spans="1:14" x14ac:dyDescent="0.3">
      <c r="A122" s="1">
        <v>45660</v>
      </c>
      <c r="B122">
        <v>24004.75</v>
      </c>
      <c r="C122">
        <v>24196.44921875</v>
      </c>
      <c r="D122">
        <v>23976</v>
      </c>
      <c r="E122">
        <v>24196.400390625</v>
      </c>
      <c r="F122">
        <v>312300</v>
      </c>
      <c r="G122" t="str">
        <f t="shared" si="8"/>
        <v>Friday</v>
      </c>
      <c r="H122">
        <f t="shared" si="9"/>
        <v>-191.650390625</v>
      </c>
      <c r="I122">
        <f t="shared" si="11"/>
        <v>7.75</v>
      </c>
      <c r="J122">
        <f t="shared" si="12"/>
        <v>-183.900390625</v>
      </c>
      <c r="K122">
        <f t="shared" si="10"/>
        <v>0</v>
      </c>
      <c r="L122" t="str">
        <f t="shared" si="13"/>
        <v>No</v>
      </c>
      <c r="M122">
        <f t="shared" si="14"/>
        <v>1</v>
      </c>
      <c r="N122">
        <f t="shared" si="15"/>
        <v>0</v>
      </c>
    </row>
    <row r="123" spans="1:14" x14ac:dyDescent="0.3">
      <c r="A123" s="1">
        <v>45663</v>
      </c>
      <c r="B123">
        <v>23616.05078125</v>
      </c>
      <c r="C123">
        <v>24089.94921875</v>
      </c>
      <c r="D123">
        <v>23551.900390625</v>
      </c>
      <c r="E123">
        <v>24045.80078125</v>
      </c>
      <c r="F123">
        <v>278100</v>
      </c>
      <c r="G123" t="str">
        <f t="shared" si="8"/>
        <v>Monday</v>
      </c>
      <c r="H123">
        <f t="shared" si="9"/>
        <v>-429.75</v>
      </c>
      <c r="I123">
        <f t="shared" si="11"/>
        <v>41.05078125</v>
      </c>
      <c r="J123">
        <f t="shared" si="12"/>
        <v>-388.69921875</v>
      </c>
      <c r="K123">
        <f t="shared" si="10"/>
        <v>0</v>
      </c>
      <c r="L123" t="str">
        <f t="shared" si="13"/>
        <v/>
      </c>
      <c r="M123" t="str">
        <f t="shared" si="14"/>
        <v/>
      </c>
      <c r="N123">
        <f t="shared" si="15"/>
        <v>0</v>
      </c>
    </row>
    <row r="124" spans="1:14" x14ac:dyDescent="0.3">
      <c r="A124" s="1">
        <v>45664</v>
      </c>
      <c r="B124">
        <v>23707.900390625</v>
      </c>
      <c r="C124">
        <v>23795.19921875</v>
      </c>
      <c r="D124">
        <v>23637.80078125</v>
      </c>
      <c r="E124">
        <v>23679.900390625</v>
      </c>
      <c r="F124">
        <v>262300</v>
      </c>
      <c r="G124" t="str">
        <f t="shared" si="8"/>
        <v>Tuesday</v>
      </c>
      <c r="H124">
        <f t="shared" si="9"/>
        <v>28</v>
      </c>
      <c r="I124">
        <f t="shared" si="11"/>
        <v>63.849609375</v>
      </c>
      <c r="J124">
        <f t="shared" si="12"/>
        <v>91.849609375</v>
      </c>
      <c r="K124">
        <f t="shared" si="10"/>
        <v>0</v>
      </c>
      <c r="L124" t="str">
        <f t="shared" si="13"/>
        <v/>
      </c>
      <c r="M124" t="str">
        <f t="shared" si="14"/>
        <v/>
      </c>
      <c r="N124">
        <f t="shared" si="15"/>
        <v>0</v>
      </c>
    </row>
    <row r="125" spans="1:14" x14ac:dyDescent="0.3">
      <c r="A125" s="1">
        <v>45665</v>
      </c>
      <c r="B125">
        <v>23688.94921875</v>
      </c>
      <c r="C125">
        <v>23751.849609375</v>
      </c>
      <c r="D125">
        <v>23496.150390625</v>
      </c>
      <c r="E125">
        <v>23746.650390625</v>
      </c>
      <c r="F125">
        <v>266400</v>
      </c>
      <c r="G125" t="str">
        <f t="shared" si="8"/>
        <v>Wednesday</v>
      </c>
      <c r="H125">
        <f t="shared" si="9"/>
        <v>-57.701171875</v>
      </c>
      <c r="I125">
        <f t="shared" si="11"/>
        <v>38.75</v>
      </c>
      <c r="J125">
        <f t="shared" si="12"/>
        <v>-18.951171875</v>
      </c>
      <c r="K125">
        <f t="shared" si="10"/>
        <v>0</v>
      </c>
      <c r="L125" t="str">
        <f t="shared" si="13"/>
        <v/>
      </c>
      <c r="M125" t="str">
        <f t="shared" si="14"/>
        <v/>
      </c>
      <c r="N125">
        <f t="shared" si="15"/>
        <v>0</v>
      </c>
    </row>
    <row r="126" spans="1:14" x14ac:dyDescent="0.3">
      <c r="A126" s="1">
        <v>45666</v>
      </c>
      <c r="B126">
        <v>23526.5</v>
      </c>
      <c r="C126">
        <v>23689.5</v>
      </c>
      <c r="D126">
        <v>23503.05078125</v>
      </c>
      <c r="E126">
        <v>23674.75</v>
      </c>
      <c r="F126">
        <v>269200</v>
      </c>
      <c r="G126" t="str">
        <f t="shared" si="8"/>
        <v>Thursday</v>
      </c>
      <c r="H126">
        <f t="shared" si="9"/>
        <v>-148.25</v>
      </c>
      <c r="I126">
        <f t="shared" si="11"/>
        <v>-14.19921875</v>
      </c>
      <c r="J126">
        <f t="shared" si="12"/>
        <v>-162.44921875</v>
      </c>
      <c r="K126">
        <f t="shared" si="10"/>
        <v>0</v>
      </c>
      <c r="L126" t="str">
        <f t="shared" si="13"/>
        <v/>
      </c>
      <c r="M126" t="str">
        <f t="shared" si="14"/>
        <v/>
      </c>
      <c r="N126">
        <f t="shared" si="15"/>
        <v>0</v>
      </c>
    </row>
    <row r="127" spans="1:14" x14ac:dyDescent="0.3">
      <c r="A127" s="1">
        <v>45667</v>
      </c>
      <c r="B127">
        <v>23431.5</v>
      </c>
      <c r="C127">
        <v>23596.599609375</v>
      </c>
      <c r="D127">
        <v>23344.349609375</v>
      </c>
      <c r="E127">
        <v>23551.900390625</v>
      </c>
      <c r="F127">
        <v>261000</v>
      </c>
      <c r="G127" t="str">
        <f t="shared" si="8"/>
        <v>Friday</v>
      </c>
      <c r="H127">
        <f t="shared" si="9"/>
        <v>-120.400390625</v>
      </c>
      <c r="I127">
        <f t="shared" si="11"/>
        <v>25.400390625</v>
      </c>
      <c r="J127">
        <f t="shared" si="12"/>
        <v>-95</v>
      </c>
      <c r="K127">
        <f t="shared" si="10"/>
        <v>0</v>
      </c>
      <c r="L127" t="str">
        <f t="shared" si="13"/>
        <v/>
      </c>
      <c r="M127" t="str">
        <f t="shared" si="14"/>
        <v/>
      </c>
      <c r="N127">
        <f t="shared" si="15"/>
        <v>0</v>
      </c>
    </row>
    <row r="128" spans="1:14" x14ac:dyDescent="0.3">
      <c r="A128" s="1">
        <v>45670</v>
      </c>
      <c r="B128">
        <v>23085.94921875</v>
      </c>
      <c r="C128">
        <v>23340.94921875</v>
      </c>
      <c r="D128">
        <v>23047.25</v>
      </c>
      <c r="E128">
        <v>23195.400390625</v>
      </c>
      <c r="F128">
        <v>316500</v>
      </c>
      <c r="G128" t="str">
        <f t="shared" si="8"/>
        <v>Monday</v>
      </c>
      <c r="H128">
        <f t="shared" si="9"/>
        <v>-109.451171875</v>
      </c>
      <c r="I128">
        <f t="shared" si="11"/>
        <v>-236.099609375</v>
      </c>
      <c r="J128">
        <f t="shared" si="12"/>
        <v>-345.55078125</v>
      </c>
      <c r="K128">
        <f t="shared" si="10"/>
        <v>0</v>
      </c>
      <c r="L128" t="str">
        <f t="shared" si="13"/>
        <v/>
      </c>
      <c r="M128" t="str">
        <f t="shared" si="14"/>
        <v/>
      </c>
      <c r="N128">
        <f t="shared" si="15"/>
        <v>0</v>
      </c>
    </row>
    <row r="129" spans="1:14" x14ac:dyDescent="0.3">
      <c r="A129" s="1">
        <v>45671</v>
      </c>
      <c r="B129">
        <v>23176.05078125</v>
      </c>
      <c r="C129">
        <v>23264.94921875</v>
      </c>
      <c r="D129">
        <v>23134.150390625</v>
      </c>
      <c r="E129">
        <v>23165.900390625</v>
      </c>
      <c r="F129">
        <v>311200</v>
      </c>
      <c r="G129" t="str">
        <f t="shared" si="8"/>
        <v>Tuesday</v>
      </c>
      <c r="H129">
        <f t="shared" si="9"/>
        <v>10.150390625</v>
      </c>
      <c r="I129">
        <f t="shared" si="11"/>
        <v>79.951171875</v>
      </c>
      <c r="J129">
        <f t="shared" si="12"/>
        <v>90.1015625</v>
      </c>
      <c r="K129">
        <f t="shared" si="10"/>
        <v>0</v>
      </c>
      <c r="L129" t="str">
        <f t="shared" si="13"/>
        <v/>
      </c>
      <c r="M129" t="str">
        <f t="shared" si="14"/>
        <v/>
      </c>
      <c r="N129">
        <f t="shared" si="15"/>
        <v>0</v>
      </c>
    </row>
    <row r="130" spans="1:14" x14ac:dyDescent="0.3">
      <c r="A130" s="1">
        <v>45672</v>
      </c>
      <c r="B130">
        <v>23213.19921875</v>
      </c>
      <c r="C130">
        <v>23293.650390625</v>
      </c>
      <c r="D130">
        <v>23146.44921875</v>
      </c>
      <c r="E130">
        <v>23250.44921875</v>
      </c>
      <c r="F130">
        <v>228000</v>
      </c>
      <c r="G130" t="str">
        <f t="shared" si="8"/>
        <v>Wednesday</v>
      </c>
      <c r="H130">
        <f t="shared" si="9"/>
        <v>-37.25</v>
      </c>
      <c r="I130">
        <f t="shared" si="11"/>
        <v>74.3984375</v>
      </c>
      <c r="J130">
        <f t="shared" si="12"/>
        <v>37.1484375</v>
      </c>
      <c r="K130">
        <f t="shared" si="10"/>
        <v>0</v>
      </c>
      <c r="L130" t="str">
        <f t="shared" si="13"/>
        <v/>
      </c>
      <c r="M130" t="str">
        <f t="shared" si="14"/>
        <v/>
      </c>
      <c r="N130">
        <f t="shared" si="15"/>
        <v>0</v>
      </c>
    </row>
    <row r="131" spans="1:14" x14ac:dyDescent="0.3">
      <c r="A131" s="1">
        <v>45673</v>
      </c>
      <c r="B131">
        <v>23311.80078125</v>
      </c>
      <c r="C131">
        <v>23391.650390625</v>
      </c>
      <c r="D131">
        <v>23272.05078125</v>
      </c>
      <c r="E131">
        <v>23377.25</v>
      </c>
      <c r="F131">
        <v>299400</v>
      </c>
      <c r="G131" t="str">
        <f t="shared" ref="G131:G194" si="16">TEXT(A131, "dddd")</f>
        <v>Thursday</v>
      </c>
      <c r="H131">
        <f t="shared" ref="H131:H194" si="17">B131-E131</f>
        <v>-65.44921875</v>
      </c>
      <c r="I131">
        <f t="shared" si="11"/>
        <v>164.05078125</v>
      </c>
      <c r="J131">
        <f t="shared" si="12"/>
        <v>98.6015625</v>
      </c>
      <c r="K131">
        <f t="shared" ref="K131:K194" si="18">IF(H131&gt;100,H131,)</f>
        <v>0</v>
      </c>
      <c r="L131" t="str">
        <f t="shared" si="13"/>
        <v/>
      </c>
      <c r="M131" t="str">
        <f t="shared" si="14"/>
        <v/>
      </c>
      <c r="N131">
        <f t="shared" si="15"/>
        <v>0</v>
      </c>
    </row>
    <row r="132" spans="1:14" x14ac:dyDescent="0.3">
      <c r="A132" s="1">
        <v>45674</v>
      </c>
      <c r="B132">
        <v>23203.19921875</v>
      </c>
      <c r="C132">
        <v>23292.099609375</v>
      </c>
      <c r="D132">
        <v>23100.349609375</v>
      </c>
      <c r="E132">
        <v>23277.099609375</v>
      </c>
      <c r="F132">
        <v>272900</v>
      </c>
      <c r="G132" t="str">
        <f t="shared" si="16"/>
        <v>Friday</v>
      </c>
      <c r="H132">
        <f t="shared" si="17"/>
        <v>-73.900390625</v>
      </c>
      <c r="I132">
        <f t="shared" ref="I132:I195" si="19">E132-B131</f>
        <v>-34.701171875</v>
      </c>
      <c r="J132">
        <f t="shared" ref="J132:J195" si="20">H132+I132</f>
        <v>-108.6015625</v>
      </c>
      <c r="K132">
        <f t="shared" si="18"/>
        <v>0</v>
      </c>
      <c r="L132" t="str">
        <f t="shared" si="13"/>
        <v/>
      </c>
      <c r="M132" t="str">
        <f t="shared" si="14"/>
        <v/>
      </c>
      <c r="N132">
        <f t="shared" si="15"/>
        <v>0</v>
      </c>
    </row>
    <row r="133" spans="1:14" x14ac:dyDescent="0.3">
      <c r="A133" s="1">
        <v>45677</v>
      </c>
      <c r="B133">
        <v>23344.75</v>
      </c>
      <c r="C133">
        <v>23391.099609375</v>
      </c>
      <c r="D133">
        <v>23170.650390625</v>
      </c>
      <c r="E133">
        <v>23290.400390625</v>
      </c>
      <c r="F133">
        <v>301500</v>
      </c>
      <c r="G133" t="str">
        <f t="shared" si="16"/>
        <v>Monday</v>
      </c>
      <c r="H133">
        <f t="shared" si="17"/>
        <v>54.349609375</v>
      </c>
      <c r="I133">
        <f t="shared" si="19"/>
        <v>87.201171875</v>
      </c>
      <c r="J133">
        <f t="shared" si="20"/>
        <v>141.55078125</v>
      </c>
      <c r="K133">
        <f t="shared" si="18"/>
        <v>0</v>
      </c>
      <c r="L133" t="str">
        <f t="shared" ref="L133:L196" si="21">IF(K132&gt;=100, IF(I133&lt;0, "Yes", "No"), "")</f>
        <v/>
      </c>
      <c r="M133" t="str">
        <f t="shared" ref="M133:M196" si="22">IF(K132&gt;100,1,"")</f>
        <v/>
      </c>
      <c r="N133">
        <f t="shared" ref="N133:N196" si="23">IF(L133="Yes",1,0)</f>
        <v>0</v>
      </c>
    </row>
    <row r="134" spans="1:14" x14ac:dyDescent="0.3">
      <c r="A134" s="1">
        <v>45678</v>
      </c>
      <c r="B134">
        <v>23024.650390625</v>
      </c>
      <c r="C134">
        <v>23426.30078125</v>
      </c>
      <c r="D134">
        <v>22976.849609375</v>
      </c>
      <c r="E134">
        <v>23421.650390625</v>
      </c>
      <c r="F134">
        <v>312900</v>
      </c>
      <c r="G134" t="str">
        <f t="shared" si="16"/>
        <v>Tuesday</v>
      </c>
      <c r="H134">
        <f t="shared" si="17"/>
        <v>-397</v>
      </c>
      <c r="I134">
        <f t="shared" si="19"/>
        <v>76.900390625</v>
      </c>
      <c r="J134">
        <f t="shared" si="20"/>
        <v>-320.099609375</v>
      </c>
      <c r="K134">
        <f t="shared" si="18"/>
        <v>0</v>
      </c>
      <c r="L134" t="str">
        <f t="shared" si="21"/>
        <v/>
      </c>
      <c r="M134" t="str">
        <f t="shared" si="22"/>
        <v/>
      </c>
      <c r="N134">
        <f t="shared" si="23"/>
        <v>0</v>
      </c>
    </row>
    <row r="135" spans="1:14" x14ac:dyDescent="0.3">
      <c r="A135" s="1">
        <v>45679</v>
      </c>
      <c r="B135">
        <v>23155.349609375</v>
      </c>
      <c r="C135">
        <v>23169.55078125</v>
      </c>
      <c r="D135">
        <v>22981.30078125</v>
      </c>
      <c r="E135">
        <v>23099.150390625</v>
      </c>
      <c r="F135">
        <v>276000</v>
      </c>
      <c r="G135" t="str">
        <f t="shared" si="16"/>
        <v>Wednesday</v>
      </c>
      <c r="H135">
        <f t="shared" si="17"/>
        <v>56.19921875</v>
      </c>
      <c r="I135">
        <f t="shared" si="19"/>
        <v>74.5</v>
      </c>
      <c r="J135">
        <f t="shared" si="20"/>
        <v>130.69921875</v>
      </c>
      <c r="K135">
        <f t="shared" si="18"/>
        <v>0</v>
      </c>
      <c r="L135" t="str">
        <f t="shared" si="21"/>
        <v/>
      </c>
      <c r="M135" t="str">
        <f t="shared" si="22"/>
        <v/>
      </c>
      <c r="N135">
        <f t="shared" si="23"/>
        <v>0</v>
      </c>
    </row>
    <row r="136" spans="1:14" x14ac:dyDescent="0.3">
      <c r="A136" s="1">
        <v>45680</v>
      </c>
      <c r="B136">
        <v>23205.349609375</v>
      </c>
      <c r="C136">
        <v>23270.80078125</v>
      </c>
      <c r="D136">
        <v>23090.650390625</v>
      </c>
      <c r="E136">
        <v>23128.30078125</v>
      </c>
      <c r="F136">
        <v>275600</v>
      </c>
      <c r="G136" t="str">
        <f t="shared" si="16"/>
        <v>Thursday</v>
      </c>
      <c r="H136">
        <f t="shared" si="17"/>
        <v>77.048828125</v>
      </c>
      <c r="I136">
        <f t="shared" si="19"/>
        <v>-27.048828125</v>
      </c>
      <c r="J136">
        <f t="shared" si="20"/>
        <v>50</v>
      </c>
      <c r="K136">
        <f t="shared" si="18"/>
        <v>0</v>
      </c>
      <c r="L136" t="str">
        <f t="shared" si="21"/>
        <v/>
      </c>
      <c r="M136" t="str">
        <f t="shared" si="22"/>
        <v/>
      </c>
      <c r="N136">
        <f t="shared" si="23"/>
        <v>0</v>
      </c>
    </row>
    <row r="137" spans="1:14" x14ac:dyDescent="0.3">
      <c r="A137" s="1">
        <v>45681</v>
      </c>
      <c r="B137">
        <v>23092.19921875</v>
      </c>
      <c r="C137">
        <v>23347.30078125</v>
      </c>
      <c r="D137">
        <v>23050</v>
      </c>
      <c r="E137">
        <v>23183.900390625</v>
      </c>
      <c r="F137">
        <v>264300</v>
      </c>
      <c r="G137" t="str">
        <f t="shared" si="16"/>
        <v>Friday</v>
      </c>
      <c r="H137">
        <f t="shared" si="17"/>
        <v>-91.701171875</v>
      </c>
      <c r="I137">
        <f t="shared" si="19"/>
        <v>-21.44921875</v>
      </c>
      <c r="J137">
        <f t="shared" si="20"/>
        <v>-113.150390625</v>
      </c>
      <c r="K137">
        <f t="shared" si="18"/>
        <v>0</v>
      </c>
      <c r="L137" t="str">
        <f t="shared" si="21"/>
        <v/>
      </c>
      <c r="M137" t="str">
        <f t="shared" si="22"/>
        <v/>
      </c>
      <c r="N137">
        <f t="shared" si="23"/>
        <v>0</v>
      </c>
    </row>
    <row r="138" spans="1:14" x14ac:dyDescent="0.3">
      <c r="A138" s="1">
        <v>45684</v>
      </c>
      <c r="B138">
        <v>22829.150390625</v>
      </c>
      <c r="C138">
        <v>23007.44921875</v>
      </c>
      <c r="D138">
        <v>22786.900390625</v>
      </c>
      <c r="E138">
        <v>22940.150390625</v>
      </c>
      <c r="F138">
        <v>257400</v>
      </c>
      <c r="G138" t="str">
        <f t="shared" si="16"/>
        <v>Monday</v>
      </c>
      <c r="H138">
        <f t="shared" si="17"/>
        <v>-111</v>
      </c>
      <c r="I138">
        <f t="shared" si="19"/>
        <v>-152.048828125</v>
      </c>
      <c r="J138">
        <f t="shared" si="20"/>
        <v>-263.048828125</v>
      </c>
      <c r="K138">
        <f t="shared" si="18"/>
        <v>0</v>
      </c>
      <c r="L138" t="str">
        <f t="shared" si="21"/>
        <v/>
      </c>
      <c r="M138" t="str">
        <f t="shared" si="22"/>
        <v/>
      </c>
      <c r="N138">
        <f t="shared" si="23"/>
        <v>0</v>
      </c>
    </row>
    <row r="139" spans="1:14" x14ac:dyDescent="0.3">
      <c r="A139" s="1">
        <v>45685</v>
      </c>
      <c r="B139">
        <v>22957.25</v>
      </c>
      <c r="C139">
        <v>23137.94921875</v>
      </c>
      <c r="D139">
        <v>22857.650390625</v>
      </c>
      <c r="E139">
        <v>22960.44921875</v>
      </c>
      <c r="F139">
        <v>361900</v>
      </c>
      <c r="G139" t="str">
        <f t="shared" si="16"/>
        <v>Tuesday</v>
      </c>
      <c r="H139">
        <f t="shared" si="17"/>
        <v>-3.19921875</v>
      </c>
      <c r="I139">
        <f t="shared" si="19"/>
        <v>131.298828125</v>
      </c>
      <c r="J139">
        <f t="shared" si="20"/>
        <v>128.099609375</v>
      </c>
      <c r="K139">
        <f t="shared" si="18"/>
        <v>0</v>
      </c>
      <c r="L139" t="str">
        <f t="shared" si="21"/>
        <v/>
      </c>
      <c r="M139" t="str">
        <f t="shared" si="22"/>
        <v/>
      </c>
      <c r="N139">
        <f t="shared" si="23"/>
        <v>0</v>
      </c>
    </row>
    <row r="140" spans="1:14" x14ac:dyDescent="0.3">
      <c r="A140" s="1">
        <v>45686</v>
      </c>
      <c r="B140">
        <v>23163.099609375</v>
      </c>
      <c r="C140">
        <v>23183.349609375</v>
      </c>
      <c r="D140">
        <v>22976.5</v>
      </c>
      <c r="E140">
        <v>23026.75</v>
      </c>
      <c r="F140">
        <v>226300</v>
      </c>
      <c r="G140" t="str">
        <f t="shared" si="16"/>
        <v>Wednesday</v>
      </c>
      <c r="H140">
        <f t="shared" si="17"/>
        <v>136.349609375</v>
      </c>
      <c r="I140">
        <f t="shared" si="19"/>
        <v>69.5</v>
      </c>
      <c r="J140">
        <f t="shared" si="20"/>
        <v>205.849609375</v>
      </c>
      <c r="K140">
        <f t="shared" si="18"/>
        <v>136.349609375</v>
      </c>
      <c r="L140" t="str">
        <f t="shared" si="21"/>
        <v/>
      </c>
      <c r="M140" t="str">
        <f t="shared" si="22"/>
        <v/>
      </c>
      <c r="N140">
        <f t="shared" si="23"/>
        <v>0</v>
      </c>
    </row>
    <row r="141" spans="1:14" x14ac:dyDescent="0.3">
      <c r="A141" s="1">
        <v>45687</v>
      </c>
      <c r="B141">
        <v>23249.5</v>
      </c>
      <c r="C141">
        <v>23322.05078125</v>
      </c>
      <c r="D141">
        <v>23139.19921875</v>
      </c>
      <c r="E141">
        <v>23169.5</v>
      </c>
      <c r="F141">
        <v>361900</v>
      </c>
      <c r="G141" t="str">
        <f t="shared" si="16"/>
        <v>Thursday</v>
      </c>
      <c r="H141">
        <f t="shared" si="17"/>
        <v>80</v>
      </c>
      <c r="I141">
        <f t="shared" si="19"/>
        <v>6.400390625</v>
      </c>
      <c r="J141">
        <f t="shared" si="20"/>
        <v>86.400390625</v>
      </c>
      <c r="K141">
        <f t="shared" si="18"/>
        <v>0</v>
      </c>
      <c r="L141" t="str">
        <f t="shared" si="21"/>
        <v>No</v>
      </c>
      <c r="M141">
        <f t="shared" si="22"/>
        <v>1</v>
      </c>
      <c r="N141">
        <f t="shared" si="23"/>
        <v>0</v>
      </c>
    </row>
    <row r="142" spans="1:14" x14ac:dyDescent="0.3">
      <c r="A142" s="1">
        <v>45688</v>
      </c>
      <c r="B142">
        <v>23508.400390625</v>
      </c>
      <c r="C142">
        <v>23546.80078125</v>
      </c>
      <c r="D142">
        <v>23277.400390625</v>
      </c>
      <c r="E142">
        <v>23296.75</v>
      </c>
      <c r="F142">
        <v>304900</v>
      </c>
      <c r="G142" t="str">
        <f t="shared" si="16"/>
        <v>Friday</v>
      </c>
      <c r="H142">
        <f t="shared" si="17"/>
        <v>211.650390625</v>
      </c>
      <c r="I142">
        <f t="shared" si="19"/>
        <v>47.25</v>
      </c>
      <c r="J142">
        <f t="shared" si="20"/>
        <v>258.900390625</v>
      </c>
      <c r="K142">
        <f t="shared" si="18"/>
        <v>211.650390625</v>
      </c>
      <c r="L142" t="str">
        <f t="shared" si="21"/>
        <v/>
      </c>
      <c r="M142" t="str">
        <f t="shared" si="22"/>
        <v/>
      </c>
      <c r="N142">
        <f t="shared" si="23"/>
        <v>0</v>
      </c>
    </row>
    <row r="143" spans="1:14" x14ac:dyDescent="0.3">
      <c r="A143" s="1">
        <v>45691</v>
      </c>
      <c r="B143">
        <v>23361.05078125</v>
      </c>
      <c r="C143">
        <v>23381.599609375</v>
      </c>
      <c r="D143">
        <v>23222</v>
      </c>
      <c r="E143">
        <v>23319.349609375</v>
      </c>
      <c r="F143">
        <v>329700</v>
      </c>
      <c r="G143" t="str">
        <f t="shared" si="16"/>
        <v>Monday</v>
      </c>
      <c r="H143">
        <f t="shared" si="17"/>
        <v>41.701171875</v>
      </c>
      <c r="I143">
        <f t="shared" si="19"/>
        <v>-189.05078125</v>
      </c>
      <c r="J143">
        <f t="shared" si="20"/>
        <v>-147.349609375</v>
      </c>
      <c r="K143">
        <f t="shared" si="18"/>
        <v>0</v>
      </c>
      <c r="L143" t="str">
        <f t="shared" si="21"/>
        <v>Yes</v>
      </c>
      <c r="M143">
        <f t="shared" si="22"/>
        <v>1</v>
      </c>
      <c r="N143">
        <f t="shared" si="23"/>
        <v>1</v>
      </c>
    </row>
    <row r="144" spans="1:14" x14ac:dyDescent="0.3">
      <c r="A144" s="1">
        <v>45692</v>
      </c>
      <c r="B144">
        <v>23739.25</v>
      </c>
      <c r="C144">
        <v>23762.75</v>
      </c>
      <c r="D144">
        <v>23423.150390625</v>
      </c>
      <c r="E144">
        <v>23509.900390625</v>
      </c>
      <c r="F144">
        <v>376700</v>
      </c>
      <c r="G144" t="str">
        <f t="shared" si="16"/>
        <v>Tuesday</v>
      </c>
      <c r="H144">
        <f t="shared" si="17"/>
        <v>229.349609375</v>
      </c>
      <c r="I144">
        <f t="shared" si="19"/>
        <v>148.849609375</v>
      </c>
      <c r="J144">
        <f t="shared" si="20"/>
        <v>378.19921875</v>
      </c>
      <c r="K144">
        <f t="shared" si="18"/>
        <v>229.349609375</v>
      </c>
      <c r="L144" t="str">
        <f t="shared" si="21"/>
        <v/>
      </c>
      <c r="M144" t="str">
        <f t="shared" si="22"/>
        <v/>
      </c>
      <c r="N144">
        <f t="shared" si="23"/>
        <v>0</v>
      </c>
    </row>
    <row r="145" spans="1:14" x14ac:dyDescent="0.3">
      <c r="A145" s="1">
        <v>45693</v>
      </c>
      <c r="B145">
        <v>23696.30078125</v>
      </c>
      <c r="C145">
        <v>23807.30078125</v>
      </c>
      <c r="D145">
        <v>23680.44921875</v>
      </c>
      <c r="E145">
        <v>23801.75</v>
      </c>
      <c r="F145">
        <v>267000</v>
      </c>
      <c r="G145" t="str">
        <f t="shared" si="16"/>
        <v>Wednesday</v>
      </c>
      <c r="H145">
        <f t="shared" si="17"/>
        <v>-105.44921875</v>
      </c>
      <c r="I145">
        <f t="shared" si="19"/>
        <v>62.5</v>
      </c>
      <c r="J145">
        <f t="shared" si="20"/>
        <v>-42.94921875</v>
      </c>
      <c r="K145">
        <f t="shared" si="18"/>
        <v>0</v>
      </c>
      <c r="L145" t="str">
        <f t="shared" si="21"/>
        <v>No</v>
      </c>
      <c r="M145">
        <f t="shared" si="22"/>
        <v>1</v>
      </c>
      <c r="N145">
        <f t="shared" si="23"/>
        <v>0</v>
      </c>
    </row>
    <row r="146" spans="1:14" x14ac:dyDescent="0.3">
      <c r="A146" s="1">
        <v>45694</v>
      </c>
      <c r="B146">
        <v>23603.349609375</v>
      </c>
      <c r="C146">
        <v>23773.55078125</v>
      </c>
      <c r="D146">
        <v>23556.25</v>
      </c>
      <c r="E146">
        <v>23761.94921875</v>
      </c>
      <c r="F146">
        <v>307000</v>
      </c>
      <c r="G146" t="str">
        <f t="shared" si="16"/>
        <v>Thursday</v>
      </c>
      <c r="H146">
        <f t="shared" si="17"/>
        <v>-158.599609375</v>
      </c>
      <c r="I146">
        <f t="shared" si="19"/>
        <v>65.6484375</v>
      </c>
      <c r="J146">
        <f t="shared" si="20"/>
        <v>-92.951171875</v>
      </c>
      <c r="K146">
        <f t="shared" si="18"/>
        <v>0</v>
      </c>
      <c r="L146" t="str">
        <f t="shared" si="21"/>
        <v/>
      </c>
      <c r="M146" t="str">
        <f t="shared" si="22"/>
        <v/>
      </c>
      <c r="N146">
        <f t="shared" si="23"/>
        <v>0</v>
      </c>
    </row>
    <row r="147" spans="1:14" x14ac:dyDescent="0.3">
      <c r="A147" s="1">
        <v>45695</v>
      </c>
      <c r="B147">
        <v>23559.94921875</v>
      </c>
      <c r="C147">
        <v>23694.5</v>
      </c>
      <c r="D147">
        <v>23443.19921875</v>
      </c>
      <c r="E147">
        <v>23649.5</v>
      </c>
      <c r="F147">
        <v>368100</v>
      </c>
      <c r="G147" t="str">
        <f t="shared" si="16"/>
        <v>Friday</v>
      </c>
      <c r="H147">
        <f t="shared" si="17"/>
        <v>-89.55078125</v>
      </c>
      <c r="I147">
        <f t="shared" si="19"/>
        <v>46.150390625</v>
      </c>
      <c r="J147">
        <f t="shared" si="20"/>
        <v>-43.400390625</v>
      </c>
      <c r="K147">
        <f t="shared" si="18"/>
        <v>0</v>
      </c>
      <c r="L147" t="str">
        <f t="shared" si="21"/>
        <v/>
      </c>
      <c r="M147" t="str">
        <f t="shared" si="22"/>
        <v/>
      </c>
      <c r="N147">
        <f t="shared" si="23"/>
        <v>0</v>
      </c>
    </row>
    <row r="148" spans="1:14" x14ac:dyDescent="0.3">
      <c r="A148" s="1">
        <v>45698</v>
      </c>
      <c r="B148">
        <v>23381.599609375</v>
      </c>
      <c r="C148">
        <v>23568.599609375</v>
      </c>
      <c r="D148">
        <v>23316.30078125</v>
      </c>
      <c r="E148">
        <v>23543.80078125</v>
      </c>
      <c r="F148">
        <v>234200</v>
      </c>
      <c r="G148" t="str">
        <f t="shared" si="16"/>
        <v>Monday</v>
      </c>
      <c r="H148">
        <f t="shared" si="17"/>
        <v>-162.201171875</v>
      </c>
      <c r="I148">
        <f t="shared" si="19"/>
        <v>-16.1484375</v>
      </c>
      <c r="J148">
        <f t="shared" si="20"/>
        <v>-178.349609375</v>
      </c>
      <c r="K148">
        <f t="shared" si="18"/>
        <v>0</v>
      </c>
      <c r="L148" t="str">
        <f t="shared" si="21"/>
        <v/>
      </c>
      <c r="M148" t="str">
        <f t="shared" si="22"/>
        <v/>
      </c>
      <c r="N148">
        <f t="shared" si="23"/>
        <v>0</v>
      </c>
    </row>
    <row r="149" spans="1:14" x14ac:dyDescent="0.3">
      <c r="A149" s="1">
        <v>45699</v>
      </c>
      <c r="B149">
        <v>23071.80078125</v>
      </c>
      <c r="C149">
        <v>23390.05078125</v>
      </c>
      <c r="D149">
        <v>22986.650390625</v>
      </c>
      <c r="E149">
        <v>23383.55078125</v>
      </c>
      <c r="F149">
        <v>268000</v>
      </c>
      <c r="G149" t="str">
        <f t="shared" si="16"/>
        <v>Tuesday</v>
      </c>
      <c r="H149">
        <f t="shared" si="17"/>
        <v>-311.75</v>
      </c>
      <c r="I149">
        <f t="shared" si="19"/>
        <v>1.951171875</v>
      </c>
      <c r="J149">
        <f t="shared" si="20"/>
        <v>-309.798828125</v>
      </c>
      <c r="K149">
        <f t="shared" si="18"/>
        <v>0</v>
      </c>
      <c r="L149" t="str">
        <f t="shared" si="21"/>
        <v/>
      </c>
      <c r="M149" t="str">
        <f t="shared" si="22"/>
        <v/>
      </c>
      <c r="N149">
        <f t="shared" si="23"/>
        <v>0</v>
      </c>
    </row>
    <row r="150" spans="1:14" x14ac:dyDescent="0.3">
      <c r="A150" s="1">
        <v>45700</v>
      </c>
      <c r="B150">
        <v>23045.25</v>
      </c>
      <c r="C150">
        <v>23144.69921875</v>
      </c>
      <c r="D150">
        <v>22798.349609375</v>
      </c>
      <c r="E150">
        <v>23050.80078125</v>
      </c>
      <c r="F150">
        <v>279700</v>
      </c>
      <c r="G150" t="str">
        <f t="shared" si="16"/>
        <v>Wednesday</v>
      </c>
      <c r="H150">
        <f t="shared" si="17"/>
        <v>-5.55078125</v>
      </c>
      <c r="I150">
        <f t="shared" si="19"/>
        <v>-21</v>
      </c>
      <c r="J150">
        <f t="shared" si="20"/>
        <v>-26.55078125</v>
      </c>
      <c r="K150">
        <f t="shared" si="18"/>
        <v>0</v>
      </c>
      <c r="L150" t="str">
        <f t="shared" si="21"/>
        <v/>
      </c>
      <c r="M150" t="str">
        <f t="shared" si="22"/>
        <v/>
      </c>
      <c r="N150">
        <f t="shared" si="23"/>
        <v>0</v>
      </c>
    </row>
    <row r="151" spans="1:14" x14ac:dyDescent="0.3">
      <c r="A151" s="1">
        <v>45701</v>
      </c>
      <c r="B151">
        <v>23031.400390625</v>
      </c>
      <c r="C151">
        <v>23235.5</v>
      </c>
      <c r="D151">
        <v>22992.19921875</v>
      </c>
      <c r="E151">
        <v>23055.75</v>
      </c>
      <c r="F151">
        <v>265700</v>
      </c>
      <c r="G151" t="str">
        <f t="shared" si="16"/>
        <v>Thursday</v>
      </c>
      <c r="H151">
        <f t="shared" si="17"/>
        <v>-24.349609375</v>
      </c>
      <c r="I151">
        <f t="shared" si="19"/>
        <v>10.5</v>
      </c>
      <c r="J151">
        <f t="shared" si="20"/>
        <v>-13.849609375</v>
      </c>
      <c r="K151">
        <f t="shared" si="18"/>
        <v>0</v>
      </c>
      <c r="L151" t="str">
        <f t="shared" si="21"/>
        <v/>
      </c>
      <c r="M151" t="str">
        <f t="shared" si="22"/>
        <v/>
      </c>
      <c r="N151">
        <f t="shared" si="23"/>
        <v>0</v>
      </c>
    </row>
    <row r="152" spans="1:14" x14ac:dyDescent="0.3">
      <c r="A152" s="1">
        <v>45702</v>
      </c>
      <c r="B152">
        <v>22929.25</v>
      </c>
      <c r="C152">
        <v>23133.69921875</v>
      </c>
      <c r="D152">
        <v>22774.849609375</v>
      </c>
      <c r="E152">
        <v>23096.44921875</v>
      </c>
      <c r="F152">
        <v>254500</v>
      </c>
      <c r="G152" t="str">
        <f t="shared" si="16"/>
        <v>Friday</v>
      </c>
      <c r="H152">
        <f t="shared" si="17"/>
        <v>-167.19921875</v>
      </c>
      <c r="I152">
        <f t="shared" si="19"/>
        <v>65.048828125</v>
      </c>
      <c r="J152">
        <f t="shared" si="20"/>
        <v>-102.150390625</v>
      </c>
      <c r="K152">
        <f t="shared" si="18"/>
        <v>0</v>
      </c>
      <c r="L152" t="str">
        <f t="shared" si="21"/>
        <v/>
      </c>
      <c r="M152" t="str">
        <f t="shared" si="22"/>
        <v/>
      </c>
      <c r="N152">
        <f t="shared" si="23"/>
        <v>0</v>
      </c>
    </row>
    <row r="153" spans="1:14" x14ac:dyDescent="0.3">
      <c r="A153" s="1">
        <v>45705</v>
      </c>
      <c r="B153">
        <v>22959.5</v>
      </c>
      <c r="C153">
        <v>22974.19921875</v>
      </c>
      <c r="D153">
        <v>22725.44921875</v>
      </c>
      <c r="E153">
        <v>22809.900390625</v>
      </c>
      <c r="F153">
        <v>207400</v>
      </c>
      <c r="G153" t="str">
        <f t="shared" si="16"/>
        <v>Monday</v>
      </c>
      <c r="H153">
        <f t="shared" si="17"/>
        <v>149.599609375</v>
      </c>
      <c r="I153">
        <f t="shared" si="19"/>
        <v>-119.349609375</v>
      </c>
      <c r="J153">
        <f t="shared" si="20"/>
        <v>30.25</v>
      </c>
      <c r="K153">
        <f t="shared" si="18"/>
        <v>149.599609375</v>
      </c>
      <c r="L153" t="str">
        <f t="shared" si="21"/>
        <v/>
      </c>
      <c r="M153" t="str">
        <f t="shared" si="22"/>
        <v/>
      </c>
      <c r="N153">
        <f t="shared" si="23"/>
        <v>0</v>
      </c>
    </row>
    <row r="154" spans="1:14" x14ac:dyDescent="0.3">
      <c r="A154" s="1">
        <v>45706</v>
      </c>
      <c r="B154">
        <v>22945.30078125</v>
      </c>
      <c r="C154">
        <v>22992.5</v>
      </c>
      <c r="D154">
        <v>22801.5</v>
      </c>
      <c r="E154">
        <v>22963.650390625</v>
      </c>
      <c r="F154">
        <v>210600</v>
      </c>
      <c r="G154" t="str">
        <f t="shared" si="16"/>
        <v>Tuesday</v>
      </c>
      <c r="H154">
        <f t="shared" si="17"/>
        <v>-18.349609375</v>
      </c>
      <c r="I154">
        <f t="shared" si="19"/>
        <v>4.150390625</v>
      </c>
      <c r="J154">
        <f t="shared" si="20"/>
        <v>-14.19921875</v>
      </c>
      <c r="K154">
        <f t="shared" si="18"/>
        <v>0</v>
      </c>
      <c r="L154" t="str">
        <f t="shared" si="21"/>
        <v>No</v>
      </c>
      <c r="M154">
        <f t="shared" si="22"/>
        <v>1</v>
      </c>
      <c r="N154">
        <f t="shared" si="23"/>
        <v>0</v>
      </c>
    </row>
    <row r="155" spans="1:14" x14ac:dyDescent="0.3">
      <c r="A155" s="1">
        <v>45707</v>
      </c>
      <c r="B155">
        <v>22932.900390625</v>
      </c>
      <c r="C155">
        <v>23049.94921875</v>
      </c>
      <c r="D155">
        <v>22814.849609375</v>
      </c>
      <c r="E155">
        <v>22847.25</v>
      </c>
      <c r="F155">
        <v>207000</v>
      </c>
      <c r="G155" t="str">
        <f t="shared" si="16"/>
        <v>Wednesday</v>
      </c>
      <c r="H155">
        <f t="shared" si="17"/>
        <v>85.650390625</v>
      </c>
      <c r="I155">
        <f t="shared" si="19"/>
        <v>-98.05078125</v>
      </c>
      <c r="J155">
        <f t="shared" si="20"/>
        <v>-12.400390625</v>
      </c>
      <c r="K155">
        <f t="shared" si="18"/>
        <v>0</v>
      </c>
      <c r="L155" t="str">
        <f t="shared" si="21"/>
        <v/>
      </c>
      <c r="M155" t="str">
        <f t="shared" si="22"/>
        <v/>
      </c>
      <c r="N155">
        <f t="shared" si="23"/>
        <v>0</v>
      </c>
    </row>
    <row r="156" spans="1:14" x14ac:dyDescent="0.3">
      <c r="A156" s="1">
        <v>45708</v>
      </c>
      <c r="B156">
        <v>22913.150390625</v>
      </c>
      <c r="C156">
        <v>22923.849609375</v>
      </c>
      <c r="D156">
        <v>22812.75</v>
      </c>
      <c r="E156">
        <v>22821.099609375</v>
      </c>
      <c r="F156">
        <v>240800</v>
      </c>
      <c r="G156" t="str">
        <f t="shared" si="16"/>
        <v>Thursday</v>
      </c>
      <c r="H156">
        <f t="shared" si="17"/>
        <v>92.05078125</v>
      </c>
      <c r="I156">
        <f t="shared" si="19"/>
        <v>-111.80078125</v>
      </c>
      <c r="J156">
        <f t="shared" si="20"/>
        <v>-19.75</v>
      </c>
      <c r="K156">
        <f t="shared" si="18"/>
        <v>0</v>
      </c>
      <c r="L156" t="str">
        <f t="shared" si="21"/>
        <v/>
      </c>
      <c r="M156" t="str">
        <f t="shared" si="22"/>
        <v/>
      </c>
      <c r="N156">
        <f t="shared" si="23"/>
        <v>0</v>
      </c>
    </row>
    <row r="157" spans="1:14" x14ac:dyDescent="0.3">
      <c r="A157" s="1">
        <v>45709</v>
      </c>
      <c r="B157">
        <v>22795.900390625</v>
      </c>
      <c r="C157">
        <v>22921</v>
      </c>
      <c r="D157">
        <v>22720.30078125</v>
      </c>
      <c r="E157">
        <v>22857.19921875</v>
      </c>
      <c r="F157">
        <v>242800</v>
      </c>
      <c r="G157" t="str">
        <f t="shared" si="16"/>
        <v>Friday</v>
      </c>
      <c r="H157">
        <f t="shared" si="17"/>
        <v>-61.298828125</v>
      </c>
      <c r="I157">
        <f t="shared" si="19"/>
        <v>-55.951171875</v>
      </c>
      <c r="J157">
        <f t="shared" si="20"/>
        <v>-117.25</v>
      </c>
      <c r="K157">
        <f t="shared" si="18"/>
        <v>0</v>
      </c>
      <c r="L157" t="str">
        <f t="shared" si="21"/>
        <v/>
      </c>
      <c r="M157" t="str">
        <f t="shared" si="22"/>
        <v/>
      </c>
      <c r="N157">
        <f t="shared" si="23"/>
        <v>0</v>
      </c>
    </row>
    <row r="158" spans="1:14" x14ac:dyDescent="0.3">
      <c r="A158" s="1">
        <v>45712</v>
      </c>
      <c r="B158">
        <v>22553.349609375</v>
      </c>
      <c r="C158">
        <v>22668.05078125</v>
      </c>
      <c r="D158">
        <v>22518.80078125</v>
      </c>
      <c r="E158">
        <v>22609.349609375</v>
      </c>
      <c r="F158">
        <v>214300</v>
      </c>
      <c r="G158" t="str">
        <f t="shared" si="16"/>
        <v>Monday</v>
      </c>
      <c r="H158">
        <f t="shared" si="17"/>
        <v>-56</v>
      </c>
      <c r="I158">
        <f t="shared" si="19"/>
        <v>-186.55078125</v>
      </c>
      <c r="J158">
        <f t="shared" si="20"/>
        <v>-242.55078125</v>
      </c>
      <c r="K158">
        <f t="shared" si="18"/>
        <v>0</v>
      </c>
      <c r="L158" t="str">
        <f t="shared" si="21"/>
        <v/>
      </c>
      <c r="M158" t="str">
        <f t="shared" si="22"/>
        <v/>
      </c>
      <c r="N158">
        <f t="shared" si="23"/>
        <v>0</v>
      </c>
    </row>
    <row r="159" spans="1:14" x14ac:dyDescent="0.3">
      <c r="A159" s="1">
        <v>45713</v>
      </c>
      <c r="B159">
        <v>22547.55078125</v>
      </c>
      <c r="C159">
        <v>22625.30078125</v>
      </c>
      <c r="D159">
        <v>22513.900390625</v>
      </c>
      <c r="E159">
        <v>22516.44921875</v>
      </c>
      <c r="F159">
        <v>250300</v>
      </c>
      <c r="G159" t="str">
        <f t="shared" si="16"/>
        <v>Tuesday</v>
      </c>
      <c r="H159">
        <f t="shared" si="17"/>
        <v>31.1015625</v>
      </c>
      <c r="I159">
        <f t="shared" si="19"/>
        <v>-36.900390625</v>
      </c>
      <c r="J159">
        <f t="shared" si="20"/>
        <v>-5.798828125</v>
      </c>
      <c r="K159">
        <f t="shared" si="18"/>
        <v>0</v>
      </c>
      <c r="L159" t="str">
        <f t="shared" si="21"/>
        <v/>
      </c>
      <c r="M159" t="str">
        <f t="shared" si="22"/>
        <v/>
      </c>
      <c r="N159">
        <f t="shared" si="23"/>
        <v>0</v>
      </c>
    </row>
    <row r="160" spans="1:14" x14ac:dyDescent="0.3">
      <c r="A160" s="1">
        <v>45715</v>
      </c>
      <c r="B160">
        <v>22545.05078125</v>
      </c>
      <c r="C160">
        <v>22613.30078125</v>
      </c>
      <c r="D160">
        <v>22508.400390625</v>
      </c>
      <c r="E160">
        <v>22568.94921875</v>
      </c>
      <c r="F160">
        <v>289200</v>
      </c>
      <c r="G160" t="str">
        <f t="shared" si="16"/>
        <v>Thursday</v>
      </c>
      <c r="H160">
        <f t="shared" si="17"/>
        <v>-23.8984375</v>
      </c>
      <c r="I160">
        <f t="shared" si="19"/>
        <v>21.3984375</v>
      </c>
      <c r="J160">
        <f t="shared" si="20"/>
        <v>-2.5</v>
      </c>
      <c r="K160">
        <f t="shared" si="18"/>
        <v>0</v>
      </c>
      <c r="L160" t="str">
        <f t="shared" si="21"/>
        <v/>
      </c>
      <c r="M160" t="str">
        <f t="shared" si="22"/>
        <v/>
      </c>
      <c r="N160">
        <f t="shared" si="23"/>
        <v>0</v>
      </c>
    </row>
    <row r="161" spans="1:14" x14ac:dyDescent="0.3">
      <c r="A161" s="1">
        <v>45716</v>
      </c>
      <c r="B161">
        <v>22124.69921875</v>
      </c>
      <c r="C161">
        <v>22450.349609375</v>
      </c>
      <c r="D161">
        <v>22104.849609375</v>
      </c>
      <c r="E161">
        <v>22433.400390625</v>
      </c>
      <c r="F161">
        <v>551300</v>
      </c>
      <c r="G161" t="str">
        <f t="shared" si="16"/>
        <v>Friday</v>
      </c>
      <c r="H161">
        <f t="shared" si="17"/>
        <v>-308.701171875</v>
      </c>
      <c r="I161">
        <f t="shared" si="19"/>
        <v>-111.650390625</v>
      </c>
      <c r="J161">
        <f t="shared" si="20"/>
        <v>-420.3515625</v>
      </c>
      <c r="K161">
        <f t="shared" si="18"/>
        <v>0</v>
      </c>
      <c r="L161" t="str">
        <f t="shared" si="21"/>
        <v/>
      </c>
      <c r="M161" t="str">
        <f t="shared" si="22"/>
        <v/>
      </c>
      <c r="N161">
        <f t="shared" si="23"/>
        <v>0</v>
      </c>
    </row>
    <row r="162" spans="1:14" x14ac:dyDescent="0.3">
      <c r="A162" s="1">
        <v>45719</v>
      </c>
      <c r="B162">
        <v>22119.30078125</v>
      </c>
      <c r="C162">
        <v>22261.55078125</v>
      </c>
      <c r="D162">
        <v>22004.69921875</v>
      </c>
      <c r="E162">
        <v>22194.55078125</v>
      </c>
      <c r="F162">
        <v>282400</v>
      </c>
      <c r="G162" t="str">
        <f t="shared" si="16"/>
        <v>Monday</v>
      </c>
      <c r="H162">
        <f t="shared" si="17"/>
        <v>-75.25</v>
      </c>
      <c r="I162">
        <f t="shared" si="19"/>
        <v>69.8515625</v>
      </c>
      <c r="J162">
        <f t="shared" si="20"/>
        <v>-5.3984375</v>
      </c>
      <c r="K162">
        <f t="shared" si="18"/>
        <v>0</v>
      </c>
      <c r="L162" t="str">
        <f t="shared" si="21"/>
        <v/>
      </c>
      <c r="M162" t="str">
        <f t="shared" si="22"/>
        <v/>
      </c>
      <c r="N162">
        <f t="shared" si="23"/>
        <v>0</v>
      </c>
    </row>
    <row r="163" spans="1:14" x14ac:dyDescent="0.3">
      <c r="A163" s="1">
        <v>45720</v>
      </c>
      <c r="B163">
        <v>22082.650390625</v>
      </c>
      <c r="C163">
        <v>22105.05078125</v>
      </c>
      <c r="D163">
        <v>21964.599609375</v>
      </c>
      <c r="E163">
        <v>21974.44921875</v>
      </c>
      <c r="F163">
        <v>253300</v>
      </c>
      <c r="G163" t="str">
        <f t="shared" si="16"/>
        <v>Tuesday</v>
      </c>
      <c r="H163">
        <f t="shared" si="17"/>
        <v>108.201171875</v>
      </c>
      <c r="I163">
        <f t="shared" si="19"/>
        <v>-144.8515625</v>
      </c>
      <c r="J163">
        <f t="shared" si="20"/>
        <v>-36.650390625</v>
      </c>
      <c r="K163">
        <f t="shared" si="18"/>
        <v>108.201171875</v>
      </c>
      <c r="L163" t="str">
        <f t="shared" si="21"/>
        <v/>
      </c>
      <c r="M163" t="str">
        <f t="shared" si="22"/>
        <v/>
      </c>
      <c r="N163">
        <f t="shared" si="23"/>
        <v>0</v>
      </c>
    </row>
    <row r="164" spans="1:14" x14ac:dyDescent="0.3">
      <c r="A164" s="1">
        <v>45721</v>
      </c>
      <c r="B164">
        <v>22337.30078125</v>
      </c>
      <c r="C164">
        <v>22394.900390625</v>
      </c>
      <c r="D164">
        <v>22067.80078125</v>
      </c>
      <c r="E164">
        <v>22073.05078125</v>
      </c>
      <c r="F164">
        <v>305900</v>
      </c>
      <c r="G164" t="str">
        <f t="shared" si="16"/>
        <v>Wednesday</v>
      </c>
      <c r="H164">
        <f t="shared" si="17"/>
        <v>264.25</v>
      </c>
      <c r="I164">
        <f t="shared" si="19"/>
        <v>-9.599609375</v>
      </c>
      <c r="J164">
        <f t="shared" si="20"/>
        <v>254.650390625</v>
      </c>
      <c r="K164">
        <f t="shared" si="18"/>
        <v>264.25</v>
      </c>
      <c r="L164" t="str">
        <f t="shared" si="21"/>
        <v>Yes</v>
      </c>
      <c r="M164">
        <f t="shared" si="22"/>
        <v>1</v>
      </c>
      <c r="N164">
        <f t="shared" si="23"/>
        <v>1</v>
      </c>
    </row>
    <row r="165" spans="1:14" x14ac:dyDescent="0.3">
      <c r="A165" s="1">
        <v>45722</v>
      </c>
      <c r="B165">
        <v>22544.69921875</v>
      </c>
      <c r="C165">
        <v>22556.44921875</v>
      </c>
      <c r="D165">
        <v>22245.849609375</v>
      </c>
      <c r="E165">
        <v>22476.349609375</v>
      </c>
      <c r="F165">
        <v>372100</v>
      </c>
      <c r="G165" t="str">
        <f t="shared" si="16"/>
        <v>Thursday</v>
      </c>
      <c r="H165">
        <f t="shared" si="17"/>
        <v>68.349609375</v>
      </c>
      <c r="I165">
        <f t="shared" si="19"/>
        <v>139.048828125</v>
      </c>
      <c r="J165">
        <f t="shared" si="20"/>
        <v>207.3984375</v>
      </c>
      <c r="K165">
        <f t="shared" si="18"/>
        <v>0</v>
      </c>
      <c r="L165" t="str">
        <f t="shared" si="21"/>
        <v>No</v>
      </c>
      <c r="M165">
        <f t="shared" si="22"/>
        <v>1</v>
      </c>
      <c r="N165">
        <f t="shared" si="23"/>
        <v>0</v>
      </c>
    </row>
    <row r="166" spans="1:14" x14ac:dyDescent="0.3">
      <c r="A166" s="1">
        <v>45723</v>
      </c>
      <c r="B166">
        <v>22552.5</v>
      </c>
      <c r="C166">
        <v>22633.80078125</v>
      </c>
      <c r="D166">
        <v>22464.75</v>
      </c>
      <c r="E166">
        <v>22508.650390625</v>
      </c>
      <c r="F166">
        <v>289800</v>
      </c>
      <c r="G166" t="str">
        <f t="shared" si="16"/>
        <v>Friday</v>
      </c>
      <c r="H166">
        <f t="shared" si="17"/>
        <v>43.849609375</v>
      </c>
      <c r="I166">
        <f t="shared" si="19"/>
        <v>-36.048828125</v>
      </c>
      <c r="J166">
        <f t="shared" si="20"/>
        <v>7.80078125</v>
      </c>
      <c r="K166">
        <f t="shared" si="18"/>
        <v>0</v>
      </c>
      <c r="L166" t="str">
        <f t="shared" si="21"/>
        <v/>
      </c>
      <c r="M166" t="str">
        <f t="shared" si="22"/>
        <v/>
      </c>
      <c r="N166">
        <f t="shared" si="23"/>
        <v>0</v>
      </c>
    </row>
    <row r="167" spans="1:14" x14ac:dyDescent="0.3">
      <c r="A167" s="1">
        <v>45726</v>
      </c>
      <c r="B167">
        <v>22460.30078125</v>
      </c>
      <c r="C167">
        <v>22676.75</v>
      </c>
      <c r="D167">
        <v>22429.05078125</v>
      </c>
      <c r="E167">
        <v>22521.849609375</v>
      </c>
      <c r="F167">
        <v>293900</v>
      </c>
      <c r="G167" t="str">
        <f t="shared" si="16"/>
        <v>Monday</v>
      </c>
      <c r="H167">
        <f t="shared" si="17"/>
        <v>-61.548828125</v>
      </c>
      <c r="I167">
        <f t="shared" si="19"/>
        <v>-30.650390625</v>
      </c>
      <c r="J167">
        <f t="shared" si="20"/>
        <v>-92.19921875</v>
      </c>
      <c r="K167">
        <f t="shared" si="18"/>
        <v>0</v>
      </c>
      <c r="L167" t="str">
        <f t="shared" si="21"/>
        <v/>
      </c>
      <c r="M167" t="str">
        <f t="shared" si="22"/>
        <v/>
      </c>
      <c r="N167">
        <f t="shared" si="23"/>
        <v>0</v>
      </c>
    </row>
    <row r="168" spans="1:14" x14ac:dyDescent="0.3">
      <c r="A168" s="1">
        <v>45727</v>
      </c>
      <c r="B168">
        <v>22497.900390625</v>
      </c>
      <c r="C168">
        <v>22522.099609375</v>
      </c>
      <c r="D168">
        <v>22314.69921875</v>
      </c>
      <c r="E168">
        <v>22345.94921875</v>
      </c>
      <c r="F168">
        <v>347900</v>
      </c>
      <c r="G168" t="str">
        <f t="shared" si="16"/>
        <v>Tuesday</v>
      </c>
      <c r="H168">
        <f t="shared" si="17"/>
        <v>151.951171875</v>
      </c>
      <c r="I168">
        <f t="shared" si="19"/>
        <v>-114.3515625</v>
      </c>
      <c r="J168">
        <f t="shared" si="20"/>
        <v>37.599609375</v>
      </c>
      <c r="K168">
        <f t="shared" si="18"/>
        <v>151.951171875</v>
      </c>
      <c r="L168" t="str">
        <f t="shared" si="21"/>
        <v/>
      </c>
      <c r="M168" t="str">
        <f t="shared" si="22"/>
        <v/>
      </c>
      <c r="N168">
        <f t="shared" si="23"/>
        <v>0</v>
      </c>
    </row>
    <row r="169" spans="1:14" x14ac:dyDescent="0.3">
      <c r="A169" s="1">
        <v>45728</v>
      </c>
      <c r="B169">
        <v>22470.5</v>
      </c>
      <c r="C169">
        <v>22577.400390625</v>
      </c>
      <c r="D169">
        <v>22329.55078125</v>
      </c>
      <c r="E169">
        <v>22536.349609375</v>
      </c>
      <c r="F169">
        <v>369700</v>
      </c>
      <c r="G169" t="str">
        <f t="shared" si="16"/>
        <v>Wednesday</v>
      </c>
      <c r="H169">
        <f t="shared" si="17"/>
        <v>-65.849609375</v>
      </c>
      <c r="I169">
        <f t="shared" si="19"/>
        <v>38.44921875</v>
      </c>
      <c r="J169">
        <f t="shared" si="20"/>
        <v>-27.400390625</v>
      </c>
      <c r="K169">
        <f t="shared" si="18"/>
        <v>0</v>
      </c>
      <c r="L169" t="str">
        <f t="shared" si="21"/>
        <v>No</v>
      </c>
      <c r="M169">
        <f t="shared" si="22"/>
        <v>1</v>
      </c>
      <c r="N169">
        <f t="shared" si="23"/>
        <v>0</v>
      </c>
    </row>
    <row r="170" spans="1:14" x14ac:dyDescent="0.3">
      <c r="A170" s="1">
        <v>45729</v>
      </c>
      <c r="B170">
        <v>22397.19921875</v>
      </c>
      <c r="C170">
        <v>22558.05078125</v>
      </c>
      <c r="D170">
        <v>22377.349609375</v>
      </c>
      <c r="E170">
        <v>22541.5</v>
      </c>
      <c r="F170">
        <v>287500</v>
      </c>
      <c r="G170" t="str">
        <f t="shared" si="16"/>
        <v>Thursday</v>
      </c>
      <c r="H170">
        <f t="shared" si="17"/>
        <v>-144.30078125</v>
      </c>
      <c r="I170">
        <f t="shared" si="19"/>
        <v>71</v>
      </c>
      <c r="J170">
        <f t="shared" si="20"/>
        <v>-73.30078125</v>
      </c>
      <c r="K170">
        <f t="shared" si="18"/>
        <v>0</v>
      </c>
      <c r="L170" t="str">
        <f t="shared" si="21"/>
        <v/>
      </c>
      <c r="M170" t="str">
        <f t="shared" si="22"/>
        <v/>
      </c>
      <c r="N170">
        <f t="shared" si="23"/>
        <v>0</v>
      </c>
    </row>
    <row r="171" spans="1:14" x14ac:dyDescent="0.3">
      <c r="A171" s="1">
        <v>45733</v>
      </c>
      <c r="B171">
        <v>22508.75</v>
      </c>
      <c r="C171">
        <v>22577</v>
      </c>
      <c r="D171">
        <v>22353.150390625</v>
      </c>
      <c r="E171">
        <v>22353.150390625</v>
      </c>
      <c r="F171">
        <v>251100</v>
      </c>
      <c r="G171" t="str">
        <f t="shared" si="16"/>
        <v>Monday</v>
      </c>
      <c r="H171">
        <f t="shared" si="17"/>
        <v>155.599609375</v>
      </c>
      <c r="I171">
        <f t="shared" si="19"/>
        <v>-44.048828125</v>
      </c>
      <c r="J171">
        <f t="shared" si="20"/>
        <v>111.55078125</v>
      </c>
      <c r="K171">
        <f t="shared" si="18"/>
        <v>155.599609375</v>
      </c>
      <c r="L171" t="str">
        <f t="shared" si="21"/>
        <v/>
      </c>
      <c r="M171" t="str">
        <f t="shared" si="22"/>
        <v/>
      </c>
      <c r="N171">
        <f t="shared" si="23"/>
        <v>0</v>
      </c>
    </row>
    <row r="172" spans="1:14" x14ac:dyDescent="0.3">
      <c r="A172" s="1">
        <v>45734</v>
      </c>
      <c r="B172">
        <v>22834.30078125</v>
      </c>
      <c r="C172">
        <v>22857.80078125</v>
      </c>
      <c r="D172">
        <v>22599.19921875</v>
      </c>
      <c r="E172">
        <v>22662.25</v>
      </c>
      <c r="F172">
        <v>272600</v>
      </c>
      <c r="G172" t="str">
        <f t="shared" si="16"/>
        <v>Tuesday</v>
      </c>
      <c r="H172">
        <f t="shared" si="17"/>
        <v>172.05078125</v>
      </c>
      <c r="I172">
        <f t="shared" si="19"/>
        <v>153.5</v>
      </c>
      <c r="J172">
        <f t="shared" si="20"/>
        <v>325.55078125</v>
      </c>
      <c r="K172">
        <f t="shared" si="18"/>
        <v>172.05078125</v>
      </c>
      <c r="L172" t="str">
        <f t="shared" si="21"/>
        <v>No</v>
      </c>
      <c r="M172">
        <f t="shared" si="22"/>
        <v>1</v>
      </c>
      <c r="N172">
        <f t="shared" si="23"/>
        <v>0</v>
      </c>
    </row>
    <row r="173" spans="1:14" x14ac:dyDescent="0.3">
      <c r="A173" s="1">
        <v>45735</v>
      </c>
      <c r="B173">
        <v>22907.599609375</v>
      </c>
      <c r="C173">
        <v>22940.69921875</v>
      </c>
      <c r="D173">
        <v>22807.94921875</v>
      </c>
      <c r="E173">
        <v>22874.94921875</v>
      </c>
      <c r="F173">
        <v>324000</v>
      </c>
      <c r="G173" t="str">
        <f t="shared" si="16"/>
        <v>Wednesday</v>
      </c>
      <c r="H173">
        <f t="shared" si="17"/>
        <v>32.650390625</v>
      </c>
      <c r="I173">
        <f t="shared" si="19"/>
        <v>40.6484375</v>
      </c>
      <c r="J173">
        <f t="shared" si="20"/>
        <v>73.298828125</v>
      </c>
      <c r="K173">
        <f t="shared" si="18"/>
        <v>0</v>
      </c>
      <c r="L173" t="str">
        <f t="shared" si="21"/>
        <v>No</v>
      </c>
      <c r="M173">
        <f t="shared" si="22"/>
        <v>1</v>
      </c>
      <c r="N173">
        <f t="shared" si="23"/>
        <v>0</v>
      </c>
    </row>
    <row r="174" spans="1:14" x14ac:dyDescent="0.3">
      <c r="A174" s="1">
        <v>45736</v>
      </c>
      <c r="B174">
        <v>23190.650390625</v>
      </c>
      <c r="C174">
        <v>23216.69921875</v>
      </c>
      <c r="D174">
        <v>22973.94921875</v>
      </c>
      <c r="E174">
        <v>23036.599609375</v>
      </c>
      <c r="F174">
        <v>313700</v>
      </c>
      <c r="G174" t="str">
        <f t="shared" si="16"/>
        <v>Thursday</v>
      </c>
      <c r="H174">
        <f t="shared" si="17"/>
        <v>154.05078125</v>
      </c>
      <c r="I174">
        <f t="shared" si="19"/>
        <v>129</v>
      </c>
      <c r="J174">
        <f t="shared" si="20"/>
        <v>283.05078125</v>
      </c>
      <c r="K174">
        <f t="shared" si="18"/>
        <v>154.05078125</v>
      </c>
      <c r="L174" t="str">
        <f t="shared" si="21"/>
        <v/>
      </c>
      <c r="M174" t="str">
        <f t="shared" si="22"/>
        <v/>
      </c>
      <c r="N174">
        <f t="shared" si="23"/>
        <v>0</v>
      </c>
    </row>
    <row r="175" spans="1:14" x14ac:dyDescent="0.3">
      <c r="A175" s="1">
        <v>45737</v>
      </c>
      <c r="B175">
        <v>23350.400390625</v>
      </c>
      <c r="C175">
        <v>23402.69921875</v>
      </c>
      <c r="D175">
        <v>23132.80078125</v>
      </c>
      <c r="E175">
        <v>23168.25</v>
      </c>
      <c r="F175">
        <v>541000</v>
      </c>
      <c r="G175" t="str">
        <f t="shared" si="16"/>
        <v>Friday</v>
      </c>
      <c r="H175">
        <f t="shared" si="17"/>
        <v>182.150390625</v>
      </c>
      <c r="I175">
        <f t="shared" si="19"/>
        <v>-22.400390625</v>
      </c>
      <c r="J175">
        <f t="shared" si="20"/>
        <v>159.75</v>
      </c>
      <c r="K175">
        <f t="shared" si="18"/>
        <v>182.150390625</v>
      </c>
      <c r="L175" t="str">
        <f t="shared" si="21"/>
        <v>Yes</v>
      </c>
      <c r="M175">
        <f t="shared" si="22"/>
        <v>1</v>
      </c>
      <c r="N175">
        <f t="shared" si="23"/>
        <v>1</v>
      </c>
    </row>
    <row r="176" spans="1:14" x14ac:dyDescent="0.3">
      <c r="A176" s="1">
        <v>45740</v>
      </c>
      <c r="B176">
        <v>23658.349609375</v>
      </c>
      <c r="C176">
        <v>23708.75</v>
      </c>
      <c r="D176">
        <v>23433.5</v>
      </c>
      <c r="E176">
        <v>23515.400390625</v>
      </c>
      <c r="F176">
        <v>311900</v>
      </c>
      <c r="G176" t="str">
        <f t="shared" si="16"/>
        <v>Monday</v>
      </c>
      <c r="H176">
        <f t="shared" si="17"/>
        <v>142.94921875</v>
      </c>
      <c r="I176">
        <f t="shared" si="19"/>
        <v>165</v>
      </c>
      <c r="J176">
        <f t="shared" si="20"/>
        <v>307.94921875</v>
      </c>
      <c r="K176">
        <f t="shared" si="18"/>
        <v>142.94921875</v>
      </c>
      <c r="L176" t="str">
        <f t="shared" si="21"/>
        <v>No</v>
      </c>
      <c r="M176">
        <f t="shared" si="22"/>
        <v>1</v>
      </c>
      <c r="N176">
        <f t="shared" si="23"/>
        <v>0</v>
      </c>
    </row>
    <row r="177" spans="1:14" x14ac:dyDescent="0.3">
      <c r="A177" s="1">
        <v>45741</v>
      </c>
      <c r="B177">
        <v>23668.650390625</v>
      </c>
      <c r="C177">
        <v>23869.599609375</v>
      </c>
      <c r="D177">
        <v>23601.400390625</v>
      </c>
      <c r="E177">
        <v>23751.5</v>
      </c>
      <c r="F177">
        <v>338200</v>
      </c>
      <c r="G177" t="str">
        <f t="shared" si="16"/>
        <v>Tuesday</v>
      </c>
      <c r="H177">
        <f t="shared" si="17"/>
        <v>-82.849609375</v>
      </c>
      <c r="I177">
        <f t="shared" si="19"/>
        <v>93.150390625</v>
      </c>
      <c r="J177">
        <f t="shared" si="20"/>
        <v>10.30078125</v>
      </c>
      <c r="K177">
        <f t="shared" si="18"/>
        <v>0</v>
      </c>
      <c r="L177" t="str">
        <f t="shared" si="21"/>
        <v>No</v>
      </c>
      <c r="M177">
        <f t="shared" si="22"/>
        <v>1</v>
      </c>
      <c r="N177">
        <f t="shared" si="23"/>
        <v>0</v>
      </c>
    </row>
    <row r="178" spans="1:14" x14ac:dyDescent="0.3">
      <c r="A178" s="1">
        <v>45742</v>
      </c>
      <c r="B178">
        <v>23486.849609375</v>
      </c>
      <c r="C178">
        <v>23736.5</v>
      </c>
      <c r="D178">
        <v>23451.69921875</v>
      </c>
      <c r="E178">
        <v>23700.94921875</v>
      </c>
      <c r="F178">
        <v>278600</v>
      </c>
      <c r="G178" t="str">
        <f t="shared" si="16"/>
        <v>Wednesday</v>
      </c>
      <c r="H178">
        <f t="shared" si="17"/>
        <v>-214.099609375</v>
      </c>
      <c r="I178">
        <f t="shared" si="19"/>
        <v>32.298828125</v>
      </c>
      <c r="J178">
        <f t="shared" si="20"/>
        <v>-181.80078125</v>
      </c>
      <c r="K178">
        <f t="shared" si="18"/>
        <v>0</v>
      </c>
      <c r="L178" t="str">
        <f t="shared" si="21"/>
        <v/>
      </c>
      <c r="M178" t="str">
        <f t="shared" si="22"/>
        <v/>
      </c>
      <c r="N178">
        <f t="shared" si="23"/>
        <v>0</v>
      </c>
    </row>
    <row r="179" spans="1:14" x14ac:dyDescent="0.3">
      <c r="A179" s="1">
        <v>45743</v>
      </c>
      <c r="B179">
        <v>23591.94921875</v>
      </c>
      <c r="C179">
        <v>23646.44921875</v>
      </c>
      <c r="D179">
        <v>23412.19921875</v>
      </c>
      <c r="E179">
        <v>23433.94921875</v>
      </c>
      <c r="F179">
        <v>510300</v>
      </c>
      <c r="G179" t="str">
        <f t="shared" si="16"/>
        <v>Thursday</v>
      </c>
      <c r="H179">
        <f t="shared" si="17"/>
        <v>158</v>
      </c>
      <c r="I179">
        <f t="shared" si="19"/>
        <v>-52.900390625</v>
      </c>
      <c r="J179">
        <f t="shared" si="20"/>
        <v>105.099609375</v>
      </c>
      <c r="K179">
        <f t="shared" si="18"/>
        <v>158</v>
      </c>
      <c r="L179" t="str">
        <f t="shared" si="21"/>
        <v/>
      </c>
      <c r="M179" t="str">
        <f t="shared" si="22"/>
        <v/>
      </c>
      <c r="N179">
        <f t="shared" si="23"/>
        <v>0</v>
      </c>
    </row>
    <row r="180" spans="1:14" x14ac:dyDescent="0.3">
      <c r="A180" s="1">
        <v>45744</v>
      </c>
      <c r="B180">
        <v>23519.349609375</v>
      </c>
      <c r="C180">
        <v>23649.19921875</v>
      </c>
      <c r="D180">
        <v>23450.19921875</v>
      </c>
      <c r="E180">
        <v>23600.400390625</v>
      </c>
      <c r="F180">
        <v>295400</v>
      </c>
      <c r="G180" t="str">
        <f t="shared" si="16"/>
        <v>Friday</v>
      </c>
      <c r="H180">
        <f t="shared" si="17"/>
        <v>-81.05078125</v>
      </c>
      <c r="I180">
        <f t="shared" si="19"/>
        <v>8.451171875</v>
      </c>
      <c r="J180">
        <f t="shared" si="20"/>
        <v>-72.599609375</v>
      </c>
      <c r="K180">
        <f t="shared" si="18"/>
        <v>0</v>
      </c>
      <c r="L180" t="str">
        <f t="shared" si="21"/>
        <v>No</v>
      </c>
      <c r="M180">
        <f t="shared" si="22"/>
        <v>1</v>
      </c>
      <c r="N180">
        <f t="shared" si="23"/>
        <v>0</v>
      </c>
    </row>
    <row r="181" spans="1:14" x14ac:dyDescent="0.3">
      <c r="A181" s="1">
        <v>45748</v>
      </c>
      <c r="B181">
        <v>23165.69921875</v>
      </c>
      <c r="C181">
        <v>23565.150390625</v>
      </c>
      <c r="D181">
        <v>23136.400390625</v>
      </c>
      <c r="E181">
        <v>23341.099609375</v>
      </c>
      <c r="F181">
        <v>314300</v>
      </c>
      <c r="G181" t="str">
        <f t="shared" si="16"/>
        <v>Tuesday</v>
      </c>
      <c r="H181">
        <f t="shared" si="17"/>
        <v>-175.400390625</v>
      </c>
      <c r="I181">
        <f t="shared" si="19"/>
        <v>-178.25</v>
      </c>
      <c r="J181">
        <f t="shared" si="20"/>
        <v>-353.650390625</v>
      </c>
      <c r="K181">
        <f t="shared" si="18"/>
        <v>0</v>
      </c>
      <c r="L181" t="str">
        <f t="shared" si="21"/>
        <v/>
      </c>
      <c r="M181" t="str">
        <f t="shared" si="22"/>
        <v/>
      </c>
      <c r="N181">
        <f t="shared" si="23"/>
        <v>0</v>
      </c>
    </row>
    <row r="182" spans="1:14" x14ac:dyDescent="0.3">
      <c r="A182" s="1">
        <v>45749</v>
      </c>
      <c r="B182">
        <v>23332.349609375</v>
      </c>
      <c r="C182">
        <v>23350</v>
      </c>
      <c r="D182">
        <v>23158.44921875</v>
      </c>
      <c r="E182">
        <v>23192.599609375</v>
      </c>
      <c r="F182">
        <v>341000</v>
      </c>
      <c r="G182" t="str">
        <f t="shared" si="16"/>
        <v>Wednesday</v>
      </c>
      <c r="H182">
        <f t="shared" si="17"/>
        <v>139.75</v>
      </c>
      <c r="I182">
        <f t="shared" si="19"/>
        <v>26.900390625</v>
      </c>
      <c r="J182">
        <f t="shared" si="20"/>
        <v>166.650390625</v>
      </c>
      <c r="K182">
        <f t="shared" si="18"/>
        <v>139.75</v>
      </c>
      <c r="L182" t="str">
        <f t="shared" si="21"/>
        <v/>
      </c>
      <c r="M182" t="str">
        <f t="shared" si="22"/>
        <v/>
      </c>
      <c r="N182">
        <f t="shared" si="23"/>
        <v>0</v>
      </c>
    </row>
    <row r="183" spans="1:14" x14ac:dyDescent="0.3">
      <c r="A183" s="1">
        <v>45750</v>
      </c>
      <c r="B183">
        <v>23250.099609375</v>
      </c>
      <c r="C183">
        <v>23306.5</v>
      </c>
      <c r="D183">
        <v>23145.80078125</v>
      </c>
      <c r="E183">
        <v>23150.30078125</v>
      </c>
      <c r="F183">
        <v>283200</v>
      </c>
      <c r="G183" t="str">
        <f t="shared" si="16"/>
        <v>Thursday</v>
      </c>
      <c r="H183">
        <f t="shared" si="17"/>
        <v>99.798828125</v>
      </c>
      <c r="I183">
        <f t="shared" si="19"/>
        <v>-182.048828125</v>
      </c>
      <c r="J183">
        <f t="shared" si="20"/>
        <v>-82.25</v>
      </c>
      <c r="K183">
        <f t="shared" si="18"/>
        <v>0</v>
      </c>
      <c r="L183" t="str">
        <f t="shared" si="21"/>
        <v>Yes</v>
      </c>
      <c r="M183">
        <f t="shared" si="22"/>
        <v>1</v>
      </c>
      <c r="N183">
        <f t="shared" si="23"/>
        <v>1</v>
      </c>
    </row>
    <row r="184" spans="1:14" x14ac:dyDescent="0.3">
      <c r="A184" s="1">
        <v>45751</v>
      </c>
      <c r="B184">
        <v>22904.44921875</v>
      </c>
      <c r="C184">
        <v>23214.69921875</v>
      </c>
      <c r="D184">
        <v>22857.44921875</v>
      </c>
      <c r="E184">
        <v>23190.400390625</v>
      </c>
      <c r="F184">
        <v>466800</v>
      </c>
      <c r="G184" t="str">
        <f t="shared" si="16"/>
        <v>Friday</v>
      </c>
      <c r="H184">
        <f t="shared" si="17"/>
        <v>-285.951171875</v>
      </c>
      <c r="I184">
        <f t="shared" si="19"/>
        <v>-59.69921875</v>
      </c>
      <c r="J184">
        <f t="shared" si="20"/>
        <v>-345.650390625</v>
      </c>
      <c r="K184">
        <f t="shared" si="18"/>
        <v>0</v>
      </c>
      <c r="L184" t="str">
        <f t="shared" si="21"/>
        <v/>
      </c>
      <c r="M184" t="str">
        <f t="shared" si="22"/>
        <v/>
      </c>
      <c r="N184">
        <f t="shared" si="23"/>
        <v>0</v>
      </c>
    </row>
    <row r="185" spans="1:14" x14ac:dyDescent="0.3">
      <c r="A185" s="1">
        <v>45754</v>
      </c>
      <c r="B185">
        <v>22161.599609375</v>
      </c>
      <c r="C185">
        <v>22254</v>
      </c>
      <c r="D185">
        <v>21743.650390625</v>
      </c>
      <c r="E185">
        <v>21758.400390625</v>
      </c>
      <c r="F185">
        <v>647100</v>
      </c>
      <c r="G185" t="str">
        <f t="shared" si="16"/>
        <v>Monday</v>
      </c>
      <c r="H185">
        <f t="shared" si="17"/>
        <v>403.19921875</v>
      </c>
      <c r="I185">
        <f t="shared" si="19"/>
        <v>-1146.048828125</v>
      </c>
      <c r="J185">
        <f t="shared" si="20"/>
        <v>-742.849609375</v>
      </c>
      <c r="K185">
        <f t="shared" si="18"/>
        <v>403.19921875</v>
      </c>
      <c r="L185" t="str">
        <f t="shared" si="21"/>
        <v/>
      </c>
      <c r="M185" t="str">
        <f t="shared" si="22"/>
        <v/>
      </c>
      <c r="N185">
        <f t="shared" si="23"/>
        <v>0</v>
      </c>
    </row>
    <row r="186" spans="1:14" x14ac:dyDescent="0.3">
      <c r="A186" s="1">
        <v>45755</v>
      </c>
      <c r="B186">
        <v>22535.849609375</v>
      </c>
      <c r="C186">
        <v>22697.19921875</v>
      </c>
      <c r="D186">
        <v>22270.849609375</v>
      </c>
      <c r="E186">
        <v>22446.75</v>
      </c>
      <c r="F186">
        <v>468300</v>
      </c>
      <c r="G186" t="str">
        <f t="shared" si="16"/>
        <v>Tuesday</v>
      </c>
      <c r="H186">
        <f t="shared" si="17"/>
        <v>89.099609375</v>
      </c>
      <c r="I186">
        <f t="shared" si="19"/>
        <v>285.150390625</v>
      </c>
      <c r="J186">
        <f t="shared" si="20"/>
        <v>374.25</v>
      </c>
      <c r="K186">
        <f t="shared" si="18"/>
        <v>0</v>
      </c>
      <c r="L186" t="str">
        <f t="shared" si="21"/>
        <v>No</v>
      </c>
      <c r="M186">
        <f t="shared" si="22"/>
        <v>1</v>
      </c>
      <c r="N186">
        <f t="shared" si="23"/>
        <v>0</v>
      </c>
    </row>
    <row r="187" spans="1:14" x14ac:dyDescent="0.3">
      <c r="A187" s="1">
        <v>45756</v>
      </c>
      <c r="B187">
        <v>22399.150390625</v>
      </c>
      <c r="C187">
        <v>22468.69921875</v>
      </c>
      <c r="D187">
        <v>22353.25</v>
      </c>
      <c r="E187">
        <v>22460.30078125</v>
      </c>
      <c r="F187">
        <v>383800</v>
      </c>
      <c r="G187" t="str">
        <f t="shared" si="16"/>
        <v>Wednesday</v>
      </c>
      <c r="H187">
        <f t="shared" si="17"/>
        <v>-61.150390625</v>
      </c>
      <c r="I187">
        <f t="shared" si="19"/>
        <v>-75.548828125</v>
      </c>
      <c r="J187">
        <f t="shared" si="20"/>
        <v>-136.69921875</v>
      </c>
      <c r="K187">
        <f t="shared" si="18"/>
        <v>0</v>
      </c>
      <c r="L187" t="str">
        <f t="shared" si="21"/>
        <v/>
      </c>
      <c r="M187" t="str">
        <f t="shared" si="22"/>
        <v/>
      </c>
      <c r="N187">
        <f t="shared" si="23"/>
        <v>0</v>
      </c>
    </row>
    <row r="188" spans="1:14" x14ac:dyDescent="0.3">
      <c r="A188" s="1">
        <v>45758</v>
      </c>
      <c r="B188">
        <v>22828.55078125</v>
      </c>
      <c r="C188">
        <v>22923.900390625</v>
      </c>
      <c r="D188">
        <v>22695.400390625</v>
      </c>
      <c r="E188">
        <v>22695.400390625</v>
      </c>
      <c r="F188">
        <v>402200</v>
      </c>
      <c r="G188" t="str">
        <f t="shared" si="16"/>
        <v>Friday</v>
      </c>
      <c r="H188">
        <f t="shared" si="17"/>
        <v>133.150390625</v>
      </c>
      <c r="I188">
        <f t="shared" si="19"/>
        <v>296.25</v>
      </c>
      <c r="J188">
        <f t="shared" si="20"/>
        <v>429.400390625</v>
      </c>
      <c r="K188">
        <f t="shared" si="18"/>
        <v>133.150390625</v>
      </c>
      <c r="L188" t="str">
        <f t="shared" si="21"/>
        <v/>
      </c>
      <c r="M188" t="str">
        <f t="shared" si="22"/>
        <v/>
      </c>
      <c r="N188">
        <f t="shared" si="23"/>
        <v>0</v>
      </c>
    </row>
    <row r="189" spans="1:14" x14ac:dyDescent="0.3">
      <c r="A189" s="1">
        <v>45762</v>
      </c>
      <c r="B189">
        <v>23328.55078125</v>
      </c>
      <c r="C189">
        <v>23368.349609375</v>
      </c>
      <c r="D189">
        <v>23207</v>
      </c>
      <c r="E189">
        <v>23368.349609375</v>
      </c>
      <c r="F189">
        <v>388300</v>
      </c>
      <c r="G189" t="str">
        <f t="shared" si="16"/>
        <v>Tuesday</v>
      </c>
      <c r="H189">
        <f t="shared" si="17"/>
        <v>-39.798828125</v>
      </c>
      <c r="I189">
        <f t="shared" si="19"/>
        <v>539.798828125</v>
      </c>
      <c r="J189">
        <f t="shared" si="20"/>
        <v>500</v>
      </c>
      <c r="K189">
        <f t="shared" si="18"/>
        <v>0</v>
      </c>
      <c r="L189" t="str">
        <f t="shared" si="21"/>
        <v>No</v>
      </c>
      <c r="M189">
        <f t="shared" si="22"/>
        <v>1</v>
      </c>
      <c r="N189">
        <f t="shared" si="23"/>
        <v>0</v>
      </c>
    </row>
    <row r="190" spans="1:14" x14ac:dyDescent="0.3">
      <c r="A190" s="1">
        <v>45763</v>
      </c>
      <c r="B190">
        <v>23437.19921875</v>
      </c>
      <c r="C190">
        <v>23452.19921875</v>
      </c>
      <c r="D190">
        <v>23273.05078125</v>
      </c>
      <c r="E190">
        <v>23344.099609375</v>
      </c>
      <c r="F190">
        <v>348400</v>
      </c>
      <c r="G190" t="str">
        <f t="shared" si="16"/>
        <v>Wednesday</v>
      </c>
      <c r="H190">
        <f t="shared" si="17"/>
        <v>93.099609375</v>
      </c>
      <c r="I190">
        <f t="shared" si="19"/>
        <v>15.548828125</v>
      </c>
      <c r="J190">
        <f t="shared" si="20"/>
        <v>108.6484375</v>
      </c>
      <c r="K190">
        <f t="shared" si="18"/>
        <v>0</v>
      </c>
      <c r="L190" t="str">
        <f t="shared" si="21"/>
        <v/>
      </c>
      <c r="M190" t="str">
        <f t="shared" si="22"/>
        <v/>
      </c>
      <c r="N190">
        <f t="shared" si="23"/>
        <v>0</v>
      </c>
    </row>
    <row r="191" spans="1:14" x14ac:dyDescent="0.3">
      <c r="A191" s="1">
        <v>45764</v>
      </c>
      <c r="B191">
        <v>23851.650390625</v>
      </c>
      <c r="C191">
        <v>23872.349609375</v>
      </c>
      <c r="D191">
        <v>23298.55078125</v>
      </c>
      <c r="E191">
        <v>23401.849609375</v>
      </c>
      <c r="F191">
        <v>505300</v>
      </c>
      <c r="G191" t="str">
        <f t="shared" si="16"/>
        <v>Thursday</v>
      </c>
      <c r="H191">
        <f t="shared" si="17"/>
        <v>449.80078125</v>
      </c>
      <c r="I191">
        <f t="shared" si="19"/>
        <v>-35.349609375</v>
      </c>
      <c r="J191">
        <f t="shared" si="20"/>
        <v>414.451171875</v>
      </c>
      <c r="K191">
        <f t="shared" si="18"/>
        <v>449.80078125</v>
      </c>
      <c r="L191" t="str">
        <f t="shared" si="21"/>
        <v/>
      </c>
      <c r="M191" t="str">
        <f t="shared" si="22"/>
        <v/>
      </c>
      <c r="N191">
        <f t="shared" si="23"/>
        <v>0</v>
      </c>
    </row>
    <row r="192" spans="1:14" x14ac:dyDescent="0.3">
      <c r="A192" s="1">
        <v>45768</v>
      </c>
      <c r="B192">
        <v>24125.55078125</v>
      </c>
      <c r="C192">
        <v>24189.55078125</v>
      </c>
      <c r="D192">
        <v>23903.650390625</v>
      </c>
      <c r="E192">
        <v>23949.150390625</v>
      </c>
      <c r="F192">
        <v>406100</v>
      </c>
      <c r="G192" t="str">
        <f t="shared" si="16"/>
        <v>Monday</v>
      </c>
      <c r="H192">
        <f t="shared" si="17"/>
        <v>176.400390625</v>
      </c>
      <c r="I192">
        <f t="shared" si="19"/>
        <v>97.5</v>
      </c>
      <c r="J192">
        <f t="shared" si="20"/>
        <v>273.900390625</v>
      </c>
      <c r="K192">
        <f t="shared" si="18"/>
        <v>176.400390625</v>
      </c>
      <c r="L192" t="str">
        <f t="shared" si="21"/>
        <v>No</v>
      </c>
      <c r="M192">
        <f t="shared" si="22"/>
        <v>1</v>
      </c>
      <c r="N192">
        <f t="shared" si="23"/>
        <v>0</v>
      </c>
    </row>
    <row r="193" spans="1:14" x14ac:dyDescent="0.3">
      <c r="A193" s="1">
        <v>45769</v>
      </c>
      <c r="B193">
        <v>24167.25</v>
      </c>
      <c r="C193">
        <v>24242.599609375</v>
      </c>
      <c r="D193">
        <v>24072</v>
      </c>
      <c r="E193">
        <v>24185.400390625</v>
      </c>
      <c r="F193">
        <v>440900</v>
      </c>
      <c r="G193" t="str">
        <f t="shared" si="16"/>
        <v>Tuesday</v>
      </c>
      <c r="H193">
        <f t="shared" si="17"/>
        <v>-18.150390625</v>
      </c>
      <c r="I193">
        <f t="shared" si="19"/>
        <v>59.849609375</v>
      </c>
      <c r="J193">
        <f t="shared" si="20"/>
        <v>41.69921875</v>
      </c>
      <c r="K193">
        <f t="shared" si="18"/>
        <v>0</v>
      </c>
      <c r="L193" t="str">
        <f t="shared" si="21"/>
        <v>No</v>
      </c>
      <c r="M193">
        <f t="shared" si="22"/>
        <v>1</v>
      </c>
      <c r="N193">
        <f t="shared" si="23"/>
        <v>0</v>
      </c>
    </row>
    <row r="194" spans="1:14" x14ac:dyDescent="0.3">
      <c r="A194" s="1">
        <v>45770</v>
      </c>
      <c r="B194">
        <v>24328.94921875</v>
      </c>
      <c r="C194">
        <v>24359.30078125</v>
      </c>
      <c r="D194">
        <v>24119.94921875</v>
      </c>
      <c r="E194">
        <v>24357.599609375</v>
      </c>
      <c r="F194">
        <v>415000</v>
      </c>
      <c r="G194" t="str">
        <f t="shared" si="16"/>
        <v>Wednesday</v>
      </c>
      <c r="H194">
        <f t="shared" si="17"/>
        <v>-28.650390625</v>
      </c>
      <c r="I194">
        <f t="shared" si="19"/>
        <v>190.349609375</v>
      </c>
      <c r="J194">
        <f t="shared" si="20"/>
        <v>161.69921875</v>
      </c>
      <c r="K194">
        <f t="shared" si="18"/>
        <v>0</v>
      </c>
      <c r="L194" t="str">
        <f t="shared" si="21"/>
        <v/>
      </c>
      <c r="M194" t="str">
        <f t="shared" si="22"/>
        <v/>
      </c>
      <c r="N194">
        <f t="shared" si="23"/>
        <v>0</v>
      </c>
    </row>
    <row r="195" spans="1:14" x14ac:dyDescent="0.3">
      <c r="A195" s="1">
        <v>45771</v>
      </c>
      <c r="B195">
        <v>24246.69921875</v>
      </c>
      <c r="C195">
        <v>24347.849609375</v>
      </c>
      <c r="D195">
        <v>24216.150390625</v>
      </c>
      <c r="E195">
        <v>24277.900390625</v>
      </c>
      <c r="F195">
        <v>358800</v>
      </c>
      <c r="G195" t="str">
        <f t="shared" ref="G195:G250" si="24">TEXT(A195, "dddd")</f>
        <v>Thursday</v>
      </c>
      <c r="H195">
        <f t="shared" ref="H195:H250" si="25">B195-E195</f>
        <v>-31.201171875</v>
      </c>
      <c r="I195">
        <f t="shared" si="19"/>
        <v>-51.048828125</v>
      </c>
      <c r="J195">
        <f t="shared" si="20"/>
        <v>-82.25</v>
      </c>
      <c r="K195">
        <f t="shared" ref="K195:K250" si="26">IF(H195&gt;100,H195,)</f>
        <v>0</v>
      </c>
      <c r="L195" t="str">
        <f t="shared" si="21"/>
        <v/>
      </c>
      <c r="M195" t="str">
        <f t="shared" si="22"/>
        <v/>
      </c>
      <c r="N195">
        <f t="shared" si="23"/>
        <v>0</v>
      </c>
    </row>
    <row r="196" spans="1:14" x14ac:dyDescent="0.3">
      <c r="A196" s="1">
        <v>45772</v>
      </c>
      <c r="B196">
        <v>24039.349609375</v>
      </c>
      <c r="C196">
        <v>24365.44921875</v>
      </c>
      <c r="D196">
        <v>23847.849609375</v>
      </c>
      <c r="E196">
        <v>24289</v>
      </c>
      <c r="F196">
        <v>387700</v>
      </c>
      <c r="G196" t="str">
        <f t="shared" si="24"/>
        <v>Friday</v>
      </c>
      <c r="H196">
        <f t="shared" si="25"/>
        <v>-249.650390625</v>
      </c>
      <c r="I196">
        <f t="shared" ref="I196:I250" si="27">E196-B195</f>
        <v>42.30078125</v>
      </c>
      <c r="J196">
        <f t="shared" ref="J196:J250" si="28">H196+I196</f>
        <v>-207.349609375</v>
      </c>
      <c r="K196">
        <f t="shared" si="26"/>
        <v>0</v>
      </c>
      <c r="L196" t="str">
        <f t="shared" si="21"/>
        <v/>
      </c>
      <c r="M196" t="str">
        <f t="shared" si="22"/>
        <v/>
      </c>
      <c r="N196">
        <f t="shared" si="23"/>
        <v>0</v>
      </c>
    </row>
    <row r="197" spans="1:14" x14ac:dyDescent="0.3">
      <c r="A197" s="1">
        <v>45775</v>
      </c>
      <c r="B197">
        <v>24328.5</v>
      </c>
      <c r="C197">
        <v>24355.099609375</v>
      </c>
      <c r="D197">
        <v>24054.05078125</v>
      </c>
      <c r="E197">
        <v>24070.25</v>
      </c>
      <c r="F197">
        <v>320500</v>
      </c>
      <c r="G197" t="str">
        <f t="shared" si="24"/>
        <v>Monday</v>
      </c>
      <c r="H197">
        <f t="shared" si="25"/>
        <v>258.25</v>
      </c>
      <c r="I197">
        <f t="shared" si="27"/>
        <v>30.900390625</v>
      </c>
      <c r="J197">
        <f t="shared" si="28"/>
        <v>289.150390625</v>
      </c>
      <c r="K197">
        <f t="shared" si="26"/>
        <v>258.25</v>
      </c>
      <c r="L197" t="str">
        <f t="shared" ref="L197:L250" si="29">IF(K196&gt;=100, IF(I197&lt;0, "Yes", "No"), "")</f>
        <v/>
      </c>
      <c r="M197" t="str">
        <f t="shared" ref="M197:M250" si="30">IF(K196&gt;100,1,"")</f>
        <v/>
      </c>
      <c r="N197">
        <f t="shared" ref="N197:N250" si="31">IF(L197="Yes",1,0)</f>
        <v>0</v>
      </c>
    </row>
    <row r="198" spans="1:14" x14ac:dyDescent="0.3">
      <c r="A198" s="1">
        <v>45776</v>
      </c>
      <c r="B198">
        <v>24335.94921875</v>
      </c>
      <c r="C198">
        <v>24457.650390625</v>
      </c>
      <c r="D198">
        <v>24290.75</v>
      </c>
      <c r="E198">
        <v>24370.69921875</v>
      </c>
      <c r="F198">
        <v>357600</v>
      </c>
      <c r="G198" t="str">
        <f t="shared" si="24"/>
        <v>Tuesday</v>
      </c>
      <c r="H198">
        <f t="shared" si="25"/>
        <v>-34.75</v>
      </c>
      <c r="I198">
        <f t="shared" si="27"/>
        <v>42.19921875</v>
      </c>
      <c r="J198">
        <f t="shared" si="28"/>
        <v>7.44921875</v>
      </c>
      <c r="K198">
        <f t="shared" si="26"/>
        <v>0</v>
      </c>
      <c r="L198" t="str">
        <f t="shared" si="29"/>
        <v>No</v>
      </c>
      <c r="M198">
        <f t="shared" si="30"/>
        <v>1</v>
      </c>
      <c r="N198">
        <f t="shared" si="31"/>
        <v>0</v>
      </c>
    </row>
    <row r="199" spans="1:14" x14ac:dyDescent="0.3">
      <c r="A199" s="1">
        <v>45777</v>
      </c>
      <c r="B199">
        <v>24334.19921875</v>
      </c>
      <c r="C199">
        <v>24396.150390625</v>
      </c>
      <c r="D199">
        <v>24198.75</v>
      </c>
      <c r="E199">
        <v>24342.05078125</v>
      </c>
      <c r="F199">
        <v>424500</v>
      </c>
      <c r="G199" t="str">
        <f t="shared" si="24"/>
        <v>Wednesday</v>
      </c>
      <c r="H199">
        <f t="shared" si="25"/>
        <v>-7.8515625</v>
      </c>
      <c r="I199">
        <f t="shared" si="27"/>
        <v>6.1015625</v>
      </c>
      <c r="J199">
        <f t="shared" si="28"/>
        <v>-1.75</v>
      </c>
      <c r="K199">
        <f t="shared" si="26"/>
        <v>0</v>
      </c>
      <c r="L199" t="str">
        <f t="shared" si="29"/>
        <v/>
      </c>
      <c r="M199" t="str">
        <f t="shared" si="30"/>
        <v/>
      </c>
      <c r="N199">
        <f t="shared" si="31"/>
        <v>0</v>
      </c>
    </row>
    <row r="200" spans="1:14" x14ac:dyDescent="0.3">
      <c r="A200" s="1">
        <v>45779</v>
      </c>
      <c r="B200">
        <v>24346.69921875</v>
      </c>
      <c r="C200">
        <v>24589.150390625</v>
      </c>
      <c r="D200">
        <v>24238.5</v>
      </c>
      <c r="E200">
        <v>24311.900390625</v>
      </c>
      <c r="F200">
        <v>421100</v>
      </c>
      <c r="G200" t="str">
        <f t="shared" si="24"/>
        <v>Friday</v>
      </c>
      <c r="H200">
        <f t="shared" si="25"/>
        <v>34.798828125</v>
      </c>
      <c r="I200">
        <f t="shared" si="27"/>
        <v>-22.298828125</v>
      </c>
      <c r="J200">
        <f t="shared" si="28"/>
        <v>12.5</v>
      </c>
      <c r="K200">
        <f t="shared" si="26"/>
        <v>0</v>
      </c>
      <c r="L200" t="str">
        <f t="shared" si="29"/>
        <v/>
      </c>
      <c r="M200" t="str">
        <f t="shared" si="30"/>
        <v/>
      </c>
      <c r="N200">
        <f t="shared" si="31"/>
        <v>0</v>
      </c>
    </row>
    <row r="201" spans="1:14" x14ac:dyDescent="0.3">
      <c r="A201" s="1">
        <v>45782</v>
      </c>
      <c r="B201">
        <v>24461.150390625</v>
      </c>
      <c r="C201">
        <v>24526.400390625</v>
      </c>
      <c r="D201">
        <v>24400.650390625</v>
      </c>
      <c r="E201">
        <v>24419.5</v>
      </c>
      <c r="F201">
        <v>291500</v>
      </c>
      <c r="G201" t="str">
        <f t="shared" si="24"/>
        <v>Monday</v>
      </c>
      <c r="H201">
        <f t="shared" si="25"/>
        <v>41.650390625</v>
      </c>
      <c r="I201">
        <f t="shared" si="27"/>
        <v>72.80078125</v>
      </c>
      <c r="J201">
        <f t="shared" si="28"/>
        <v>114.451171875</v>
      </c>
      <c r="K201">
        <f t="shared" si="26"/>
        <v>0</v>
      </c>
      <c r="L201" t="str">
        <f t="shared" si="29"/>
        <v/>
      </c>
      <c r="M201" t="str">
        <f t="shared" si="30"/>
        <v/>
      </c>
      <c r="N201">
        <f t="shared" si="31"/>
        <v>0</v>
      </c>
    </row>
    <row r="202" spans="1:14" x14ac:dyDescent="0.3">
      <c r="A202" s="1">
        <v>45783</v>
      </c>
      <c r="B202">
        <v>24379.599609375</v>
      </c>
      <c r="C202">
        <v>24509.650390625</v>
      </c>
      <c r="D202">
        <v>24331.80078125</v>
      </c>
      <c r="E202">
        <v>24500.75</v>
      </c>
      <c r="F202">
        <v>302400</v>
      </c>
      <c r="G202" t="str">
        <f t="shared" si="24"/>
        <v>Tuesday</v>
      </c>
      <c r="H202">
        <f t="shared" si="25"/>
        <v>-121.150390625</v>
      </c>
      <c r="I202">
        <f t="shared" si="27"/>
        <v>39.599609375</v>
      </c>
      <c r="J202">
        <f t="shared" si="28"/>
        <v>-81.55078125</v>
      </c>
      <c r="K202">
        <f t="shared" si="26"/>
        <v>0</v>
      </c>
      <c r="L202" t="str">
        <f t="shared" si="29"/>
        <v/>
      </c>
      <c r="M202" t="str">
        <f t="shared" si="30"/>
        <v/>
      </c>
      <c r="N202">
        <f t="shared" si="31"/>
        <v>0</v>
      </c>
    </row>
    <row r="203" spans="1:14" x14ac:dyDescent="0.3">
      <c r="A203" s="1">
        <v>45784</v>
      </c>
      <c r="B203">
        <v>24414.400390625</v>
      </c>
      <c r="C203">
        <v>24449.599609375</v>
      </c>
      <c r="D203">
        <v>24220</v>
      </c>
      <c r="E203">
        <v>24233.30078125</v>
      </c>
      <c r="F203">
        <v>330100</v>
      </c>
      <c r="G203" t="str">
        <f t="shared" si="24"/>
        <v>Wednesday</v>
      </c>
      <c r="H203">
        <f t="shared" si="25"/>
        <v>181.099609375</v>
      </c>
      <c r="I203">
        <f t="shared" si="27"/>
        <v>-146.298828125</v>
      </c>
      <c r="J203">
        <f t="shared" si="28"/>
        <v>34.80078125</v>
      </c>
      <c r="K203">
        <f t="shared" si="26"/>
        <v>181.099609375</v>
      </c>
      <c r="L203" t="str">
        <f t="shared" si="29"/>
        <v/>
      </c>
      <c r="M203" t="str">
        <f t="shared" si="30"/>
        <v/>
      </c>
      <c r="N203">
        <f t="shared" si="31"/>
        <v>0</v>
      </c>
    </row>
    <row r="204" spans="1:14" x14ac:dyDescent="0.3">
      <c r="A204" s="1">
        <v>45785</v>
      </c>
      <c r="B204">
        <v>24273.80078125</v>
      </c>
      <c r="C204">
        <v>24447.25</v>
      </c>
      <c r="D204">
        <v>24150.19921875</v>
      </c>
      <c r="E204">
        <v>24431.5</v>
      </c>
      <c r="F204">
        <v>411400</v>
      </c>
      <c r="G204" t="str">
        <f t="shared" si="24"/>
        <v>Thursday</v>
      </c>
      <c r="H204">
        <f t="shared" si="25"/>
        <v>-157.69921875</v>
      </c>
      <c r="I204">
        <f t="shared" si="27"/>
        <v>17.099609375</v>
      </c>
      <c r="J204">
        <f t="shared" si="28"/>
        <v>-140.599609375</v>
      </c>
      <c r="K204">
        <f t="shared" si="26"/>
        <v>0</v>
      </c>
      <c r="L204" t="str">
        <f t="shared" si="29"/>
        <v>No</v>
      </c>
      <c r="M204">
        <f t="shared" si="30"/>
        <v>1</v>
      </c>
      <c r="N204">
        <f t="shared" si="31"/>
        <v>0</v>
      </c>
    </row>
    <row r="205" spans="1:14" x14ac:dyDescent="0.3">
      <c r="A205" s="1">
        <v>45786</v>
      </c>
      <c r="B205">
        <v>24008</v>
      </c>
      <c r="C205">
        <v>24164.25</v>
      </c>
      <c r="D205">
        <v>23935.75</v>
      </c>
      <c r="E205">
        <v>23935.75</v>
      </c>
      <c r="F205">
        <v>335600</v>
      </c>
      <c r="G205" t="str">
        <f t="shared" si="24"/>
        <v>Friday</v>
      </c>
      <c r="H205">
        <f t="shared" si="25"/>
        <v>72.25</v>
      </c>
      <c r="I205">
        <f t="shared" si="27"/>
        <v>-338.05078125</v>
      </c>
      <c r="J205">
        <f t="shared" si="28"/>
        <v>-265.80078125</v>
      </c>
      <c r="K205">
        <f t="shared" si="26"/>
        <v>0</v>
      </c>
      <c r="L205" t="str">
        <f t="shared" si="29"/>
        <v/>
      </c>
      <c r="M205" t="str">
        <f t="shared" si="30"/>
        <v/>
      </c>
      <c r="N205">
        <f t="shared" si="31"/>
        <v>0</v>
      </c>
    </row>
    <row r="206" spans="1:14" x14ac:dyDescent="0.3">
      <c r="A206" s="1">
        <v>45789</v>
      </c>
      <c r="B206">
        <v>24924.69921875</v>
      </c>
      <c r="C206">
        <v>24944.80078125</v>
      </c>
      <c r="D206">
        <v>24378.849609375</v>
      </c>
      <c r="E206">
        <v>24420.099609375</v>
      </c>
      <c r="F206">
        <v>368700</v>
      </c>
      <c r="G206" t="str">
        <f t="shared" si="24"/>
        <v>Monday</v>
      </c>
      <c r="H206">
        <f t="shared" si="25"/>
        <v>504.599609375</v>
      </c>
      <c r="I206">
        <f t="shared" si="27"/>
        <v>412.099609375</v>
      </c>
      <c r="J206">
        <f t="shared" si="28"/>
        <v>916.69921875</v>
      </c>
      <c r="K206">
        <f t="shared" si="26"/>
        <v>504.599609375</v>
      </c>
      <c r="L206" t="str">
        <f t="shared" si="29"/>
        <v/>
      </c>
      <c r="M206" t="str">
        <f t="shared" si="30"/>
        <v/>
      </c>
      <c r="N206">
        <f t="shared" si="31"/>
        <v>0</v>
      </c>
    </row>
    <row r="207" spans="1:14" x14ac:dyDescent="0.3">
      <c r="A207" s="1">
        <v>45790</v>
      </c>
      <c r="B207">
        <v>24578.349609375</v>
      </c>
      <c r="C207">
        <v>24973.80078125</v>
      </c>
      <c r="D207">
        <v>24547.5</v>
      </c>
      <c r="E207">
        <v>24864.05078125</v>
      </c>
      <c r="F207">
        <v>423000</v>
      </c>
      <c r="G207" t="str">
        <f t="shared" si="24"/>
        <v>Tuesday</v>
      </c>
      <c r="H207">
        <f t="shared" si="25"/>
        <v>-285.701171875</v>
      </c>
      <c r="I207">
        <f t="shared" si="27"/>
        <v>-60.6484375</v>
      </c>
      <c r="J207">
        <f t="shared" si="28"/>
        <v>-346.349609375</v>
      </c>
      <c r="K207">
        <f t="shared" si="26"/>
        <v>0</v>
      </c>
      <c r="L207" t="str">
        <f t="shared" si="29"/>
        <v>Yes</v>
      </c>
      <c r="M207">
        <f t="shared" si="30"/>
        <v>1</v>
      </c>
      <c r="N207">
        <f t="shared" si="31"/>
        <v>1</v>
      </c>
    </row>
    <row r="208" spans="1:14" x14ac:dyDescent="0.3">
      <c r="A208" s="1">
        <v>45791</v>
      </c>
      <c r="B208">
        <v>24666.900390625</v>
      </c>
      <c r="C208">
        <v>24767.55078125</v>
      </c>
      <c r="D208">
        <v>24535.55078125</v>
      </c>
      <c r="E208">
        <v>24613.80078125</v>
      </c>
      <c r="F208">
        <v>345500</v>
      </c>
      <c r="G208" t="str">
        <f t="shared" si="24"/>
        <v>Wednesday</v>
      </c>
      <c r="H208">
        <f t="shared" si="25"/>
        <v>53.099609375</v>
      </c>
      <c r="I208">
        <f t="shared" si="27"/>
        <v>35.451171875</v>
      </c>
      <c r="J208">
        <f t="shared" si="28"/>
        <v>88.55078125</v>
      </c>
      <c r="K208">
        <f t="shared" si="26"/>
        <v>0</v>
      </c>
      <c r="L208" t="str">
        <f t="shared" si="29"/>
        <v/>
      </c>
      <c r="M208" t="str">
        <f t="shared" si="30"/>
        <v/>
      </c>
      <c r="N208">
        <f t="shared" si="31"/>
        <v>0</v>
      </c>
    </row>
    <row r="209" spans="1:14" x14ac:dyDescent="0.3">
      <c r="A209" s="1">
        <v>45792</v>
      </c>
      <c r="B209">
        <v>25062.099609375</v>
      </c>
      <c r="C209">
        <v>25116.25</v>
      </c>
      <c r="D209">
        <v>24494.44921875</v>
      </c>
      <c r="E209">
        <v>24694.44921875</v>
      </c>
      <c r="F209">
        <v>500800</v>
      </c>
      <c r="G209" t="str">
        <f t="shared" si="24"/>
        <v>Thursday</v>
      </c>
      <c r="H209">
        <f t="shared" si="25"/>
        <v>367.650390625</v>
      </c>
      <c r="I209">
        <f t="shared" si="27"/>
        <v>27.548828125</v>
      </c>
      <c r="J209">
        <f t="shared" si="28"/>
        <v>395.19921875</v>
      </c>
      <c r="K209">
        <f t="shared" si="26"/>
        <v>367.650390625</v>
      </c>
      <c r="L209" t="str">
        <f t="shared" si="29"/>
        <v/>
      </c>
      <c r="M209" t="str">
        <f t="shared" si="30"/>
        <v/>
      </c>
      <c r="N209">
        <f t="shared" si="31"/>
        <v>0</v>
      </c>
    </row>
    <row r="210" spans="1:14" x14ac:dyDescent="0.3">
      <c r="A210" s="1">
        <v>45793</v>
      </c>
      <c r="B210">
        <v>25019.80078125</v>
      </c>
      <c r="C210">
        <v>25070</v>
      </c>
      <c r="D210">
        <v>24953.05078125</v>
      </c>
      <c r="E210">
        <v>25064.650390625</v>
      </c>
      <c r="F210">
        <v>432700</v>
      </c>
      <c r="G210" t="str">
        <f t="shared" si="24"/>
        <v>Friday</v>
      </c>
      <c r="H210">
        <f t="shared" si="25"/>
        <v>-44.849609375</v>
      </c>
      <c r="I210">
        <f t="shared" si="27"/>
        <v>2.55078125</v>
      </c>
      <c r="J210">
        <f t="shared" si="28"/>
        <v>-42.298828125</v>
      </c>
      <c r="K210">
        <f t="shared" si="26"/>
        <v>0</v>
      </c>
      <c r="L210" t="str">
        <f t="shared" si="29"/>
        <v>No</v>
      </c>
      <c r="M210">
        <f t="shared" si="30"/>
        <v>1</v>
      </c>
      <c r="N210">
        <f t="shared" si="31"/>
        <v>0</v>
      </c>
    </row>
    <row r="211" spans="1:14" x14ac:dyDescent="0.3">
      <c r="A211" s="1">
        <v>45796</v>
      </c>
      <c r="B211">
        <v>24945.44921875</v>
      </c>
      <c r="C211">
        <v>25062.94921875</v>
      </c>
      <c r="D211">
        <v>24916.650390625</v>
      </c>
      <c r="E211">
        <v>25005.349609375</v>
      </c>
      <c r="F211">
        <v>255300</v>
      </c>
      <c r="G211" t="str">
        <f t="shared" si="24"/>
        <v>Monday</v>
      </c>
      <c r="H211">
        <f t="shared" si="25"/>
        <v>-59.900390625</v>
      </c>
      <c r="I211">
        <f t="shared" si="27"/>
        <v>-14.451171875</v>
      </c>
      <c r="J211">
        <f t="shared" si="28"/>
        <v>-74.3515625</v>
      </c>
      <c r="K211">
        <f t="shared" si="26"/>
        <v>0</v>
      </c>
      <c r="L211" t="str">
        <f t="shared" si="29"/>
        <v/>
      </c>
      <c r="M211" t="str">
        <f t="shared" si="30"/>
        <v/>
      </c>
      <c r="N211">
        <f t="shared" si="31"/>
        <v>0</v>
      </c>
    </row>
    <row r="212" spans="1:14" x14ac:dyDescent="0.3">
      <c r="A212" s="1">
        <v>45797</v>
      </c>
      <c r="B212">
        <v>24683.900390625</v>
      </c>
      <c r="C212">
        <v>25010.349609375</v>
      </c>
      <c r="D212">
        <v>24669.69921875</v>
      </c>
      <c r="E212">
        <v>24996.19921875</v>
      </c>
      <c r="F212">
        <v>414800</v>
      </c>
      <c r="G212" t="str">
        <f t="shared" si="24"/>
        <v>Tuesday</v>
      </c>
      <c r="H212">
        <f t="shared" si="25"/>
        <v>-312.298828125</v>
      </c>
      <c r="I212">
        <f t="shared" si="27"/>
        <v>50.75</v>
      </c>
      <c r="J212">
        <f t="shared" si="28"/>
        <v>-261.548828125</v>
      </c>
      <c r="K212">
        <f t="shared" si="26"/>
        <v>0</v>
      </c>
      <c r="L212" t="str">
        <f t="shared" si="29"/>
        <v/>
      </c>
      <c r="M212" t="str">
        <f t="shared" si="30"/>
        <v/>
      </c>
      <c r="N212">
        <f t="shared" si="31"/>
        <v>0</v>
      </c>
    </row>
    <row r="213" spans="1:14" x14ac:dyDescent="0.3">
      <c r="A213" s="1">
        <v>45798</v>
      </c>
      <c r="B213">
        <v>24813.44921875</v>
      </c>
      <c r="C213">
        <v>24946.19921875</v>
      </c>
      <c r="D213">
        <v>24685.349609375</v>
      </c>
      <c r="E213">
        <v>24744.25</v>
      </c>
      <c r="F213">
        <v>332700</v>
      </c>
      <c r="G213" t="str">
        <f t="shared" si="24"/>
        <v>Wednesday</v>
      </c>
      <c r="H213">
        <f t="shared" si="25"/>
        <v>69.19921875</v>
      </c>
      <c r="I213">
        <f t="shared" si="27"/>
        <v>60.349609375</v>
      </c>
      <c r="J213">
        <f t="shared" si="28"/>
        <v>129.548828125</v>
      </c>
      <c r="K213">
        <f t="shared" si="26"/>
        <v>0</v>
      </c>
      <c r="L213" t="str">
        <f t="shared" si="29"/>
        <v/>
      </c>
      <c r="M213" t="str">
        <f t="shared" si="30"/>
        <v/>
      </c>
      <c r="N213">
        <f t="shared" si="31"/>
        <v>0</v>
      </c>
    </row>
    <row r="214" spans="1:14" x14ac:dyDescent="0.3">
      <c r="A214" s="1">
        <v>45799</v>
      </c>
      <c r="B214">
        <v>24609.69921875</v>
      </c>
      <c r="C214">
        <v>24737.5</v>
      </c>
      <c r="D214">
        <v>24462.400390625</v>
      </c>
      <c r="E214">
        <v>24733.94921875</v>
      </c>
      <c r="F214">
        <v>403300</v>
      </c>
      <c r="G214" t="str">
        <f t="shared" si="24"/>
        <v>Thursday</v>
      </c>
      <c r="H214">
        <f t="shared" si="25"/>
        <v>-124.25</v>
      </c>
      <c r="I214">
        <f t="shared" si="27"/>
        <v>-79.5</v>
      </c>
      <c r="J214">
        <f t="shared" si="28"/>
        <v>-203.75</v>
      </c>
      <c r="K214">
        <f t="shared" si="26"/>
        <v>0</v>
      </c>
      <c r="L214" t="str">
        <f t="shared" si="29"/>
        <v/>
      </c>
      <c r="M214" t="str">
        <f t="shared" si="30"/>
        <v/>
      </c>
      <c r="N214">
        <f t="shared" si="31"/>
        <v>0</v>
      </c>
    </row>
    <row r="215" spans="1:14" x14ac:dyDescent="0.3">
      <c r="A215" s="1">
        <v>45800</v>
      </c>
      <c r="B215">
        <v>24853.150390625</v>
      </c>
      <c r="C215">
        <v>24909.05078125</v>
      </c>
      <c r="D215">
        <v>24614.05078125</v>
      </c>
      <c r="E215">
        <v>24639.5</v>
      </c>
      <c r="F215">
        <v>270500</v>
      </c>
      <c r="G215" t="str">
        <f t="shared" si="24"/>
        <v>Friday</v>
      </c>
      <c r="H215">
        <f t="shared" si="25"/>
        <v>213.650390625</v>
      </c>
      <c r="I215">
        <f t="shared" si="27"/>
        <v>29.80078125</v>
      </c>
      <c r="J215">
        <f t="shared" si="28"/>
        <v>243.451171875</v>
      </c>
      <c r="K215">
        <f t="shared" si="26"/>
        <v>213.650390625</v>
      </c>
      <c r="L215" t="str">
        <f t="shared" si="29"/>
        <v/>
      </c>
      <c r="M215" t="str">
        <f t="shared" si="30"/>
        <v/>
      </c>
      <c r="N215">
        <f t="shared" si="31"/>
        <v>0</v>
      </c>
    </row>
    <row r="216" spans="1:14" x14ac:dyDescent="0.3">
      <c r="A216" s="1">
        <v>45803</v>
      </c>
      <c r="B216">
        <v>25001.150390625</v>
      </c>
      <c r="C216">
        <v>25079.19921875</v>
      </c>
      <c r="D216">
        <v>24900.5</v>
      </c>
      <c r="E216">
        <v>24919.349609375</v>
      </c>
      <c r="F216">
        <v>302800</v>
      </c>
      <c r="G216" t="str">
        <f t="shared" si="24"/>
        <v>Monday</v>
      </c>
      <c r="H216">
        <f t="shared" si="25"/>
        <v>81.80078125</v>
      </c>
      <c r="I216">
        <f t="shared" si="27"/>
        <v>66.19921875</v>
      </c>
      <c r="J216">
        <f t="shared" si="28"/>
        <v>148</v>
      </c>
      <c r="K216">
        <f t="shared" si="26"/>
        <v>0</v>
      </c>
      <c r="L216" t="str">
        <f t="shared" si="29"/>
        <v>No</v>
      </c>
      <c r="M216">
        <f t="shared" si="30"/>
        <v>1</v>
      </c>
      <c r="N216">
        <f t="shared" si="31"/>
        <v>0</v>
      </c>
    </row>
    <row r="217" spans="1:14" x14ac:dyDescent="0.3">
      <c r="A217" s="1">
        <v>45804</v>
      </c>
      <c r="B217">
        <v>24826.19921875</v>
      </c>
      <c r="C217">
        <v>25062.900390625</v>
      </c>
      <c r="D217">
        <v>24704.099609375</v>
      </c>
      <c r="E217">
        <v>24956.650390625</v>
      </c>
      <c r="F217">
        <v>525700</v>
      </c>
      <c r="G217" t="str">
        <f t="shared" si="24"/>
        <v>Tuesday</v>
      </c>
      <c r="H217">
        <f t="shared" si="25"/>
        <v>-130.451171875</v>
      </c>
      <c r="I217">
        <f t="shared" si="27"/>
        <v>-44.5</v>
      </c>
      <c r="J217">
        <f t="shared" si="28"/>
        <v>-174.951171875</v>
      </c>
      <c r="K217">
        <f t="shared" si="26"/>
        <v>0</v>
      </c>
      <c r="L217" t="str">
        <f t="shared" si="29"/>
        <v/>
      </c>
      <c r="M217" t="str">
        <f t="shared" si="30"/>
        <v/>
      </c>
      <c r="N217">
        <f t="shared" si="31"/>
        <v>0</v>
      </c>
    </row>
    <row r="218" spans="1:14" x14ac:dyDescent="0.3">
      <c r="A218" s="1">
        <v>45805</v>
      </c>
      <c r="B218">
        <v>24752.44921875</v>
      </c>
      <c r="C218">
        <v>24864.25</v>
      </c>
      <c r="D218">
        <v>24737.05078125</v>
      </c>
      <c r="E218">
        <v>24832.5</v>
      </c>
      <c r="F218">
        <v>684400</v>
      </c>
      <c r="G218" t="str">
        <f t="shared" si="24"/>
        <v>Wednesday</v>
      </c>
      <c r="H218">
        <f t="shared" si="25"/>
        <v>-80.05078125</v>
      </c>
      <c r="I218">
        <f t="shared" si="27"/>
        <v>6.30078125</v>
      </c>
      <c r="J218">
        <f t="shared" si="28"/>
        <v>-73.75</v>
      </c>
      <c r="K218">
        <f t="shared" si="26"/>
        <v>0</v>
      </c>
      <c r="L218" t="str">
        <f t="shared" si="29"/>
        <v/>
      </c>
      <c r="M218" t="str">
        <f t="shared" si="30"/>
        <v/>
      </c>
      <c r="N218">
        <f t="shared" si="31"/>
        <v>0</v>
      </c>
    </row>
    <row r="219" spans="1:14" x14ac:dyDescent="0.3">
      <c r="A219" s="1">
        <v>45806</v>
      </c>
      <c r="B219">
        <v>24833.599609375</v>
      </c>
      <c r="C219">
        <v>24892.599609375</v>
      </c>
      <c r="D219">
        <v>24677.30078125</v>
      </c>
      <c r="E219">
        <v>24825.099609375</v>
      </c>
      <c r="F219">
        <v>345400</v>
      </c>
      <c r="G219" t="str">
        <f t="shared" si="24"/>
        <v>Thursday</v>
      </c>
      <c r="H219">
        <f t="shared" si="25"/>
        <v>8.5</v>
      </c>
      <c r="I219">
        <f t="shared" si="27"/>
        <v>72.650390625</v>
      </c>
      <c r="J219">
        <f t="shared" si="28"/>
        <v>81.150390625</v>
      </c>
      <c r="K219">
        <f t="shared" si="26"/>
        <v>0</v>
      </c>
      <c r="L219" t="str">
        <f t="shared" si="29"/>
        <v/>
      </c>
      <c r="M219" t="str">
        <f t="shared" si="30"/>
        <v/>
      </c>
      <c r="N219">
        <f t="shared" si="31"/>
        <v>0</v>
      </c>
    </row>
    <row r="220" spans="1:14" x14ac:dyDescent="0.3">
      <c r="A220" s="1">
        <v>45807</v>
      </c>
      <c r="B220">
        <v>24750.69921875</v>
      </c>
      <c r="C220">
        <v>24863.94921875</v>
      </c>
      <c r="D220">
        <v>24717.400390625</v>
      </c>
      <c r="E220">
        <v>24812.599609375</v>
      </c>
      <c r="F220">
        <v>853900</v>
      </c>
      <c r="G220" t="str">
        <f t="shared" si="24"/>
        <v>Friday</v>
      </c>
      <c r="H220">
        <f t="shared" si="25"/>
        <v>-61.900390625</v>
      </c>
      <c r="I220">
        <f t="shared" si="27"/>
        <v>-21</v>
      </c>
      <c r="J220">
        <f t="shared" si="28"/>
        <v>-82.900390625</v>
      </c>
      <c r="K220">
        <f t="shared" si="26"/>
        <v>0</v>
      </c>
      <c r="L220" t="str">
        <f t="shared" si="29"/>
        <v/>
      </c>
      <c r="M220" t="str">
        <f t="shared" si="30"/>
        <v/>
      </c>
      <c r="N220">
        <f t="shared" si="31"/>
        <v>0</v>
      </c>
    </row>
    <row r="221" spans="1:14" x14ac:dyDescent="0.3">
      <c r="A221" s="1">
        <v>45810</v>
      </c>
      <c r="B221">
        <v>24716.599609375</v>
      </c>
      <c r="C221">
        <v>24754.400390625</v>
      </c>
      <c r="D221">
        <v>24526.150390625</v>
      </c>
      <c r="E221">
        <v>24669.69921875</v>
      </c>
      <c r="F221">
        <v>311100</v>
      </c>
      <c r="G221" t="str">
        <f t="shared" si="24"/>
        <v>Monday</v>
      </c>
      <c r="H221">
        <f t="shared" si="25"/>
        <v>46.900390625</v>
      </c>
      <c r="I221">
        <f t="shared" si="27"/>
        <v>-81</v>
      </c>
      <c r="J221">
        <f t="shared" si="28"/>
        <v>-34.099609375</v>
      </c>
      <c r="K221">
        <f t="shared" si="26"/>
        <v>0</v>
      </c>
      <c r="L221" t="str">
        <f t="shared" si="29"/>
        <v/>
      </c>
      <c r="M221" t="str">
        <f t="shared" si="30"/>
        <v/>
      </c>
      <c r="N221">
        <f t="shared" si="31"/>
        <v>0</v>
      </c>
    </row>
    <row r="222" spans="1:14" x14ac:dyDescent="0.3">
      <c r="A222" s="1">
        <v>45811</v>
      </c>
      <c r="B222">
        <v>24542.5</v>
      </c>
      <c r="C222">
        <v>24845.099609375</v>
      </c>
      <c r="D222">
        <v>24502.150390625</v>
      </c>
      <c r="E222">
        <v>24786.30078125</v>
      </c>
      <c r="F222">
        <v>349300</v>
      </c>
      <c r="G222" t="str">
        <f t="shared" si="24"/>
        <v>Tuesday</v>
      </c>
      <c r="H222">
        <f t="shared" si="25"/>
        <v>-243.80078125</v>
      </c>
      <c r="I222">
        <f t="shared" si="27"/>
        <v>69.701171875</v>
      </c>
      <c r="J222">
        <f t="shared" si="28"/>
        <v>-174.099609375</v>
      </c>
      <c r="K222">
        <f t="shared" si="26"/>
        <v>0</v>
      </c>
      <c r="L222" t="str">
        <f t="shared" si="29"/>
        <v/>
      </c>
      <c r="M222" t="str">
        <f t="shared" si="30"/>
        <v/>
      </c>
      <c r="N222">
        <f t="shared" si="31"/>
        <v>0</v>
      </c>
    </row>
    <row r="223" spans="1:14" x14ac:dyDescent="0.3">
      <c r="A223" s="1">
        <v>45812</v>
      </c>
      <c r="B223">
        <v>24620.19921875</v>
      </c>
      <c r="C223">
        <v>24644.25</v>
      </c>
      <c r="D223">
        <v>24530.44921875</v>
      </c>
      <c r="E223">
        <v>24560.44921875</v>
      </c>
      <c r="F223">
        <v>280900</v>
      </c>
      <c r="G223" t="str">
        <f t="shared" si="24"/>
        <v>Wednesday</v>
      </c>
      <c r="H223">
        <f t="shared" si="25"/>
        <v>59.75</v>
      </c>
      <c r="I223">
        <f t="shared" si="27"/>
        <v>17.94921875</v>
      </c>
      <c r="J223">
        <f t="shared" si="28"/>
        <v>77.69921875</v>
      </c>
      <c r="K223">
        <f t="shared" si="26"/>
        <v>0</v>
      </c>
      <c r="L223" t="str">
        <f t="shared" si="29"/>
        <v/>
      </c>
      <c r="M223" t="str">
        <f t="shared" si="30"/>
        <v/>
      </c>
      <c r="N223">
        <f t="shared" si="31"/>
        <v>0</v>
      </c>
    </row>
    <row r="224" spans="1:14" x14ac:dyDescent="0.3">
      <c r="A224" s="1">
        <v>45813</v>
      </c>
      <c r="B224">
        <v>24750.900390625</v>
      </c>
      <c r="C224">
        <v>24899.849609375</v>
      </c>
      <c r="D224">
        <v>24613.099609375</v>
      </c>
      <c r="E224">
        <v>24691.19921875</v>
      </c>
      <c r="F224">
        <v>388400</v>
      </c>
      <c r="G224" t="str">
        <f t="shared" si="24"/>
        <v>Thursday</v>
      </c>
      <c r="H224">
        <f t="shared" si="25"/>
        <v>59.701171875</v>
      </c>
      <c r="I224">
        <f t="shared" si="27"/>
        <v>71</v>
      </c>
      <c r="J224">
        <f t="shared" si="28"/>
        <v>130.701171875</v>
      </c>
      <c r="K224">
        <f t="shared" si="26"/>
        <v>0</v>
      </c>
      <c r="L224" t="str">
        <f t="shared" si="29"/>
        <v/>
      </c>
      <c r="M224" t="str">
        <f t="shared" si="30"/>
        <v/>
      </c>
      <c r="N224">
        <f t="shared" si="31"/>
        <v>0</v>
      </c>
    </row>
    <row r="225" spans="1:14" x14ac:dyDescent="0.3">
      <c r="A225" s="1">
        <v>45814</v>
      </c>
      <c r="B225">
        <v>25003.05078125</v>
      </c>
      <c r="C225">
        <v>25029.5</v>
      </c>
      <c r="D225">
        <v>24671.44921875</v>
      </c>
      <c r="E225">
        <v>24748.69921875</v>
      </c>
      <c r="F225">
        <v>335600</v>
      </c>
      <c r="G225" t="str">
        <f t="shared" si="24"/>
        <v>Friday</v>
      </c>
      <c r="H225">
        <f t="shared" si="25"/>
        <v>254.3515625</v>
      </c>
      <c r="I225">
        <f t="shared" si="27"/>
        <v>-2.201171875</v>
      </c>
      <c r="J225">
        <f t="shared" si="28"/>
        <v>252.150390625</v>
      </c>
      <c r="K225">
        <f t="shared" si="26"/>
        <v>254.3515625</v>
      </c>
      <c r="L225" t="str">
        <f t="shared" si="29"/>
        <v/>
      </c>
      <c r="M225" t="str">
        <f t="shared" si="30"/>
        <v/>
      </c>
      <c r="N225">
        <f t="shared" si="31"/>
        <v>0</v>
      </c>
    </row>
    <row r="226" spans="1:14" x14ac:dyDescent="0.3">
      <c r="A226" s="1">
        <v>45817</v>
      </c>
      <c r="B226">
        <v>25103.19921875</v>
      </c>
      <c r="C226">
        <v>25160.099609375</v>
      </c>
      <c r="D226">
        <v>25077.150390625</v>
      </c>
      <c r="E226">
        <v>25160.099609375</v>
      </c>
      <c r="F226">
        <v>279200</v>
      </c>
      <c r="G226" t="str">
        <f t="shared" si="24"/>
        <v>Monday</v>
      </c>
      <c r="H226">
        <f t="shared" si="25"/>
        <v>-56.900390625</v>
      </c>
      <c r="I226">
        <f t="shared" si="27"/>
        <v>157.048828125</v>
      </c>
      <c r="J226">
        <f t="shared" si="28"/>
        <v>100.1484375</v>
      </c>
      <c r="K226">
        <f t="shared" si="26"/>
        <v>0</v>
      </c>
      <c r="L226" t="str">
        <f t="shared" si="29"/>
        <v>No</v>
      </c>
      <c r="M226">
        <f t="shared" si="30"/>
        <v>1</v>
      </c>
      <c r="N226">
        <f t="shared" si="31"/>
        <v>0</v>
      </c>
    </row>
    <row r="227" spans="1:14" x14ac:dyDescent="0.3">
      <c r="A227" s="1">
        <v>45818</v>
      </c>
      <c r="B227">
        <v>25104.25</v>
      </c>
      <c r="C227">
        <v>25199.30078125</v>
      </c>
      <c r="D227">
        <v>25055.44921875</v>
      </c>
      <c r="E227">
        <v>25196.05078125</v>
      </c>
      <c r="F227">
        <v>307300</v>
      </c>
      <c r="G227" t="str">
        <f t="shared" si="24"/>
        <v>Tuesday</v>
      </c>
      <c r="H227">
        <f t="shared" si="25"/>
        <v>-91.80078125</v>
      </c>
      <c r="I227">
        <f t="shared" si="27"/>
        <v>92.8515625</v>
      </c>
      <c r="J227">
        <f t="shared" si="28"/>
        <v>1.05078125</v>
      </c>
      <c r="K227">
        <f t="shared" si="26"/>
        <v>0</v>
      </c>
      <c r="L227" t="str">
        <f t="shared" si="29"/>
        <v/>
      </c>
      <c r="M227" t="str">
        <f t="shared" si="30"/>
        <v/>
      </c>
      <c r="N227">
        <f t="shared" si="31"/>
        <v>0</v>
      </c>
    </row>
    <row r="228" spans="1:14" x14ac:dyDescent="0.3">
      <c r="A228" s="1">
        <v>45819</v>
      </c>
      <c r="B228">
        <v>25141.400390625</v>
      </c>
      <c r="C228">
        <v>25222.400390625</v>
      </c>
      <c r="D228">
        <v>25081.30078125</v>
      </c>
      <c r="E228">
        <v>25134.150390625</v>
      </c>
      <c r="F228">
        <v>301200</v>
      </c>
      <c r="G228" t="str">
        <f t="shared" si="24"/>
        <v>Wednesday</v>
      </c>
      <c r="H228">
        <f t="shared" si="25"/>
        <v>7.25</v>
      </c>
      <c r="I228">
        <f t="shared" si="27"/>
        <v>29.900390625</v>
      </c>
      <c r="J228">
        <f t="shared" si="28"/>
        <v>37.150390625</v>
      </c>
      <c r="K228">
        <f t="shared" si="26"/>
        <v>0</v>
      </c>
      <c r="L228" t="str">
        <f t="shared" si="29"/>
        <v/>
      </c>
      <c r="M228" t="str">
        <f t="shared" si="30"/>
        <v/>
      </c>
      <c r="N228">
        <f t="shared" si="31"/>
        <v>0</v>
      </c>
    </row>
    <row r="229" spans="1:14" x14ac:dyDescent="0.3">
      <c r="A229" s="1">
        <v>45820</v>
      </c>
      <c r="B229">
        <v>24888.19921875</v>
      </c>
      <c r="C229">
        <v>25196.19921875</v>
      </c>
      <c r="D229">
        <v>24825.900390625</v>
      </c>
      <c r="E229">
        <v>25164.44921875</v>
      </c>
      <c r="F229">
        <v>328300</v>
      </c>
      <c r="G229" t="str">
        <f t="shared" si="24"/>
        <v>Thursday</v>
      </c>
      <c r="H229">
        <f t="shared" si="25"/>
        <v>-276.25</v>
      </c>
      <c r="I229">
        <f t="shared" si="27"/>
        <v>23.048828125</v>
      </c>
      <c r="J229">
        <f t="shared" si="28"/>
        <v>-253.201171875</v>
      </c>
      <c r="K229">
        <f t="shared" si="26"/>
        <v>0</v>
      </c>
      <c r="L229" t="str">
        <f t="shared" si="29"/>
        <v/>
      </c>
      <c r="M229" t="str">
        <f t="shared" si="30"/>
        <v/>
      </c>
      <c r="N229">
        <f t="shared" si="31"/>
        <v>0</v>
      </c>
    </row>
    <row r="230" spans="1:14" x14ac:dyDescent="0.3">
      <c r="A230" s="1">
        <v>45821</v>
      </c>
      <c r="B230">
        <v>24718.599609375</v>
      </c>
      <c r="C230">
        <v>24754.349609375</v>
      </c>
      <c r="D230">
        <v>24473</v>
      </c>
      <c r="E230">
        <v>24473</v>
      </c>
      <c r="F230">
        <v>318700</v>
      </c>
      <c r="G230" t="str">
        <f t="shared" si="24"/>
        <v>Friday</v>
      </c>
      <c r="H230">
        <f t="shared" si="25"/>
        <v>245.599609375</v>
      </c>
      <c r="I230">
        <f t="shared" si="27"/>
        <v>-415.19921875</v>
      </c>
      <c r="J230">
        <f t="shared" si="28"/>
        <v>-169.599609375</v>
      </c>
      <c r="K230">
        <f t="shared" si="26"/>
        <v>245.599609375</v>
      </c>
      <c r="L230" t="str">
        <f t="shared" si="29"/>
        <v/>
      </c>
      <c r="M230" t="str">
        <f t="shared" si="30"/>
        <v/>
      </c>
      <c r="N230">
        <f t="shared" si="31"/>
        <v>0</v>
      </c>
    </row>
    <row r="231" spans="1:14" x14ac:dyDescent="0.3">
      <c r="A231" s="1">
        <v>45824</v>
      </c>
      <c r="B231">
        <v>24946.5</v>
      </c>
      <c r="C231">
        <v>24967.099609375</v>
      </c>
      <c r="D231">
        <v>24703.599609375</v>
      </c>
      <c r="E231">
        <v>24732.349609375</v>
      </c>
      <c r="F231">
        <v>305800</v>
      </c>
      <c r="G231" t="str">
        <f t="shared" si="24"/>
        <v>Monday</v>
      </c>
      <c r="H231">
        <f t="shared" si="25"/>
        <v>214.150390625</v>
      </c>
      <c r="I231">
        <f t="shared" si="27"/>
        <v>13.75</v>
      </c>
      <c r="J231">
        <f t="shared" si="28"/>
        <v>227.900390625</v>
      </c>
      <c r="K231">
        <f t="shared" si="26"/>
        <v>214.150390625</v>
      </c>
      <c r="L231" t="str">
        <f t="shared" si="29"/>
        <v>No</v>
      </c>
      <c r="M231">
        <f t="shared" si="30"/>
        <v>1</v>
      </c>
      <c r="N231">
        <f t="shared" si="31"/>
        <v>0</v>
      </c>
    </row>
    <row r="232" spans="1:14" x14ac:dyDescent="0.3">
      <c r="A232" s="1">
        <v>45825</v>
      </c>
      <c r="B232">
        <v>24853.400390625</v>
      </c>
      <c r="C232">
        <v>24982.05078125</v>
      </c>
      <c r="D232">
        <v>24813.69921875</v>
      </c>
      <c r="E232">
        <v>24977.849609375</v>
      </c>
      <c r="F232">
        <v>242400</v>
      </c>
      <c r="G232" t="str">
        <f t="shared" si="24"/>
        <v>Tuesday</v>
      </c>
      <c r="H232">
        <f t="shared" si="25"/>
        <v>-124.44921875</v>
      </c>
      <c r="I232">
        <f t="shared" si="27"/>
        <v>31.349609375</v>
      </c>
      <c r="J232">
        <f t="shared" si="28"/>
        <v>-93.099609375</v>
      </c>
      <c r="K232">
        <f t="shared" si="26"/>
        <v>0</v>
      </c>
      <c r="L232" t="str">
        <f t="shared" si="29"/>
        <v>No</v>
      </c>
      <c r="M232">
        <f t="shared" si="30"/>
        <v>1</v>
      </c>
      <c r="N232">
        <f t="shared" si="31"/>
        <v>0</v>
      </c>
    </row>
    <row r="233" spans="1:14" x14ac:dyDescent="0.3">
      <c r="A233" s="1">
        <v>45826</v>
      </c>
      <c r="B233">
        <v>24812.05078125</v>
      </c>
      <c r="C233">
        <v>24947.55078125</v>
      </c>
      <c r="D233">
        <v>24750.44921875</v>
      </c>
      <c r="E233">
        <v>24788.349609375</v>
      </c>
      <c r="F233">
        <v>237600</v>
      </c>
      <c r="G233" t="str">
        <f t="shared" si="24"/>
        <v>Wednesday</v>
      </c>
      <c r="H233">
        <f t="shared" si="25"/>
        <v>23.701171875</v>
      </c>
      <c r="I233">
        <f t="shared" si="27"/>
        <v>-65.05078125</v>
      </c>
      <c r="J233">
        <f t="shared" si="28"/>
        <v>-41.349609375</v>
      </c>
      <c r="K233">
        <f t="shared" si="26"/>
        <v>0</v>
      </c>
      <c r="L233" t="str">
        <f t="shared" si="29"/>
        <v/>
      </c>
      <c r="M233" t="str">
        <f t="shared" si="30"/>
        <v/>
      </c>
      <c r="N233">
        <f t="shared" si="31"/>
        <v>0</v>
      </c>
    </row>
    <row r="234" spans="1:14" x14ac:dyDescent="0.3">
      <c r="A234" s="1">
        <v>45827</v>
      </c>
      <c r="B234">
        <v>24793.25</v>
      </c>
      <c r="C234">
        <v>24863.099609375</v>
      </c>
      <c r="D234">
        <v>24733.400390625</v>
      </c>
      <c r="E234">
        <v>24803.25</v>
      </c>
      <c r="F234">
        <v>274600</v>
      </c>
      <c r="G234" t="str">
        <f t="shared" si="24"/>
        <v>Thursday</v>
      </c>
      <c r="H234">
        <f t="shared" si="25"/>
        <v>-10</v>
      </c>
      <c r="I234">
        <f t="shared" si="27"/>
        <v>-8.80078125</v>
      </c>
      <c r="J234">
        <f t="shared" si="28"/>
        <v>-18.80078125</v>
      </c>
      <c r="K234">
        <f t="shared" si="26"/>
        <v>0</v>
      </c>
      <c r="L234" t="str">
        <f t="shared" si="29"/>
        <v/>
      </c>
      <c r="M234" t="str">
        <f t="shared" si="30"/>
        <v/>
      </c>
      <c r="N234">
        <f t="shared" si="31"/>
        <v>0</v>
      </c>
    </row>
    <row r="235" spans="1:14" x14ac:dyDescent="0.3">
      <c r="A235" s="1">
        <v>45828</v>
      </c>
      <c r="B235">
        <v>25112.400390625</v>
      </c>
      <c r="C235">
        <v>25136.19921875</v>
      </c>
      <c r="D235">
        <v>24783.650390625</v>
      </c>
      <c r="E235">
        <v>24787.650390625</v>
      </c>
      <c r="F235">
        <v>574700</v>
      </c>
      <c r="G235" t="str">
        <f t="shared" si="24"/>
        <v>Friday</v>
      </c>
      <c r="H235">
        <f t="shared" si="25"/>
        <v>324.75</v>
      </c>
      <c r="I235">
        <f t="shared" si="27"/>
        <v>-5.599609375</v>
      </c>
      <c r="J235">
        <f t="shared" si="28"/>
        <v>319.150390625</v>
      </c>
      <c r="K235">
        <f t="shared" si="26"/>
        <v>324.75</v>
      </c>
      <c r="L235" t="str">
        <f t="shared" si="29"/>
        <v/>
      </c>
      <c r="M235" t="str">
        <f t="shared" si="30"/>
        <v/>
      </c>
      <c r="N235">
        <f t="shared" si="31"/>
        <v>0</v>
      </c>
    </row>
    <row r="236" spans="1:14" x14ac:dyDescent="0.3">
      <c r="A236" s="1">
        <v>45831</v>
      </c>
      <c r="B236">
        <v>24971.900390625</v>
      </c>
      <c r="C236">
        <v>25057</v>
      </c>
      <c r="D236">
        <v>24824.849609375</v>
      </c>
      <c r="E236">
        <v>24939.75</v>
      </c>
      <c r="F236">
        <v>248500</v>
      </c>
      <c r="G236" t="str">
        <f t="shared" si="24"/>
        <v>Monday</v>
      </c>
      <c r="H236">
        <f t="shared" si="25"/>
        <v>32.150390625</v>
      </c>
      <c r="I236">
        <f t="shared" si="27"/>
        <v>-172.650390625</v>
      </c>
      <c r="J236">
        <f t="shared" si="28"/>
        <v>-140.5</v>
      </c>
      <c r="K236">
        <f t="shared" si="26"/>
        <v>0</v>
      </c>
      <c r="L236" t="str">
        <f t="shared" si="29"/>
        <v>Yes</v>
      </c>
      <c r="M236">
        <f t="shared" si="30"/>
        <v>1</v>
      </c>
      <c r="N236">
        <f t="shared" si="31"/>
        <v>1</v>
      </c>
    </row>
    <row r="237" spans="1:14" x14ac:dyDescent="0.3">
      <c r="A237" s="1">
        <v>45832</v>
      </c>
      <c r="B237">
        <v>25044.349609375</v>
      </c>
      <c r="C237">
        <v>25317.69921875</v>
      </c>
      <c r="D237">
        <v>24999.69921875</v>
      </c>
      <c r="E237">
        <v>25179.900390625</v>
      </c>
      <c r="F237">
        <v>450200</v>
      </c>
      <c r="G237" t="str">
        <f t="shared" si="24"/>
        <v>Tuesday</v>
      </c>
      <c r="H237">
        <f t="shared" si="25"/>
        <v>-135.55078125</v>
      </c>
      <c r="I237">
        <f t="shared" si="27"/>
        <v>208</v>
      </c>
      <c r="J237">
        <f t="shared" si="28"/>
        <v>72.44921875</v>
      </c>
      <c r="K237">
        <f t="shared" si="26"/>
        <v>0</v>
      </c>
      <c r="L237" t="str">
        <f t="shared" si="29"/>
        <v/>
      </c>
      <c r="M237" t="str">
        <f t="shared" si="30"/>
        <v/>
      </c>
      <c r="N237">
        <f t="shared" si="31"/>
        <v>0</v>
      </c>
    </row>
    <row r="238" spans="1:14" x14ac:dyDescent="0.3">
      <c r="A238" s="1">
        <v>45833</v>
      </c>
      <c r="B238">
        <v>25244.75</v>
      </c>
      <c r="C238">
        <v>25266.80078125</v>
      </c>
      <c r="D238">
        <v>25125.05078125</v>
      </c>
      <c r="E238">
        <v>25150.349609375</v>
      </c>
      <c r="F238">
        <v>260600</v>
      </c>
      <c r="G238" t="str">
        <f t="shared" si="24"/>
        <v>Wednesday</v>
      </c>
      <c r="H238">
        <f t="shared" si="25"/>
        <v>94.400390625</v>
      </c>
      <c r="I238">
        <f t="shared" si="27"/>
        <v>106</v>
      </c>
      <c r="J238">
        <f t="shared" si="28"/>
        <v>200.400390625</v>
      </c>
      <c r="K238">
        <f t="shared" si="26"/>
        <v>0</v>
      </c>
      <c r="L238" t="str">
        <f t="shared" si="29"/>
        <v/>
      </c>
      <c r="M238" t="str">
        <f t="shared" si="30"/>
        <v/>
      </c>
      <c r="N238">
        <f t="shared" si="31"/>
        <v>0</v>
      </c>
    </row>
    <row r="239" spans="1:14" x14ac:dyDescent="0.3">
      <c r="A239" s="1">
        <v>45834</v>
      </c>
      <c r="B239">
        <v>25549</v>
      </c>
      <c r="C239">
        <v>25565.30078125</v>
      </c>
      <c r="D239">
        <v>25259.900390625</v>
      </c>
      <c r="E239">
        <v>25268.94921875</v>
      </c>
      <c r="F239">
        <v>428900</v>
      </c>
      <c r="G239" t="str">
        <f t="shared" si="24"/>
        <v>Thursday</v>
      </c>
      <c r="H239">
        <f t="shared" si="25"/>
        <v>280.05078125</v>
      </c>
      <c r="I239">
        <f t="shared" si="27"/>
        <v>24.19921875</v>
      </c>
      <c r="J239">
        <f t="shared" si="28"/>
        <v>304.25</v>
      </c>
      <c r="K239">
        <f t="shared" si="26"/>
        <v>280.05078125</v>
      </c>
      <c r="L239" t="str">
        <f t="shared" si="29"/>
        <v/>
      </c>
      <c r="M239" t="str">
        <f t="shared" si="30"/>
        <v/>
      </c>
      <c r="N239">
        <f t="shared" si="31"/>
        <v>0</v>
      </c>
    </row>
    <row r="240" spans="1:14" x14ac:dyDescent="0.3">
      <c r="A240" s="1">
        <v>45835</v>
      </c>
      <c r="B240">
        <v>25637.80078125</v>
      </c>
      <c r="C240">
        <v>25654.19921875</v>
      </c>
      <c r="D240">
        <v>25523.55078125</v>
      </c>
      <c r="E240">
        <v>25576.650390625</v>
      </c>
      <c r="F240">
        <v>564000</v>
      </c>
      <c r="G240" t="str">
        <f t="shared" si="24"/>
        <v>Friday</v>
      </c>
      <c r="H240">
        <f t="shared" si="25"/>
        <v>61.150390625</v>
      </c>
      <c r="I240">
        <f t="shared" si="27"/>
        <v>27.650390625</v>
      </c>
      <c r="J240">
        <f t="shared" si="28"/>
        <v>88.80078125</v>
      </c>
      <c r="K240">
        <f t="shared" si="26"/>
        <v>0</v>
      </c>
      <c r="L240" t="str">
        <f t="shared" si="29"/>
        <v>No</v>
      </c>
      <c r="M240">
        <f t="shared" si="30"/>
        <v>1</v>
      </c>
      <c r="N240">
        <f t="shared" si="31"/>
        <v>0</v>
      </c>
    </row>
    <row r="241" spans="1:14" x14ac:dyDescent="0.3">
      <c r="A241" s="1">
        <v>45838</v>
      </c>
      <c r="B241">
        <v>25517.05078125</v>
      </c>
      <c r="C241">
        <v>25669.349609375</v>
      </c>
      <c r="D241">
        <v>25473.30078125</v>
      </c>
      <c r="E241">
        <v>25661.650390625</v>
      </c>
      <c r="F241">
        <v>271000</v>
      </c>
      <c r="G241" t="str">
        <f t="shared" si="24"/>
        <v>Monday</v>
      </c>
      <c r="H241">
        <f t="shared" si="25"/>
        <v>-144.599609375</v>
      </c>
      <c r="I241">
        <f t="shared" si="27"/>
        <v>23.849609375</v>
      </c>
      <c r="J241">
        <f t="shared" si="28"/>
        <v>-120.75</v>
      </c>
      <c r="K241">
        <f t="shared" si="26"/>
        <v>0</v>
      </c>
      <c r="L241" t="str">
        <f t="shared" si="29"/>
        <v/>
      </c>
      <c r="M241" t="str">
        <f t="shared" si="30"/>
        <v/>
      </c>
      <c r="N241">
        <f t="shared" si="31"/>
        <v>0</v>
      </c>
    </row>
    <row r="242" spans="1:14" x14ac:dyDescent="0.3">
      <c r="A242" s="1">
        <v>45839</v>
      </c>
      <c r="B242">
        <v>25541.80078125</v>
      </c>
      <c r="C242">
        <v>25593.400390625</v>
      </c>
      <c r="D242">
        <v>25501.80078125</v>
      </c>
      <c r="E242">
        <v>25551.349609375</v>
      </c>
      <c r="F242">
        <v>260700</v>
      </c>
      <c r="G242" t="str">
        <f t="shared" si="24"/>
        <v>Tuesday</v>
      </c>
      <c r="H242">
        <f t="shared" si="25"/>
        <v>-9.548828125</v>
      </c>
      <c r="I242">
        <f t="shared" si="27"/>
        <v>34.298828125</v>
      </c>
      <c r="J242">
        <f t="shared" si="28"/>
        <v>24.75</v>
      </c>
      <c r="K242">
        <f t="shared" si="26"/>
        <v>0</v>
      </c>
      <c r="L242" t="str">
        <f t="shared" si="29"/>
        <v/>
      </c>
      <c r="M242" t="str">
        <f t="shared" si="30"/>
        <v/>
      </c>
      <c r="N242">
        <f t="shared" si="31"/>
        <v>0</v>
      </c>
    </row>
    <row r="243" spans="1:14" x14ac:dyDescent="0.3">
      <c r="A243" s="1">
        <v>45840</v>
      </c>
      <c r="B243">
        <v>25453.400390625</v>
      </c>
      <c r="C243">
        <v>25608.099609375</v>
      </c>
      <c r="D243">
        <v>25378.75</v>
      </c>
      <c r="E243">
        <v>25588.30078125</v>
      </c>
      <c r="F243">
        <v>309800</v>
      </c>
      <c r="G243" t="str">
        <f t="shared" si="24"/>
        <v>Wednesday</v>
      </c>
      <c r="H243">
        <f t="shared" si="25"/>
        <v>-134.900390625</v>
      </c>
      <c r="I243">
        <f t="shared" si="27"/>
        <v>46.5</v>
      </c>
      <c r="J243">
        <f t="shared" si="28"/>
        <v>-88.400390625</v>
      </c>
      <c r="K243">
        <f t="shared" si="26"/>
        <v>0</v>
      </c>
      <c r="L243" t="str">
        <f t="shared" si="29"/>
        <v/>
      </c>
      <c r="M243" t="str">
        <f t="shared" si="30"/>
        <v/>
      </c>
      <c r="N243">
        <f t="shared" si="31"/>
        <v>0</v>
      </c>
    </row>
    <row r="244" spans="1:14" x14ac:dyDescent="0.3">
      <c r="A244" s="1">
        <v>45841</v>
      </c>
      <c r="B244">
        <v>25405.30078125</v>
      </c>
      <c r="C244">
        <v>25587.5</v>
      </c>
      <c r="D244">
        <v>25384.349609375</v>
      </c>
      <c r="E244">
        <v>25505.099609375</v>
      </c>
      <c r="F244">
        <v>293400</v>
      </c>
      <c r="G244" t="str">
        <f t="shared" si="24"/>
        <v>Thursday</v>
      </c>
      <c r="H244">
        <f t="shared" si="25"/>
        <v>-99.798828125</v>
      </c>
      <c r="I244">
        <f t="shared" si="27"/>
        <v>51.69921875</v>
      </c>
      <c r="J244">
        <f t="shared" si="28"/>
        <v>-48.099609375</v>
      </c>
      <c r="K244">
        <f t="shared" si="26"/>
        <v>0</v>
      </c>
      <c r="L244" t="str">
        <f t="shared" si="29"/>
        <v/>
      </c>
      <c r="M244" t="str">
        <f t="shared" si="30"/>
        <v/>
      </c>
      <c r="N244">
        <f t="shared" si="31"/>
        <v>0</v>
      </c>
    </row>
    <row r="245" spans="1:14" x14ac:dyDescent="0.3">
      <c r="A245" s="1">
        <v>45842</v>
      </c>
      <c r="B245">
        <v>25461</v>
      </c>
      <c r="C245">
        <v>25470.25</v>
      </c>
      <c r="D245">
        <v>25331.650390625</v>
      </c>
      <c r="E245">
        <v>25428.849609375</v>
      </c>
      <c r="F245">
        <v>193500</v>
      </c>
      <c r="G245" t="str">
        <f t="shared" si="24"/>
        <v>Friday</v>
      </c>
      <c r="H245">
        <f t="shared" si="25"/>
        <v>32.150390625</v>
      </c>
      <c r="I245">
        <f t="shared" si="27"/>
        <v>23.548828125</v>
      </c>
      <c r="J245">
        <f t="shared" si="28"/>
        <v>55.69921875</v>
      </c>
      <c r="K245">
        <f t="shared" si="26"/>
        <v>0</v>
      </c>
      <c r="L245" t="str">
        <f t="shared" si="29"/>
        <v/>
      </c>
      <c r="M245" t="str">
        <f t="shared" si="30"/>
        <v/>
      </c>
      <c r="N245">
        <f t="shared" si="31"/>
        <v>0</v>
      </c>
    </row>
    <row r="246" spans="1:14" x14ac:dyDescent="0.3">
      <c r="A246" s="1">
        <v>45845</v>
      </c>
      <c r="B246">
        <v>25461.30078125</v>
      </c>
      <c r="C246">
        <v>25489.80078125</v>
      </c>
      <c r="D246">
        <v>25407.25</v>
      </c>
      <c r="E246">
        <v>25450.44921875</v>
      </c>
      <c r="F246">
        <v>196100</v>
      </c>
      <c r="G246" t="str">
        <f t="shared" si="24"/>
        <v>Monday</v>
      </c>
      <c r="H246">
        <f t="shared" si="25"/>
        <v>10.8515625</v>
      </c>
      <c r="I246">
        <f t="shared" si="27"/>
        <v>-10.55078125</v>
      </c>
      <c r="J246">
        <f t="shared" si="28"/>
        <v>0.30078125</v>
      </c>
      <c r="K246">
        <f t="shared" si="26"/>
        <v>0</v>
      </c>
      <c r="L246" t="str">
        <f t="shared" si="29"/>
        <v/>
      </c>
      <c r="M246" t="str">
        <f t="shared" si="30"/>
        <v/>
      </c>
      <c r="N246">
        <f t="shared" si="31"/>
        <v>0</v>
      </c>
    </row>
    <row r="247" spans="1:14" x14ac:dyDescent="0.3">
      <c r="A247" s="1">
        <v>45846</v>
      </c>
      <c r="B247">
        <v>25522.5</v>
      </c>
      <c r="C247">
        <v>25548.05078125</v>
      </c>
      <c r="D247">
        <v>25424.150390625</v>
      </c>
      <c r="E247">
        <v>25427.849609375</v>
      </c>
      <c r="F247">
        <v>210400</v>
      </c>
      <c r="G247" t="str">
        <f t="shared" si="24"/>
        <v>Tuesday</v>
      </c>
      <c r="H247">
        <f t="shared" si="25"/>
        <v>94.650390625</v>
      </c>
      <c r="I247">
        <f t="shared" si="27"/>
        <v>-33.451171875</v>
      </c>
      <c r="J247">
        <f t="shared" si="28"/>
        <v>61.19921875</v>
      </c>
      <c r="K247">
        <f t="shared" si="26"/>
        <v>0</v>
      </c>
      <c r="L247" t="str">
        <f t="shared" si="29"/>
        <v/>
      </c>
      <c r="M247" t="str">
        <f t="shared" si="30"/>
        <v/>
      </c>
      <c r="N247">
        <f t="shared" si="31"/>
        <v>0</v>
      </c>
    </row>
    <row r="248" spans="1:14" x14ac:dyDescent="0.3">
      <c r="A248" s="1">
        <v>45847</v>
      </c>
      <c r="B248">
        <v>25476.099609375</v>
      </c>
      <c r="C248">
        <v>25548.69921875</v>
      </c>
      <c r="D248">
        <v>25424.349609375</v>
      </c>
      <c r="E248">
        <v>25514.599609375</v>
      </c>
      <c r="F248">
        <v>239100</v>
      </c>
      <c r="G248" t="str">
        <f t="shared" si="24"/>
        <v>Wednesday</v>
      </c>
      <c r="H248">
        <f t="shared" si="25"/>
        <v>-38.5</v>
      </c>
      <c r="I248">
        <f t="shared" si="27"/>
        <v>-7.900390625</v>
      </c>
      <c r="J248">
        <f t="shared" si="28"/>
        <v>-46.400390625</v>
      </c>
      <c r="K248">
        <f t="shared" si="26"/>
        <v>0</v>
      </c>
      <c r="L248" t="str">
        <f t="shared" si="29"/>
        <v/>
      </c>
      <c r="M248" t="str">
        <f t="shared" si="30"/>
        <v/>
      </c>
      <c r="N248">
        <f t="shared" si="31"/>
        <v>0</v>
      </c>
    </row>
    <row r="249" spans="1:14" x14ac:dyDescent="0.3">
      <c r="A249" s="1">
        <v>45848</v>
      </c>
      <c r="B249">
        <v>25355.25</v>
      </c>
      <c r="C249">
        <v>25524.05078125</v>
      </c>
      <c r="D249">
        <v>25340.44921875</v>
      </c>
      <c r="E249">
        <v>25511.650390625</v>
      </c>
      <c r="F249">
        <v>219600</v>
      </c>
      <c r="G249" t="str">
        <f t="shared" si="24"/>
        <v>Thursday</v>
      </c>
      <c r="H249">
        <f t="shared" si="25"/>
        <v>-156.400390625</v>
      </c>
      <c r="I249">
        <f t="shared" si="27"/>
        <v>35.55078125</v>
      </c>
      <c r="J249">
        <f t="shared" si="28"/>
        <v>-120.849609375</v>
      </c>
      <c r="K249">
        <f t="shared" si="26"/>
        <v>0</v>
      </c>
      <c r="L249" t="str">
        <f t="shared" si="29"/>
        <v/>
      </c>
      <c r="M249" t="str">
        <f t="shared" si="30"/>
        <v/>
      </c>
      <c r="N249">
        <f t="shared" si="31"/>
        <v>0</v>
      </c>
    </row>
    <row r="250" spans="1:14" x14ac:dyDescent="0.3">
      <c r="A250" s="1">
        <v>45849</v>
      </c>
      <c r="B250">
        <v>25261.94921875</v>
      </c>
      <c r="C250">
        <v>25322.44921875</v>
      </c>
      <c r="D250">
        <v>25244</v>
      </c>
      <c r="E250">
        <v>25255.5</v>
      </c>
      <c r="F250">
        <v>0</v>
      </c>
      <c r="G250" t="str">
        <f t="shared" si="24"/>
        <v>Friday</v>
      </c>
      <c r="H250">
        <f t="shared" si="25"/>
        <v>6.44921875</v>
      </c>
      <c r="I250">
        <f t="shared" si="27"/>
        <v>-99.75</v>
      </c>
      <c r="J250">
        <f t="shared" si="28"/>
        <v>-93.30078125</v>
      </c>
      <c r="K250">
        <f t="shared" si="26"/>
        <v>0</v>
      </c>
      <c r="L250" t="str">
        <f t="shared" si="29"/>
        <v/>
      </c>
      <c r="M250" t="str">
        <f t="shared" si="30"/>
        <v/>
      </c>
      <c r="N250">
        <f t="shared" si="31"/>
        <v>0</v>
      </c>
    </row>
  </sheetData>
  <mergeCells count="1">
    <mergeCell ref="O16:P17"/>
  </mergeCells>
  <conditionalFormatting sqref="H2:H250">
    <cfRule type="expression" dxfId="3" priority="3">
      <formula>H2&lt;0</formula>
    </cfRule>
    <cfRule type="expression" dxfId="2" priority="4">
      <formula>H2&gt;0</formula>
    </cfRule>
  </conditionalFormatting>
  <conditionalFormatting sqref="I3:I250">
    <cfRule type="expression" dxfId="1" priority="1">
      <formula>I3&lt;0</formula>
    </cfRule>
    <cfRule type="expression" dxfId="0" priority="2">
      <formula>I3&gt;0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3CC08-1768-4F9B-B8A3-FC38D35D21B7}">
  <sheetPr codeName="Sheet2"/>
  <dimension ref="E1:Q248"/>
  <sheetViews>
    <sheetView tabSelected="1" workbookViewId="0">
      <selection activeCell="Q4" sqref="Q4"/>
    </sheetView>
  </sheetViews>
  <sheetFormatPr defaultRowHeight="14.4" x14ac:dyDescent="0.3"/>
  <sheetData>
    <row r="1" spans="5:17" x14ac:dyDescent="0.3">
      <c r="E1" t="s">
        <v>14</v>
      </c>
      <c r="F1" t="s">
        <v>15</v>
      </c>
    </row>
    <row r="2" spans="5:17" x14ac:dyDescent="0.3">
      <c r="E2">
        <v>1</v>
      </c>
      <c r="F2">
        <v>0</v>
      </c>
      <c r="K2">
        <v>1</v>
      </c>
      <c r="L2">
        <v>0</v>
      </c>
      <c r="N2">
        <f>COUNT(K2:K55)</f>
        <v>54</v>
      </c>
      <c r="O2">
        <f>COUNTIFS(K2:K100,1,L2:L100,1)</f>
        <v>8</v>
      </c>
      <c r="Q2">
        <f>8/N2</f>
        <v>0.14814814814814814</v>
      </c>
    </row>
    <row r="3" spans="5:17" x14ac:dyDescent="0.3">
      <c r="E3" t="s">
        <v>13</v>
      </c>
      <c r="F3">
        <v>0</v>
      </c>
      <c r="K3">
        <v>1</v>
      </c>
      <c r="L3">
        <v>0</v>
      </c>
      <c r="O3">
        <f>COUNTIFS(K2:K100,1,L2:L100,0)</f>
        <v>46</v>
      </c>
      <c r="Q3">
        <f>O3/N2</f>
        <v>0.85185185185185186</v>
      </c>
    </row>
    <row r="4" spans="5:17" x14ac:dyDescent="0.3">
      <c r="E4" t="s">
        <v>13</v>
      </c>
      <c r="F4">
        <v>0</v>
      </c>
      <c r="K4">
        <v>1</v>
      </c>
      <c r="L4">
        <v>0</v>
      </c>
    </row>
    <row r="5" spans="5:17" x14ac:dyDescent="0.3">
      <c r="E5">
        <v>1</v>
      </c>
      <c r="F5">
        <v>0</v>
      </c>
      <c r="K5">
        <v>1</v>
      </c>
      <c r="L5">
        <v>0</v>
      </c>
    </row>
    <row r="6" spans="5:17" x14ac:dyDescent="0.3">
      <c r="E6" t="s">
        <v>13</v>
      </c>
      <c r="F6">
        <v>0</v>
      </c>
      <c r="K6">
        <v>1</v>
      </c>
      <c r="L6">
        <v>0</v>
      </c>
    </row>
    <row r="7" spans="5:17" x14ac:dyDescent="0.3">
      <c r="E7" t="s">
        <v>13</v>
      </c>
      <c r="F7">
        <v>0</v>
      </c>
      <c r="K7">
        <v>1</v>
      </c>
      <c r="L7">
        <v>0</v>
      </c>
    </row>
    <row r="8" spans="5:17" x14ac:dyDescent="0.3">
      <c r="E8" t="s">
        <v>13</v>
      </c>
      <c r="F8">
        <v>0</v>
      </c>
      <c r="K8">
        <v>1</v>
      </c>
      <c r="L8">
        <v>0</v>
      </c>
    </row>
    <row r="9" spans="5:17" x14ac:dyDescent="0.3">
      <c r="E9" t="s">
        <v>13</v>
      </c>
      <c r="F9">
        <v>0</v>
      </c>
      <c r="K9">
        <v>1</v>
      </c>
      <c r="L9">
        <v>0</v>
      </c>
    </row>
    <row r="10" spans="5:17" x14ac:dyDescent="0.3">
      <c r="E10">
        <v>1</v>
      </c>
      <c r="F10">
        <v>0</v>
      </c>
      <c r="K10">
        <v>1</v>
      </c>
      <c r="L10">
        <v>0</v>
      </c>
    </row>
    <row r="11" spans="5:17" x14ac:dyDescent="0.3">
      <c r="E11">
        <v>1</v>
      </c>
      <c r="F11">
        <v>0</v>
      </c>
      <c r="K11">
        <v>1</v>
      </c>
      <c r="L11">
        <v>0</v>
      </c>
    </row>
    <row r="12" spans="5:17" x14ac:dyDescent="0.3">
      <c r="E12" t="s">
        <v>13</v>
      </c>
      <c r="F12">
        <v>0</v>
      </c>
      <c r="K12">
        <v>1</v>
      </c>
      <c r="L12">
        <v>0</v>
      </c>
    </row>
    <row r="13" spans="5:17" x14ac:dyDescent="0.3">
      <c r="E13" t="s">
        <v>13</v>
      </c>
      <c r="F13">
        <v>0</v>
      </c>
      <c r="K13">
        <v>1</v>
      </c>
      <c r="L13">
        <v>0</v>
      </c>
    </row>
    <row r="14" spans="5:17" x14ac:dyDescent="0.3">
      <c r="E14" t="s">
        <v>13</v>
      </c>
      <c r="F14">
        <v>0</v>
      </c>
      <c r="K14">
        <v>1</v>
      </c>
      <c r="L14">
        <v>0</v>
      </c>
    </row>
    <row r="15" spans="5:17" x14ac:dyDescent="0.3">
      <c r="E15" t="s">
        <v>13</v>
      </c>
      <c r="F15">
        <v>0</v>
      </c>
      <c r="K15">
        <v>1</v>
      </c>
      <c r="L15">
        <v>0</v>
      </c>
    </row>
    <row r="16" spans="5:17" x14ac:dyDescent="0.3">
      <c r="E16" t="s">
        <v>13</v>
      </c>
      <c r="F16">
        <v>0</v>
      </c>
      <c r="K16">
        <v>1</v>
      </c>
      <c r="L16">
        <v>0</v>
      </c>
    </row>
    <row r="17" spans="5:12" x14ac:dyDescent="0.3">
      <c r="E17" t="s">
        <v>13</v>
      </c>
      <c r="F17">
        <v>0</v>
      </c>
      <c r="K17">
        <v>1</v>
      </c>
      <c r="L17">
        <v>0</v>
      </c>
    </row>
    <row r="18" spans="5:12" x14ac:dyDescent="0.3">
      <c r="E18" t="s">
        <v>13</v>
      </c>
      <c r="F18">
        <v>0</v>
      </c>
      <c r="K18">
        <v>1</v>
      </c>
      <c r="L18">
        <v>1</v>
      </c>
    </row>
    <row r="19" spans="5:12" x14ac:dyDescent="0.3">
      <c r="E19" t="s">
        <v>13</v>
      </c>
      <c r="F19">
        <v>0</v>
      </c>
      <c r="K19">
        <v>1</v>
      </c>
      <c r="L19">
        <v>0</v>
      </c>
    </row>
    <row r="20" spans="5:12" x14ac:dyDescent="0.3">
      <c r="E20" t="s">
        <v>13</v>
      </c>
      <c r="F20">
        <v>0</v>
      </c>
      <c r="K20">
        <v>1</v>
      </c>
      <c r="L20">
        <v>0</v>
      </c>
    </row>
    <row r="21" spans="5:12" x14ac:dyDescent="0.3">
      <c r="E21" t="s">
        <v>13</v>
      </c>
      <c r="F21">
        <v>0</v>
      </c>
      <c r="K21">
        <v>1</v>
      </c>
      <c r="L21">
        <v>0</v>
      </c>
    </row>
    <row r="22" spans="5:12" x14ac:dyDescent="0.3">
      <c r="E22" t="s">
        <v>13</v>
      </c>
      <c r="F22">
        <v>0</v>
      </c>
      <c r="K22">
        <v>1</v>
      </c>
      <c r="L22">
        <v>0</v>
      </c>
    </row>
    <row r="23" spans="5:12" x14ac:dyDescent="0.3">
      <c r="E23" t="s">
        <v>13</v>
      </c>
      <c r="F23">
        <v>0</v>
      </c>
      <c r="K23">
        <v>1</v>
      </c>
      <c r="L23">
        <v>0</v>
      </c>
    </row>
    <row r="24" spans="5:12" x14ac:dyDescent="0.3">
      <c r="E24" t="s">
        <v>13</v>
      </c>
      <c r="F24">
        <v>0</v>
      </c>
      <c r="K24">
        <v>1</v>
      </c>
      <c r="L24">
        <v>0</v>
      </c>
    </row>
    <row r="25" spans="5:12" x14ac:dyDescent="0.3">
      <c r="E25">
        <v>1</v>
      </c>
      <c r="F25">
        <v>0</v>
      </c>
      <c r="K25">
        <v>1</v>
      </c>
      <c r="L25">
        <v>1</v>
      </c>
    </row>
    <row r="26" spans="5:12" x14ac:dyDescent="0.3">
      <c r="E26" t="s">
        <v>13</v>
      </c>
      <c r="F26">
        <v>0</v>
      </c>
      <c r="K26">
        <v>1</v>
      </c>
      <c r="L26">
        <v>0</v>
      </c>
    </row>
    <row r="27" spans="5:12" x14ac:dyDescent="0.3">
      <c r="E27" t="s">
        <v>13</v>
      </c>
      <c r="F27">
        <v>0</v>
      </c>
      <c r="K27">
        <v>1</v>
      </c>
      <c r="L27">
        <v>0</v>
      </c>
    </row>
    <row r="28" spans="5:12" x14ac:dyDescent="0.3">
      <c r="E28" t="s">
        <v>13</v>
      </c>
      <c r="F28">
        <v>0</v>
      </c>
      <c r="K28">
        <v>1</v>
      </c>
      <c r="L28">
        <v>0</v>
      </c>
    </row>
    <row r="29" spans="5:12" x14ac:dyDescent="0.3">
      <c r="E29" t="s">
        <v>13</v>
      </c>
      <c r="F29">
        <v>0</v>
      </c>
      <c r="K29">
        <v>1</v>
      </c>
      <c r="L29">
        <v>1</v>
      </c>
    </row>
    <row r="30" spans="5:12" x14ac:dyDescent="0.3">
      <c r="E30" t="s">
        <v>13</v>
      </c>
      <c r="F30">
        <v>0</v>
      </c>
      <c r="K30">
        <v>1</v>
      </c>
      <c r="L30">
        <v>0</v>
      </c>
    </row>
    <row r="31" spans="5:12" x14ac:dyDescent="0.3">
      <c r="E31">
        <v>1</v>
      </c>
      <c r="F31">
        <v>0</v>
      </c>
      <c r="K31">
        <v>1</v>
      </c>
      <c r="L31">
        <v>0</v>
      </c>
    </row>
    <row r="32" spans="5:12" x14ac:dyDescent="0.3">
      <c r="E32" t="s">
        <v>13</v>
      </c>
      <c r="F32">
        <v>0</v>
      </c>
      <c r="K32">
        <v>1</v>
      </c>
      <c r="L32">
        <v>1</v>
      </c>
    </row>
    <row r="33" spans="5:12" x14ac:dyDescent="0.3">
      <c r="E33" t="s">
        <v>13</v>
      </c>
      <c r="F33">
        <v>0</v>
      </c>
      <c r="K33">
        <v>1</v>
      </c>
      <c r="L33">
        <v>0</v>
      </c>
    </row>
    <row r="34" spans="5:12" x14ac:dyDescent="0.3">
      <c r="E34">
        <v>1</v>
      </c>
      <c r="F34">
        <v>0</v>
      </c>
      <c r="K34">
        <v>1</v>
      </c>
      <c r="L34">
        <v>0</v>
      </c>
    </row>
    <row r="35" spans="5:12" x14ac:dyDescent="0.3">
      <c r="E35" t="s">
        <v>13</v>
      </c>
      <c r="F35">
        <v>0</v>
      </c>
      <c r="K35">
        <v>1</v>
      </c>
      <c r="L35">
        <v>0</v>
      </c>
    </row>
    <row r="36" spans="5:12" x14ac:dyDescent="0.3">
      <c r="E36" t="s">
        <v>13</v>
      </c>
      <c r="F36">
        <v>0</v>
      </c>
      <c r="K36">
        <v>1</v>
      </c>
      <c r="L36">
        <v>0</v>
      </c>
    </row>
    <row r="37" spans="5:12" x14ac:dyDescent="0.3">
      <c r="E37" t="s">
        <v>13</v>
      </c>
      <c r="F37">
        <v>0</v>
      </c>
      <c r="K37">
        <v>1</v>
      </c>
      <c r="L37">
        <v>1</v>
      </c>
    </row>
    <row r="38" spans="5:12" x14ac:dyDescent="0.3">
      <c r="E38">
        <v>1</v>
      </c>
      <c r="F38">
        <v>0</v>
      </c>
      <c r="K38">
        <v>1</v>
      </c>
      <c r="L38">
        <v>0</v>
      </c>
    </row>
    <row r="39" spans="5:12" x14ac:dyDescent="0.3">
      <c r="E39" t="s">
        <v>13</v>
      </c>
      <c r="F39">
        <v>0</v>
      </c>
      <c r="K39">
        <v>1</v>
      </c>
      <c r="L39">
        <v>0</v>
      </c>
    </row>
    <row r="40" spans="5:12" x14ac:dyDescent="0.3">
      <c r="E40" t="s">
        <v>13</v>
      </c>
      <c r="F40">
        <v>0</v>
      </c>
      <c r="K40">
        <v>1</v>
      </c>
      <c r="L40">
        <v>0</v>
      </c>
    </row>
    <row r="41" spans="5:12" x14ac:dyDescent="0.3">
      <c r="E41">
        <v>1</v>
      </c>
      <c r="F41">
        <v>0</v>
      </c>
      <c r="K41">
        <v>1</v>
      </c>
      <c r="L41">
        <v>1</v>
      </c>
    </row>
    <row r="42" spans="5:12" x14ac:dyDescent="0.3">
      <c r="E42" t="s">
        <v>13</v>
      </c>
      <c r="F42">
        <v>0</v>
      </c>
      <c r="K42">
        <v>1</v>
      </c>
      <c r="L42">
        <v>0</v>
      </c>
    </row>
    <row r="43" spans="5:12" x14ac:dyDescent="0.3">
      <c r="E43" t="s">
        <v>13</v>
      </c>
      <c r="F43">
        <v>0</v>
      </c>
      <c r="K43">
        <v>1</v>
      </c>
      <c r="L43">
        <v>0</v>
      </c>
    </row>
    <row r="44" spans="5:12" x14ac:dyDescent="0.3">
      <c r="E44">
        <v>1</v>
      </c>
      <c r="F44">
        <v>0</v>
      </c>
      <c r="K44">
        <v>1</v>
      </c>
      <c r="L44">
        <v>0</v>
      </c>
    </row>
    <row r="45" spans="5:12" x14ac:dyDescent="0.3">
      <c r="E45" t="s">
        <v>13</v>
      </c>
      <c r="F45">
        <v>0</v>
      </c>
      <c r="K45">
        <v>1</v>
      </c>
      <c r="L45">
        <v>0</v>
      </c>
    </row>
    <row r="46" spans="5:12" x14ac:dyDescent="0.3">
      <c r="E46" t="s">
        <v>13</v>
      </c>
      <c r="F46">
        <v>0</v>
      </c>
      <c r="K46">
        <v>1</v>
      </c>
      <c r="L46">
        <v>0</v>
      </c>
    </row>
    <row r="47" spans="5:12" x14ac:dyDescent="0.3">
      <c r="E47" t="s">
        <v>13</v>
      </c>
      <c r="F47">
        <v>0</v>
      </c>
      <c r="K47">
        <v>1</v>
      </c>
      <c r="L47">
        <v>0</v>
      </c>
    </row>
    <row r="48" spans="5:12" x14ac:dyDescent="0.3">
      <c r="E48" t="s">
        <v>13</v>
      </c>
      <c r="F48">
        <v>0</v>
      </c>
      <c r="K48">
        <v>1</v>
      </c>
      <c r="L48">
        <v>1</v>
      </c>
    </row>
    <row r="49" spans="5:12" x14ac:dyDescent="0.3">
      <c r="E49" t="s">
        <v>13</v>
      </c>
      <c r="F49">
        <v>0</v>
      </c>
      <c r="K49">
        <v>1</v>
      </c>
      <c r="L49">
        <v>0</v>
      </c>
    </row>
    <row r="50" spans="5:12" x14ac:dyDescent="0.3">
      <c r="E50">
        <v>1</v>
      </c>
      <c r="F50">
        <v>0</v>
      </c>
      <c r="K50">
        <v>1</v>
      </c>
      <c r="L50">
        <v>0</v>
      </c>
    </row>
    <row r="51" spans="5:12" x14ac:dyDescent="0.3">
      <c r="E51" t="s">
        <v>13</v>
      </c>
      <c r="F51">
        <v>0</v>
      </c>
      <c r="K51">
        <v>1</v>
      </c>
      <c r="L51">
        <v>0</v>
      </c>
    </row>
    <row r="52" spans="5:12" x14ac:dyDescent="0.3">
      <c r="E52" t="s">
        <v>13</v>
      </c>
      <c r="F52">
        <v>0</v>
      </c>
      <c r="K52">
        <v>1</v>
      </c>
      <c r="L52">
        <v>0</v>
      </c>
    </row>
    <row r="53" spans="5:12" x14ac:dyDescent="0.3">
      <c r="E53">
        <v>1</v>
      </c>
      <c r="F53">
        <v>0</v>
      </c>
      <c r="K53">
        <v>1</v>
      </c>
      <c r="L53">
        <v>0</v>
      </c>
    </row>
    <row r="54" spans="5:12" x14ac:dyDescent="0.3">
      <c r="E54">
        <v>1</v>
      </c>
      <c r="F54">
        <v>0</v>
      </c>
      <c r="K54">
        <v>1</v>
      </c>
      <c r="L54">
        <v>1</v>
      </c>
    </row>
    <row r="55" spans="5:12" x14ac:dyDescent="0.3">
      <c r="E55" t="s">
        <v>13</v>
      </c>
      <c r="F55">
        <v>0</v>
      </c>
      <c r="K55">
        <v>1</v>
      </c>
      <c r="L55">
        <v>0</v>
      </c>
    </row>
    <row r="56" spans="5:12" x14ac:dyDescent="0.3">
      <c r="E56" t="s">
        <v>13</v>
      </c>
      <c r="F56">
        <v>0</v>
      </c>
    </row>
    <row r="57" spans="5:12" x14ac:dyDescent="0.3">
      <c r="E57" t="s">
        <v>13</v>
      </c>
      <c r="F57">
        <v>0</v>
      </c>
    </row>
    <row r="58" spans="5:12" x14ac:dyDescent="0.3">
      <c r="E58" t="s">
        <v>13</v>
      </c>
      <c r="F58">
        <v>0</v>
      </c>
    </row>
    <row r="59" spans="5:12" x14ac:dyDescent="0.3">
      <c r="E59" t="s">
        <v>13</v>
      </c>
      <c r="F59">
        <v>0</v>
      </c>
    </row>
    <row r="60" spans="5:12" x14ac:dyDescent="0.3">
      <c r="E60" t="s">
        <v>13</v>
      </c>
      <c r="F60">
        <v>0</v>
      </c>
    </row>
    <row r="61" spans="5:12" x14ac:dyDescent="0.3">
      <c r="E61">
        <v>1</v>
      </c>
      <c r="F61">
        <v>0</v>
      </c>
    </row>
    <row r="62" spans="5:12" x14ac:dyDescent="0.3">
      <c r="E62" t="s">
        <v>13</v>
      </c>
      <c r="F62">
        <v>0</v>
      </c>
    </row>
    <row r="63" spans="5:12" x14ac:dyDescent="0.3">
      <c r="E63" t="s">
        <v>13</v>
      </c>
      <c r="F63">
        <v>0</v>
      </c>
    </row>
    <row r="64" spans="5:12" x14ac:dyDescent="0.3">
      <c r="E64" t="s">
        <v>13</v>
      </c>
      <c r="F64">
        <v>0</v>
      </c>
    </row>
    <row r="65" spans="5:6" x14ac:dyDescent="0.3">
      <c r="E65">
        <v>1</v>
      </c>
      <c r="F65">
        <v>0</v>
      </c>
    </row>
    <row r="66" spans="5:6" x14ac:dyDescent="0.3">
      <c r="E66" t="s">
        <v>13</v>
      </c>
      <c r="F66">
        <v>0</v>
      </c>
    </row>
    <row r="67" spans="5:6" x14ac:dyDescent="0.3">
      <c r="E67" t="s">
        <v>13</v>
      </c>
      <c r="F67">
        <v>0</v>
      </c>
    </row>
    <row r="68" spans="5:6" x14ac:dyDescent="0.3">
      <c r="E68" t="s">
        <v>13</v>
      </c>
      <c r="F68">
        <v>0</v>
      </c>
    </row>
    <row r="69" spans="5:6" x14ac:dyDescent="0.3">
      <c r="E69">
        <v>1</v>
      </c>
      <c r="F69">
        <v>0</v>
      </c>
    </row>
    <row r="70" spans="5:6" x14ac:dyDescent="0.3">
      <c r="E70" t="s">
        <v>13</v>
      </c>
      <c r="F70">
        <v>0</v>
      </c>
    </row>
    <row r="71" spans="5:6" x14ac:dyDescent="0.3">
      <c r="E71" t="s">
        <v>13</v>
      </c>
      <c r="F71">
        <v>0</v>
      </c>
    </row>
    <row r="72" spans="5:6" x14ac:dyDescent="0.3">
      <c r="E72" t="s">
        <v>13</v>
      </c>
      <c r="F72">
        <v>0</v>
      </c>
    </row>
    <row r="73" spans="5:6" x14ac:dyDescent="0.3">
      <c r="E73" t="s">
        <v>13</v>
      </c>
      <c r="F73">
        <v>0</v>
      </c>
    </row>
    <row r="74" spans="5:6" x14ac:dyDescent="0.3">
      <c r="E74" t="s">
        <v>13</v>
      </c>
      <c r="F74">
        <v>0</v>
      </c>
    </row>
    <row r="75" spans="5:6" x14ac:dyDescent="0.3">
      <c r="E75" t="s">
        <v>13</v>
      </c>
      <c r="F75">
        <v>0</v>
      </c>
    </row>
    <row r="76" spans="5:6" x14ac:dyDescent="0.3">
      <c r="E76">
        <v>1</v>
      </c>
      <c r="F76">
        <v>1</v>
      </c>
    </row>
    <row r="77" spans="5:6" x14ac:dyDescent="0.3">
      <c r="E77" t="s">
        <v>13</v>
      </c>
      <c r="F77">
        <v>0</v>
      </c>
    </row>
    <row r="78" spans="5:6" x14ac:dyDescent="0.3">
      <c r="E78" t="s">
        <v>13</v>
      </c>
      <c r="F78">
        <v>0</v>
      </c>
    </row>
    <row r="79" spans="5:6" x14ac:dyDescent="0.3">
      <c r="E79" t="s">
        <v>13</v>
      </c>
      <c r="F79">
        <v>0</v>
      </c>
    </row>
    <row r="80" spans="5:6" x14ac:dyDescent="0.3">
      <c r="E80" t="s">
        <v>13</v>
      </c>
      <c r="F80">
        <v>0</v>
      </c>
    </row>
    <row r="81" spans="5:6" x14ac:dyDescent="0.3">
      <c r="E81">
        <v>1</v>
      </c>
      <c r="F81">
        <v>0</v>
      </c>
    </row>
    <row r="82" spans="5:6" x14ac:dyDescent="0.3">
      <c r="E82">
        <v>1</v>
      </c>
      <c r="F82">
        <v>0</v>
      </c>
    </row>
    <row r="83" spans="5:6" x14ac:dyDescent="0.3">
      <c r="E83" t="s">
        <v>13</v>
      </c>
      <c r="F83">
        <v>0</v>
      </c>
    </row>
    <row r="84" spans="5:6" x14ac:dyDescent="0.3">
      <c r="E84" t="s">
        <v>13</v>
      </c>
      <c r="F84">
        <v>0</v>
      </c>
    </row>
    <row r="85" spans="5:6" x14ac:dyDescent="0.3">
      <c r="E85" t="s">
        <v>13</v>
      </c>
      <c r="F85">
        <v>0</v>
      </c>
    </row>
    <row r="86" spans="5:6" x14ac:dyDescent="0.3">
      <c r="E86" t="s">
        <v>13</v>
      </c>
      <c r="F86">
        <v>0</v>
      </c>
    </row>
    <row r="87" spans="5:6" x14ac:dyDescent="0.3">
      <c r="E87" t="s">
        <v>13</v>
      </c>
      <c r="F87">
        <v>0</v>
      </c>
    </row>
    <row r="88" spans="5:6" x14ac:dyDescent="0.3">
      <c r="E88" t="s">
        <v>13</v>
      </c>
      <c r="F88">
        <v>0</v>
      </c>
    </row>
    <row r="89" spans="5:6" x14ac:dyDescent="0.3">
      <c r="E89" t="s">
        <v>13</v>
      </c>
      <c r="F89">
        <v>0</v>
      </c>
    </row>
    <row r="90" spans="5:6" x14ac:dyDescent="0.3">
      <c r="E90" t="s">
        <v>13</v>
      </c>
      <c r="F90">
        <v>0</v>
      </c>
    </row>
    <row r="91" spans="5:6" x14ac:dyDescent="0.3">
      <c r="E91" t="s">
        <v>13</v>
      </c>
      <c r="F91">
        <v>0</v>
      </c>
    </row>
    <row r="92" spans="5:6" x14ac:dyDescent="0.3">
      <c r="E92">
        <v>1</v>
      </c>
      <c r="F92">
        <v>0</v>
      </c>
    </row>
    <row r="93" spans="5:6" x14ac:dyDescent="0.3">
      <c r="E93" t="s">
        <v>13</v>
      </c>
      <c r="F93">
        <v>0</v>
      </c>
    </row>
    <row r="94" spans="5:6" x14ac:dyDescent="0.3">
      <c r="E94" t="s">
        <v>13</v>
      </c>
      <c r="F94">
        <v>0</v>
      </c>
    </row>
    <row r="95" spans="5:6" x14ac:dyDescent="0.3">
      <c r="E95" t="s">
        <v>13</v>
      </c>
      <c r="F95">
        <v>0</v>
      </c>
    </row>
    <row r="96" spans="5:6" x14ac:dyDescent="0.3">
      <c r="E96" t="s">
        <v>13</v>
      </c>
      <c r="F96">
        <v>0</v>
      </c>
    </row>
    <row r="97" spans="5:6" x14ac:dyDescent="0.3">
      <c r="E97">
        <v>1</v>
      </c>
      <c r="F97">
        <v>0</v>
      </c>
    </row>
    <row r="98" spans="5:6" x14ac:dyDescent="0.3">
      <c r="E98">
        <v>1</v>
      </c>
      <c r="F98">
        <v>0</v>
      </c>
    </row>
    <row r="99" spans="5:6" x14ac:dyDescent="0.3">
      <c r="E99" t="s">
        <v>13</v>
      </c>
      <c r="F99">
        <v>0</v>
      </c>
    </row>
    <row r="100" spans="5:6" x14ac:dyDescent="0.3">
      <c r="E100" t="s">
        <v>13</v>
      </c>
      <c r="F100">
        <v>0</v>
      </c>
    </row>
    <row r="101" spans="5:6" x14ac:dyDescent="0.3">
      <c r="E101">
        <v>1</v>
      </c>
      <c r="F101">
        <v>0</v>
      </c>
    </row>
    <row r="102" spans="5:6" x14ac:dyDescent="0.3">
      <c r="E102" t="s">
        <v>13</v>
      </c>
      <c r="F102">
        <v>0</v>
      </c>
    </row>
    <row r="103" spans="5:6" x14ac:dyDescent="0.3">
      <c r="E103" t="s">
        <v>13</v>
      </c>
      <c r="F103">
        <v>0</v>
      </c>
    </row>
    <row r="104" spans="5:6" x14ac:dyDescent="0.3">
      <c r="E104" t="s">
        <v>13</v>
      </c>
      <c r="F104">
        <v>0</v>
      </c>
    </row>
    <row r="105" spans="5:6" x14ac:dyDescent="0.3">
      <c r="E105" t="s">
        <v>13</v>
      </c>
      <c r="F105">
        <v>0</v>
      </c>
    </row>
    <row r="106" spans="5:6" x14ac:dyDescent="0.3">
      <c r="E106" t="s">
        <v>13</v>
      </c>
      <c r="F106">
        <v>0</v>
      </c>
    </row>
    <row r="107" spans="5:6" x14ac:dyDescent="0.3">
      <c r="E107">
        <v>1</v>
      </c>
      <c r="F107">
        <v>1</v>
      </c>
    </row>
    <row r="108" spans="5:6" x14ac:dyDescent="0.3">
      <c r="E108" t="s">
        <v>13</v>
      </c>
      <c r="F108">
        <v>0</v>
      </c>
    </row>
    <row r="109" spans="5:6" x14ac:dyDescent="0.3">
      <c r="E109" t="s">
        <v>13</v>
      </c>
      <c r="F109">
        <v>0</v>
      </c>
    </row>
    <row r="110" spans="5:6" x14ac:dyDescent="0.3">
      <c r="E110" t="s">
        <v>13</v>
      </c>
      <c r="F110">
        <v>0</v>
      </c>
    </row>
    <row r="111" spans="5:6" x14ac:dyDescent="0.3">
      <c r="E111" t="s">
        <v>13</v>
      </c>
      <c r="F111">
        <v>0</v>
      </c>
    </row>
    <row r="112" spans="5:6" x14ac:dyDescent="0.3">
      <c r="E112" t="s">
        <v>13</v>
      </c>
      <c r="F112">
        <v>0</v>
      </c>
    </row>
    <row r="113" spans="5:6" x14ac:dyDescent="0.3">
      <c r="E113" t="s">
        <v>13</v>
      </c>
      <c r="F113">
        <v>0</v>
      </c>
    </row>
    <row r="114" spans="5:6" x14ac:dyDescent="0.3">
      <c r="E114" t="s">
        <v>13</v>
      </c>
      <c r="F114">
        <v>0</v>
      </c>
    </row>
    <row r="115" spans="5:6" x14ac:dyDescent="0.3">
      <c r="E115" t="s">
        <v>13</v>
      </c>
      <c r="F115">
        <v>0</v>
      </c>
    </row>
    <row r="116" spans="5:6" x14ac:dyDescent="0.3">
      <c r="E116" t="s">
        <v>13</v>
      </c>
      <c r="F116">
        <v>0</v>
      </c>
    </row>
    <row r="117" spans="5:6" x14ac:dyDescent="0.3">
      <c r="E117" t="s">
        <v>13</v>
      </c>
      <c r="F117">
        <v>0</v>
      </c>
    </row>
    <row r="118" spans="5:6" x14ac:dyDescent="0.3">
      <c r="E118" t="s">
        <v>13</v>
      </c>
      <c r="F118">
        <v>0</v>
      </c>
    </row>
    <row r="119" spans="5:6" x14ac:dyDescent="0.3">
      <c r="E119">
        <v>1</v>
      </c>
      <c r="F119">
        <v>0</v>
      </c>
    </row>
    <row r="120" spans="5:6" x14ac:dyDescent="0.3">
      <c r="E120">
        <v>1</v>
      </c>
      <c r="F120">
        <v>0</v>
      </c>
    </row>
    <row r="121" spans="5:6" x14ac:dyDescent="0.3">
      <c r="E121" t="s">
        <v>13</v>
      </c>
      <c r="F121">
        <v>0</v>
      </c>
    </row>
    <row r="122" spans="5:6" x14ac:dyDescent="0.3">
      <c r="E122" t="s">
        <v>13</v>
      </c>
      <c r="F122">
        <v>0</v>
      </c>
    </row>
    <row r="123" spans="5:6" x14ac:dyDescent="0.3">
      <c r="E123" t="s">
        <v>13</v>
      </c>
      <c r="F123">
        <v>0</v>
      </c>
    </row>
    <row r="124" spans="5:6" x14ac:dyDescent="0.3">
      <c r="E124" t="s">
        <v>13</v>
      </c>
      <c r="F124">
        <v>0</v>
      </c>
    </row>
    <row r="125" spans="5:6" x14ac:dyDescent="0.3">
      <c r="E125" t="s">
        <v>13</v>
      </c>
      <c r="F125">
        <v>0</v>
      </c>
    </row>
    <row r="126" spans="5:6" x14ac:dyDescent="0.3">
      <c r="E126" t="s">
        <v>13</v>
      </c>
      <c r="F126">
        <v>0</v>
      </c>
    </row>
    <row r="127" spans="5:6" x14ac:dyDescent="0.3">
      <c r="E127" t="s">
        <v>13</v>
      </c>
      <c r="F127">
        <v>0</v>
      </c>
    </row>
    <row r="128" spans="5:6" x14ac:dyDescent="0.3">
      <c r="E128" t="s">
        <v>13</v>
      </c>
      <c r="F128">
        <v>0</v>
      </c>
    </row>
    <row r="129" spans="5:6" x14ac:dyDescent="0.3">
      <c r="E129" t="s">
        <v>13</v>
      </c>
      <c r="F129">
        <v>0</v>
      </c>
    </row>
    <row r="130" spans="5:6" x14ac:dyDescent="0.3">
      <c r="E130" t="s">
        <v>13</v>
      </c>
      <c r="F130">
        <v>0</v>
      </c>
    </row>
    <row r="131" spans="5:6" x14ac:dyDescent="0.3">
      <c r="E131" t="s">
        <v>13</v>
      </c>
      <c r="F131">
        <v>0</v>
      </c>
    </row>
    <row r="132" spans="5:6" x14ac:dyDescent="0.3">
      <c r="E132" t="s">
        <v>13</v>
      </c>
      <c r="F132">
        <v>0</v>
      </c>
    </row>
    <row r="133" spans="5:6" x14ac:dyDescent="0.3">
      <c r="E133" t="s">
        <v>13</v>
      </c>
      <c r="F133">
        <v>0</v>
      </c>
    </row>
    <row r="134" spans="5:6" x14ac:dyDescent="0.3">
      <c r="E134" t="s">
        <v>13</v>
      </c>
      <c r="F134">
        <v>0</v>
      </c>
    </row>
    <row r="135" spans="5:6" x14ac:dyDescent="0.3">
      <c r="E135" t="s">
        <v>13</v>
      </c>
      <c r="F135">
        <v>0</v>
      </c>
    </row>
    <row r="136" spans="5:6" x14ac:dyDescent="0.3">
      <c r="E136" t="s">
        <v>13</v>
      </c>
      <c r="F136">
        <v>0</v>
      </c>
    </row>
    <row r="137" spans="5:6" x14ac:dyDescent="0.3">
      <c r="E137" t="s">
        <v>13</v>
      </c>
      <c r="F137">
        <v>0</v>
      </c>
    </row>
    <row r="138" spans="5:6" x14ac:dyDescent="0.3">
      <c r="E138" t="s">
        <v>13</v>
      </c>
      <c r="F138">
        <v>0</v>
      </c>
    </row>
    <row r="139" spans="5:6" x14ac:dyDescent="0.3">
      <c r="E139">
        <v>1</v>
      </c>
      <c r="F139">
        <v>0</v>
      </c>
    </row>
    <row r="140" spans="5:6" x14ac:dyDescent="0.3">
      <c r="E140" t="s">
        <v>13</v>
      </c>
      <c r="F140">
        <v>0</v>
      </c>
    </row>
    <row r="141" spans="5:6" x14ac:dyDescent="0.3">
      <c r="E141">
        <v>1</v>
      </c>
      <c r="F141">
        <v>1</v>
      </c>
    </row>
    <row r="142" spans="5:6" x14ac:dyDescent="0.3">
      <c r="E142" t="s">
        <v>13</v>
      </c>
      <c r="F142">
        <v>0</v>
      </c>
    </row>
    <row r="143" spans="5:6" x14ac:dyDescent="0.3">
      <c r="E143">
        <v>1</v>
      </c>
      <c r="F143">
        <v>0</v>
      </c>
    </row>
    <row r="144" spans="5:6" x14ac:dyDescent="0.3">
      <c r="E144" t="s">
        <v>13</v>
      </c>
      <c r="F144">
        <v>0</v>
      </c>
    </row>
    <row r="145" spans="5:6" x14ac:dyDescent="0.3">
      <c r="E145" t="s">
        <v>13</v>
      </c>
      <c r="F145">
        <v>0</v>
      </c>
    </row>
    <row r="146" spans="5:6" x14ac:dyDescent="0.3">
      <c r="E146" t="s">
        <v>13</v>
      </c>
      <c r="F146">
        <v>0</v>
      </c>
    </row>
    <row r="147" spans="5:6" x14ac:dyDescent="0.3">
      <c r="E147" t="s">
        <v>13</v>
      </c>
      <c r="F147">
        <v>0</v>
      </c>
    </row>
    <row r="148" spans="5:6" x14ac:dyDescent="0.3">
      <c r="E148" t="s">
        <v>13</v>
      </c>
      <c r="F148">
        <v>0</v>
      </c>
    </row>
    <row r="149" spans="5:6" x14ac:dyDescent="0.3">
      <c r="E149" t="s">
        <v>13</v>
      </c>
      <c r="F149">
        <v>0</v>
      </c>
    </row>
    <row r="150" spans="5:6" x14ac:dyDescent="0.3">
      <c r="E150" t="s">
        <v>13</v>
      </c>
      <c r="F150">
        <v>0</v>
      </c>
    </row>
    <row r="151" spans="5:6" x14ac:dyDescent="0.3">
      <c r="E151" t="s">
        <v>13</v>
      </c>
      <c r="F151">
        <v>0</v>
      </c>
    </row>
    <row r="152" spans="5:6" x14ac:dyDescent="0.3">
      <c r="E152">
        <v>1</v>
      </c>
      <c r="F152">
        <v>0</v>
      </c>
    </row>
    <row r="153" spans="5:6" x14ac:dyDescent="0.3">
      <c r="E153" t="s">
        <v>13</v>
      </c>
      <c r="F153">
        <v>0</v>
      </c>
    </row>
    <row r="154" spans="5:6" x14ac:dyDescent="0.3">
      <c r="E154" t="s">
        <v>13</v>
      </c>
      <c r="F154">
        <v>0</v>
      </c>
    </row>
    <row r="155" spans="5:6" x14ac:dyDescent="0.3">
      <c r="E155" t="s">
        <v>13</v>
      </c>
      <c r="F155">
        <v>0</v>
      </c>
    </row>
    <row r="156" spans="5:6" x14ac:dyDescent="0.3">
      <c r="E156" t="s">
        <v>13</v>
      </c>
      <c r="F156">
        <v>0</v>
      </c>
    </row>
    <row r="157" spans="5:6" x14ac:dyDescent="0.3">
      <c r="E157" t="s">
        <v>13</v>
      </c>
      <c r="F157">
        <v>0</v>
      </c>
    </row>
    <row r="158" spans="5:6" x14ac:dyDescent="0.3">
      <c r="E158" t="s">
        <v>13</v>
      </c>
      <c r="F158">
        <v>0</v>
      </c>
    </row>
    <row r="159" spans="5:6" x14ac:dyDescent="0.3">
      <c r="E159" t="s">
        <v>13</v>
      </c>
      <c r="F159">
        <v>0</v>
      </c>
    </row>
    <row r="160" spans="5:6" x14ac:dyDescent="0.3">
      <c r="E160" t="s">
        <v>13</v>
      </c>
      <c r="F160">
        <v>0</v>
      </c>
    </row>
    <row r="161" spans="5:6" x14ac:dyDescent="0.3">
      <c r="E161" t="s">
        <v>13</v>
      </c>
      <c r="F161">
        <v>0</v>
      </c>
    </row>
    <row r="162" spans="5:6" x14ac:dyDescent="0.3">
      <c r="E162">
        <v>1</v>
      </c>
      <c r="F162">
        <v>1</v>
      </c>
    </row>
    <row r="163" spans="5:6" x14ac:dyDescent="0.3">
      <c r="E163">
        <v>1</v>
      </c>
      <c r="F163">
        <v>0</v>
      </c>
    </row>
    <row r="164" spans="5:6" x14ac:dyDescent="0.3">
      <c r="E164" t="s">
        <v>13</v>
      </c>
      <c r="F164">
        <v>0</v>
      </c>
    </row>
    <row r="165" spans="5:6" x14ac:dyDescent="0.3">
      <c r="E165" t="s">
        <v>13</v>
      </c>
      <c r="F165">
        <v>0</v>
      </c>
    </row>
    <row r="166" spans="5:6" x14ac:dyDescent="0.3">
      <c r="E166" t="s">
        <v>13</v>
      </c>
      <c r="F166">
        <v>0</v>
      </c>
    </row>
    <row r="167" spans="5:6" x14ac:dyDescent="0.3">
      <c r="E167">
        <v>1</v>
      </c>
      <c r="F167">
        <v>0</v>
      </c>
    </row>
    <row r="168" spans="5:6" x14ac:dyDescent="0.3">
      <c r="E168" t="s">
        <v>13</v>
      </c>
      <c r="F168">
        <v>0</v>
      </c>
    </row>
    <row r="169" spans="5:6" x14ac:dyDescent="0.3">
      <c r="E169" t="s">
        <v>13</v>
      </c>
      <c r="F169">
        <v>0</v>
      </c>
    </row>
    <row r="170" spans="5:6" x14ac:dyDescent="0.3">
      <c r="E170">
        <v>1</v>
      </c>
      <c r="F170">
        <v>0</v>
      </c>
    </row>
    <row r="171" spans="5:6" x14ac:dyDescent="0.3">
      <c r="E171">
        <v>1</v>
      </c>
      <c r="F171">
        <v>0</v>
      </c>
    </row>
    <row r="172" spans="5:6" x14ac:dyDescent="0.3">
      <c r="E172" t="s">
        <v>13</v>
      </c>
      <c r="F172">
        <v>0</v>
      </c>
    </row>
    <row r="173" spans="5:6" x14ac:dyDescent="0.3">
      <c r="E173">
        <v>1</v>
      </c>
      <c r="F173">
        <v>1</v>
      </c>
    </row>
    <row r="174" spans="5:6" x14ac:dyDescent="0.3">
      <c r="E174">
        <v>1</v>
      </c>
      <c r="F174">
        <v>0</v>
      </c>
    </row>
    <row r="175" spans="5:6" x14ac:dyDescent="0.3">
      <c r="E175">
        <v>1</v>
      </c>
      <c r="F175">
        <v>0</v>
      </c>
    </row>
    <row r="176" spans="5:6" x14ac:dyDescent="0.3">
      <c r="E176" t="s">
        <v>13</v>
      </c>
      <c r="F176">
        <v>0</v>
      </c>
    </row>
    <row r="177" spans="5:6" x14ac:dyDescent="0.3">
      <c r="E177" t="s">
        <v>13</v>
      </c>
      <c r="F177">
        <v>0</v>
      </c>
    </row>
    <row r="178" spans="5:6" x14ac:dyDescent="0.3">
      <c r="E178">
        <v>1</v>
      </c>
      <c r="F178">
        <v>0</v>
      </c>
    </row>
    <row r="179" spans="5:6" x14ac:dyDescent="0.3">
      <c r="E179" t="s">
        <v>13</v>
      </c>
      <c r="F179">
        <v>0</v>
      </c>
    </row>
    <row r="180" spans="5:6" x14ac:dyDescent="0.3">
      <c r="E180" t="s">
        <v>13</v>
      </c>
      <c r="F180">
        <v>0</v>
      </c>
    </row>
    <row r="181" spans="5:6" x14ac:dyDescent="0.3">
      <c r="E181">
        <v>1</v>
      </c>
      <c r="F181">
        <v>1</v>
      </c>
    </row>
    <row r="182" spans="5:6" x14ac:dyDescent="0.3">
      <c r="E182" t="s">
        <v>13</v>
      </c>
      <c r="F182">
        <v>0</v>
      </c>
    </row>
    <row r="183" spans="5:6" x14ac:dyDescent="0.3">
      <c r="E183" t="s">
        <v>13</v>
      </c>
      <c r="F183">
        <v>0</v>
      </c>
    </row>
    <row r="184" spans="5:6" x14ac:dyDescent="0.3">
      <c r="E184">
        <v>1</v>
      </c>
      <c r="F184">
        <v>0</v>
      </c>
    </row>
    <row r="185" spans="5:6" x14ac:dyDescent="0.3">
      <c r="E185" t="s">
        <v>13</v>
      </c>
      <c r="F185">
        <v>0</v>
      </c>
    </row>
    <row r="186" spans="5:6" x14ac:dyDescent="0.3">
      <c r="E186" t="s">
        <v>13</v>
      </c>
      <c r="F186">
        <v>0</v>
      </c>
    </row>
    <row r="187" spans="5:6" x14ac:dyDescent="0.3">
      <c r="E187">
        <v>1</v>
      </c>
      <c r="F187">
        <v>0</v>
      </c>
    </row>
    <row r="188" spans="5:6" x14ac:dyDescent="0.3">
      <c r="E188" t="s">
        <v>13</v>
      </c>
      <c r="F188">
        <v>0</v>
      </c>
    </row>
    <row r="189" spans="5:6" x14ac:dyDescent="0.3">
      <c r="E189" t="s">
        <v>13</v>
      </c>
      <c r="F189">
        <v>0</v>
      </c>
    </row>
    <row r="190" spans="5:6" x14ac:dyDescent="0.3">
      <c r="E190">
        <v>1</v>
      </c>
      <c r="F190">
        <v>0</v>
      </c>
    </row>
    <row r="191" spans="5:6" x14ac:dyDescent="0.3">
      <c r="E191">
        <v>1</v>
      </c>
      <c r="F191">
        <v>0</v>
      </c>
    </row>
    <row r="192" spans="5:6" x14ac:dyDescent="0.3">
      <c r="E192" t="s">
        <v>13</v>
      </c>
      <c r="F192">
        <v>0</v>
      </c>
    </row>
    <row r="193" spans="5:6" x14ac:dyDescent="0.3">
      <c r="E193" t="s">
        <v>13</v>
      </c>
      <c r="F193">
        <v>0</v>
      </c>
    </row>
    <row r="194" spans="5:6" x14ac:dyDescent="0.3">
      <c r="E194" t="s">
        <v>13</v>
      </c>
      <c r="F194">
        <v>0</v>
      </c>
    </row>
    <row r="195" spans="5:6" x14ac:dyDescent="0.3">
      <c r="E195" t="s">
        <v>13</v>
      </c>
      <c r="F195">
        <v>0</v>
      </c>
    </row>
    <row r="196" spans="5:6" x14ac:dyDescent="0.3">
      <c r="E196">
        <v>1</v>
      </c>
      <c r="F196">
        <v>0</v>
      </c>
    </row>
    <row r="197" spans="5:6" x14ac:dyDescent="0.3">
      <c r="E197" t="s">
        <v>13</v>
      </c>
      <c r="F197">
        <v>0</v>
      </c>
    </row>
    <row r="198" spans="5:6" x14ac:dyDescent="0.3">
      <c r="E198" t="s">
        <v>13</v>
      </c>
      <c r="F198">
        <v>0</v>
      </c>
    </row>
    <row r="199" spans="5:6" x14ac:dyDescent="0.3">
      <c r="E199" t="s">
        <v>13</v>
      </c>
      <c r="F199">
        <v>0</v>
      </c>
    </row>
    <row r="200" spans="5:6" x14ac:dyDescent="0.3">
      <c r="E200" t="s">
        <v>13</v>
      </c>
      <c r="F200">
        <v>0</v>
      </c>
    </row>
    <row r="201" spans="5:6" x14ac:dyDescent="0.3">
      <c r="E201" t="s">
        <v>13</v>
      </c>
      <c r="F201">
        <v>0</v>
      </c>
    </row>
    <row r="202" spans="5:6" x14ac:dyDescent="0.3">
      <c r="E202">
        <v>1</v>
      </c>
      <c r="F202">
        <v>0</v>
      </c>
    </row>
    <row r="203" spans="5:6" x14ac:dyDescent="0.3">
      <c r="E203" t="s">
        <v>13</v>
      </c>
      <c r="F203">
        <v>0</v>
      </c>
    </row>
    <row r="204" spans="5:6" x14ac:dyDescent="0.3">
      <c r="E204" t="s">
        <v>13</v>
      </c>
      <c r="F204">
        <v>0</v>
      </c>
    </row>
    <row r="205" spans="5:6" x14ac:dyDescent="0.3">
      <c r="E205">
        <v>1</v>
      </c>
      <c r="F205">
        <v>1</v>
      </c>
    </row>
    <row r="206" spans="5:6" x14ac:dyDescent="0.3">
      <c r="E206" t="s">
        <v>13</v>
      </c>
      <c r="F206">
        <v>0</v>
      </c>
    </row>
    <row r="207" spans="5:6" x14ac:dyDescent="0.3">
      <c r="E207" t="s">
        <v>13</v>
      </c>
      <c r="F207">
        <v>0</v>
      </c>
    </row>
    <row r="208" spans="5:6" x14ac:dyDescent="0.3">
      <c r="E208">
        <v>1</v>
      </c>
      <c r="F208">
        <v>0</v>
      </c>
    </row>
    <row r="209" spans="5:6" x14ac:dyDescent="0.3">
      <c r="E209" t="s">
        <v>13</v>
      </c>
      <c r="F209">
        <v>0</v>
      </c>
    </row>
    <row r="210" spans="5:6" x14ac:dyDescent="0.3">
      <c r="E210" t="s">
        <v>13</v>
      </c>
      <c r="F210">
        <v>0</v>
      </c>
    </row>
    <row r="211" spans="5:6" x14ac:dyDescent="0.3">
      <c r="E211" t="s">
        <v>13</v>
      </c>
      <c r="F211">
        <v>0</v>
      </c>
    </row>
    <row r="212" spans="5:6" x14ac:dyDescent="0.3">
      <c r="E212" t="s">
        <v>13</v>
      </c>
      <c r="F212">
        <v>0</v>
      </c>
    </row>
    <row r="213" spans="5:6" x14ac:dyDescent="0.3">
      <c r="E213" t="s">
        <v>13</v>
      </c>
      <c r="F213">
        <v>0</v>
      </c>
    </row>
    <row r="214" spans="5:6" x14ac:dyDescent="0.3">
      <c r="E214">
        <v>1</v>
      </c>
      <c r="F214">
        <v>0</v>
      </c>
    </row>
    <row r="215" spans="5:6" x14ac:dyDescent="0.3">
      <c r="E215" t="s">
        <v>13</v>
      </c>
      <c r="F215">
        <v>0</v>
      </c>
    </row>
    <row r="216" spans="5:6" x14ac:dyDescent="0.3">
      <c r="E216" t="s">
        <v>13</v>
      </c>
      <c r="F216">
        <v>0</v>
      </c>
    </row>
    <row r="217" spans="5:6" x14ac:dyDescent="0.3">
      <c r="E217" t="s">
        <v>13</v>
      </c>
      <c r="F217">
        <v>0</v>
      </c>
    </row>
    <row r="218" spans="5:6" x14ac:dyDescent="0.3">
      <c r="E218" t="s">
        <v>13</v>
      </c>
      <c r="F218">
        <v>0</v>
      </c>
    </row>
    <row r="219" spans="5:6" x14ac:dyDescent="0.3">
      <c r="E219" t="s">
        <v>13</v>
      </c>
      <c r="F219">
        <v>0</v>
      </c>
    </row>
    <row r="220" spans="5:6" x14ac:dyDescent="0.3">
      <c r="E220" t="s">
        <v>13</v>
      </c>
      <c r="F220">
        <v>0</v>
      </c>
    </row>
    <row r="221" spans="5:6" x14ac:dyDescent="0.3">
      <c r="E221" t="s">
        <v>13</v>
      </c>
      <c r="F221">
        <v>0</v>
      </c>
    </row>
    <row r="222" spans="5:6" x14ac:dyDescent="0.3">
      <c r="E222" t="s">
        <v>13</v>
      </c>
      <c r="F222">
        <v>0</v>
      </c>
    </row>
    <row r="223" spans="5:6" x14ac:dyDescent="0.3">
      <c r="E223" t="s">
        <v>13</v>
      </c>
      <c r="F223">
        <v>0</v>
      </c>
    </row>
    <row r="224" spans="5:6" x14ac:dyDescent="0.3">
      <c r="E224">
        <v>1</v>
      </c>
      <c r="F224">
        <v>0</v>
      </c>
    </row>
    <row r="225" spans="5:6" x14ac:dyDescent="0.3">
      <c r="E225" t="s">
        <v>13</v>
      </c>
      <c r="F225">
        <v>0</v>
      </c>
    </row>
    <row r="226" spans="5:6" x14ac:dyDescent="0.3">
      <c r="E226" t="s">
        <v>13</v>
      </c>
      <c r="F226">
        <v>0</v>
      </c>
    </row>
    <row r="227" spans="5:6" x14ac:dyDescent="0.3">
      <c r="E227" t="s">
        <v>13</v>
      </c>
      <c r="F227">
        <v>0</v>
      </c>
    </row>
    <row r="228" spans="5:6" x14ac:dyDescent="0.3">
      <c r="E228" t="s">
        <v>13</v>
      </c>
      <c r="F228">
        <v>0</v>
      </c>
    </row>
    <row r="229" spans="5:6" x14ac:dyDescent="0.3">
      <c r="E229">
        <v>1</v>
      </c>
      <c r="F229">
        <v>0</v>
      </c>
    </row>
    <row r="230" spans="5:6" x14ac:dyDescent="0.3">
      <c r="E230">
        <v>1</v>
      </c>
      <c r="F230">
        <v>0</v>
      </c>
    </row>
    <row r="231" spans="5:6" x14ac:dyDescent="0.3">
      <c r="E231" t="s">
        <v>13</v>
      </c>
      <c r="F231">
        <v>0</v>
      </c>
    </row>
    <row r="232" spans="5:6" x14ac:dyDescent="0.3">
      <c r="E232" t="s">
        <v>13</v>
      </c>
      <c r="F232">
        <v>0</v>
      </c>
    </row>
    <row r="233" spans="5:6" x14ac:dyDescent="0.3">
      <c r="E233" t="s">
        <v>13</v>
      </c>
      <c r="F233">
        <v>0</v>
      </c>
    </row>
    <row r="234" spans="5:6" x14ac:dyDescent="0.3">
      <c r="E234">
        <v>1</v>
      </c>
      <c r="F234">
        <v>1</v>
      </c>
    </row>
    <row r="235" spans="5:6" x14ac:dyDescent="0.3">
      <c r="E235" t="s">
        <v>13</v>
      </c>
      <c r="F235">
        <v>0</v>
      </c>
    </row>
    <row r="236" spans="5:6" x14ac:dyDescent="0.3">
      <c r="E236" t="s">
        <v>13</v>
      </c>
      <c r="F236">
        <v>0</v>
      </c>
    </row>
    <row r="237" spans="5:6" x14ac:dyDescent="0.3">
      <c r="E237" t="s">
        <v>13</v>
      </c>
      <c r="F237">
        <v>0</v>
      </c>
    </row>
    <row r="238" spans="5:6" x14ac:dyDescent="0.3">
      <c r="E238">
        <v>1</v>
      </c>
      <c r="F238">
        <v>0</v>
      </c>
    </row>
    <row r="239" spans="5:6" x14ac:dyDescent="0.3">
      <c r="E239" t="s">
        <v>13</v>
      </c>
      <c r="F239">
        <v>0</v>
      </c>
    </row>
    <row r="240" spans="5:6" x14ac:dyDescent="0.3">
      <c r="E240" t="s">
        <v>13</v>
      </c>
      <c r="F240">
        <v>0</v>
      </c>
    </row>
    <row r="241" spans="5:6" x14ac:dyDescent="0.3">
      <c r="E241" t="s">
        <v>13</v>
      </c>
      <c r="F241">
        <v>0</v>
      </c>
    </row>
    <row r="242" spans="5:6" x14ac:dyDescent="0.3">
      <c r="E242" t="s">
        <v>13</v>
      </c>
      <c r="F242">
        <v>0</v>
      </c>
    </row>
    <row r="243" spans="5:6" x14ac:dyDescent="0.3">
      <c r="E243" t="s">
        <v>13</v>
      </c>
      <c r="F243">
        <v>0</v>
      </c>
    </row>
    <row r="244" spans="5:6" x14ac:dyDescent="0.3">
      <c r="E244" t="s">
        <v>13</v>
      </c>
      <c r="F244">
        <v>0</v>
      </c>
    </row>
    <row r="245" spans="5:6" x14ac:dyDescent="0.3">
      <c r="E245" t="s">
        <v>13</v>
      </c>
      <c r="F245">
        <v>0</v>
      </c>
    </row>
    <row r="246" spans="5:6" x14ac:dyDescent="0.3">
      <c r="E246" t="s">
        <v>13</v>
      </c>
      <c r="F246">
        <v>0</v>
      </c>
    </row>
    <row r="247" spans="5:6" x14ac:dyDescent="0.3">
      <c r="E247" t="s">
        <v>13</v>
      </c>
      <c r="F247">
        <v>0</v>
      </c>
    </row>
    <row r="248" spans="5:6" x14ac:dyDescent="0.3">
      <c r="E248" t="s">
        <v>13</v>
      </c>
      <c r="F248">
        <v>0</v>
      </c>
    </row>
  </sheetData>
  <autoFilter ref="E1:F248" xr:uid="{9063CC08-1768-4F9B-B8A3-FC38D35D21B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nifty_daily_data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Kumar Venkatachalam</cp:lastModifiedBy>
  <dcterms:created xsi:type="dcterms:W3CDTF">2025-07-11T05:44:11Z</dcterms:created>
  <dcterms:modified xsi:type="dcterms:W3CDTF">2025-07-11T05:50:09Z</dcterms:modified>
</cp:coreProperties>
</file>