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ithout GST" sheetId="2" r:id="rId5"/>
  </sheets>
  <definedNames/>
  <calcPr/>
</workbook>
</file>

<file path=xl/sharedStrings.xml><?xml version="1.0" encoding="utf-8"?>
<sst xmlns="http://schemas.openxmlformats.org/spreadsheetml/2006/main" count="96" uniqueCount="56">
  <si>
    <t>Invoice Number</t>
  </si>
  <si>
    <t>Invoice Date</t>
  </si>
  <si>
    <t>Seller Name</t>
  </si>
  <si>
    <t>Seller GSTIN</t>
  </si>
  <si>
    <t>Seller Address</t>
  </si>
  <si>
    <t>Buyer Name</t>
  </si>
  <si>
    <t>Buyer GSTIN</t>
  </si>
  <si>
    <t>Buyer Address</t>
  </si>
  <si>
    <t>Item Name</t>
  </si>
  <si>
    <t>Quantity</t>
  </si>
  <si>
    <t>Unit Price</t>
  </si>
  <si>
    <t>Extra Qty</t>
  </si>
  <si>
    <t>Extra Price</t>
  </si>
  <si>
    <t>Extra</t>
  </si>
  <si>
    <t>Label Name</t>
  </si>
  <si>
    <t>Base Amount</t>
  </si>
  <si>
    <t>Discount</t>
  </si>
  <si>
    <t>Total Amount</t>
  </si>
  <si>
    <t>CGST</t>
  </si>
  <si>
    <t>CGSTAMT</t>
  </si>
  <si>
    <t>SGST</t>
  </si>
  <si>
    <t>SGSTAMT</t>
  </si>
  <si>
    <t>IGST</t>
  </si>
  <si>
    <t>IGSTAMT</t>
  </si>
  <si>
    <t>Grand Total</t>
  </si>
  <si>
    <t>Client Will Send</t>
  </si>
  <si>
    <t>URBANlEAF SPACE LLP</t>
  </si>
  <si>
    <t>27AAIFU2924M1ZQ</t>
  </si>
  <si>
    <t>2nd Floor, VasukamalExpress, Rohan Sehar Ln,Pan Card Club Rd, Baner,Pune, Maharashtra 411045</t>
  </si>
  <si>
    <t>iSkillBox Learning Technologies Pvt. Ltd</t>
  </si>
  <si>
    <t>27AAGCI3280F1ZM</t>
  </si>
  <si>
    <t>Workstation</t>
  </si>
  <si>
    <t>Storage</t>
  </si>
  <si>
    <t>InnoServ Solutions Pvt. Ltd</t>
  </si>
  <si>
    <t>27AADCI2091K1ZF</t>
  </si>
  <si>
    <t>AIQ_Brand_Quotient_Pvt.Ltd.</t>
  </si>
  <si>
    <t>27AAGCK8964N1ZM</t>
  </si>
  <si>
    <t>Extra Late Hours</t>
  </si>
  <si>
    <t>Lumi security</t>
  </si>
  <si>
    <t>27AAFCL2060H1ZO</t>
  </si>
  <si>
    <t>Simunics</t>
  </si>
  <si>
    <t>27ABMCS2017H1ZB</t>
  </si>
  <si>
    <t>Dean Infotech Pvt Ltd</t>
  </si>
  <si>
    <t>06AAACD6693H1ZI</t>
  </si>
  <si>
    <t>zestl software</t>
  </si>
  <si>
    <t>27AAACZ8726D1Z6</t>
  </si>
  <si>
    <t>Paralaxiom</t>
  </si>
  <si>
    <t>29AAJCP9087E1ZT</t>
  </si>
  <si>
    <t>SCALEVISTA TECHNOLOGIES PVT LTD</t>
  </si>
  <si>
    <t>27ABLCS4605A1ZK</t>
  </si>
  <si>
    <t>Oracle Homes</t>
  </si>
  <si>
    <t>4 Sundays of 2 Seats</t>
  </si>
  <si>
    <t>Thinkitive Technologies Private Limited</t>
  </si>
  <si>
    <t>27AAHCT0527B1ZQ</t>
  </si>
  <si>
    <t>Kiran</t>
  </si>
  <si>
    <t>cognito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</si>
</sst>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 vertical="top"/>
    </xf>
    <xf borderId="1" fillId="2" fontId="3" numFmtId="164" xfId="0" applyAlignment="1" applyBorder="1" applyFont="1" applyNumberFormat="1">
      <alignment horizontal="left" readingOrder="0" vertical="top"/>
    </xf>
    <xf borderId="1" fillId="2" fontId="3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left" readingOrder="0" vertical="top"/>
    </xf>
    <xf borderId="1" fillId="2" fontId="5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3" fontId="5" numFmtId="0" xfId="0" applyAlignment="1" applyBorder="1" applyFill="1" applyFont="1">
      <alignment horizontal="left" vertical="top"/>
    </xf>
    <xf borderId="1" fillId="3" fontId="5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readingOrder="0" vertical="top"/>
    </xf>
    <xf borderId="0" fillId="0" fontId="2" numFmtId="0" xfId="0" applyFont="1"/>
    <xf borderId="1" fillId="2" fontId="5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2" fontId="5" numFmtId="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24.5"/>
    <col customWidth="1" min="4" max="4" width="18.13"/>
    <col customWidth="1" min="5" max="5" width="75.88"/>
    <col customWidth="1" min="6" max="6" width="29.75"/>
    <col customWidth="1" min="7" max="7" width="16.88"/>
    <col customWidth="1" min="14" max="1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2" t="s">
        <v>25</v>
      </c>
    </row>
    <row r="2">
      <c r="A2" s="3">
        <v>120.0</v>
      </c>
      <c r="B2" s="4">
        <v>45779.0</v>
      </c>
      <c r="C2" s="5" t="s">
        <v>26</v>
      </c>
      <c r="D2" s="5" t="s">
        <v>27</v>
      </c>
      <c r="E2" s="6" t="s">
        <v>28</v>
      </c>
      <c r="F2" s="5" t="s">
        <v>29</v>
      </c>
      <c r="G2" s="7" t="s">
        <v>30</v>
      </c>
      <c r="H2" s="8"/>
      <c r="I2" s="9" t="s">
        <v>31</v>
      </c>
      <c r="J2" s="10">
        <v>15.0</v>
      </c>
      <c r="K2" s="10">
        <v>5000.0</v>
      </c>
      <c r="L2" s="11">
        <v>1.0</v>
      </c>
      <c r="M2" s="12">
        <v>1550.0</v>
      </c>
      <c r="N2" s="13">
        <f t="shared" ref="N2:N11" si="1">(L2*M2)</f>
        <v>1550</v>
      </c>
      <c r="O2" s="12" t="s">
        <v>32</v>
      </c>
      <c r="P2" s="14">
        <f t="shared" ref="P2:P12" si="2">(J2*K2)</f>
        <v>75000</v>
      </c>
      <c r="Q2" s="13">
        <v>0.0</v>
      </c>
      <c r="R2" s="14">
        <f t="shared" ref="R2:R12" si="3">SUM(N2,P2)-Q2</f>
        <v>76550</v>
      </c>
      <c r="S2" s="15">
        <v>9.0</v>
      </c>
      <c r="T2" s="14">
        <f t="shared" ref="T2:T12" si="4">(R2*(S2/100))</f>
        <v>6889.5</v>
      </c>
      <c r="U2" s="9">
        <v>9.0</v>
      </c>
      <c r="V2" s="10">
        <f t="shared" ref="V2:V12" si="5">(R2*(U2/100))</f>
        <v>6889.5</v>
      </c>
      <c r="W2" s="9">
        <v>0.0</v>
      </c>
      <c r="X2" s="10">
        <f t="shared" ref="X2:X12" si="6">(R2*(W2/100))</f>
        <v>0</v>
      </c>
      <c r="Y2" s="10">
        <f t="shared" ref="Y2:Y12" si="7">(R2+T2+V2+X2)</f>
        <v>90329</v>
      </c>
      <c r="AA2" s="16">
        <f t="shared" ref="AA2:AA3" si="8">(R2-((10/100) * Y2))</f>
        <v>67517.1</v>
      </c>
    </row>
    <row r="3">
      <c r="A3" s="3">
        <v>121.0</v>
      </c>
      <c r="B3" s="4">
        <v>45779.0</v>
      </c>
      <c r="C3" s="5" t="s">
        <v>26</v>
      </c>
      <c r="D3" s="5" t="s">
        <v>27</v>
      </c>
      <c r="E3" s="6" t="s">
        <v>28</v>
      </c>
      <c r="F3" s="5" t="s">
        <v>33</v>
      </c>
      <c r="G3" s="7" t="s">
        <v>34</v>
      </c>
      <c r="H3" s="8"/>
      <c r="I3" s="9" t="s">
        <v>31</v>
      </c>
      <c r="J3" s="10">
        <v>24.0</v>
      </c>
      <c r="K3" s="10">
        <v>5000.0</v>
      </c>
      <c r="L3" s="11">
        <v>0.0</v>
      </c>
      <c r="M3" s="1">
        <v>0.0</v>
      </c>
      <c r="N3" s="13">
        <f t="shared" si="1"/>
        <v>0</v>
      </c>
      <c r="O3" s="8"/>
      <c r="P3" s="14">
        <f t="shared" si="2"/>
        <v>120000</v>
      </c>
      <c r="Q3" s="13">
        <v>0.0</v>
      </c>
      <c r="R3" s="14">
        <f t="shared" si="3"/>
        <v>120000</v>
      </c>
      <c r="S3" s="15">
        <v>9.0</v>
      </c>
      <c r="T3" s="14">
        <f t="shared" si="4"/>
        <v>10800</v>
      </c>
      <c r="U3" s="9">
        <v>9.0</v>
      </c>
      <c r="V3" s="10">
        <f t="shared" si="5"/>
        <v>10800</v>
      </c>
      <c r="W3" s="9">
        <v>0.0</v>
      </c>
      <c r="X3" s="10">
        <f t="shared" si="6"/>
        <v>0</v>
      </c>
      <c r="Y3" s="10">
        <f t="shared" si="7"/>
        <v>141600</v>
      </c>
      <c r="AA3" s="16">
        <f t="shared" si="8"/>
        <v>105840</v>
      </c>
    </row>
    <row r="4">
      <c r="A4" s="3">
        <v>122.0</v>
      </c>
      <c r="B4" s="4">
        <v>45779.0</v>
      </c>
      <c r="C4" s="5" t="s">
        <v>26</v>
      </c>
      <c r="D4" s="5" t="s">
        <v>27</v>
      </c>
      <c r="E4" s="6" t="s">
        <v>28</v>
      </c>
      <c r="F4" s="5" t="s">
        <v>35</v>
      </c>
      <c r="G4" s="7" t="s">
        <v>36</v>
      </c>
      <c r="H4" s="8"/>
      <c r="I4" s="9" t="s">
        <v>31</v>
      </c>
      <c r="J4" s="10">
        <v>25.0</v>
      </c>
      <c r="K4" s="10">
        <v>5000.0</v>
      </c>
      <c r="L4" s="11">
        <v>1.0</v>
      </c>
      <c r="M4" s="1">
        <v>6000.0</v>
      </c>
      <c r="N4" s="13">
        <f t="shared" si="1"/>
        <v>6000</v>
      </c>
      <c r="O4" s="1" t="s">
        <v>37</v>
      </c>
      <c r="P4" s="14">
        <f t="shared" si="2"/>
        <v>125000</v>
      </c>
      <c r="Q4" s="13">
        <v>15000.0</v>
      </c>
      <c r="R4" s="14">
        <f t="shared" si="3"/>
        <v>116000</v>
      </c>
      <c r="S4" s="15">
        <v>9.0</v>
      </c>
      <c r="T4" s="14">
        <f t="shared" si="4"/>
        <v>10440</v>
      </c>
      <c r="U4" s="9">
        <v>9.0</v>
      </c>
      <c r="V4" s="10">
        <f t="shared" si="5"/>
        <v>10440</v>
      </c>
      <c r="W4" s="9">
        <v>0.0</v>
      </c>
      <c r="X4" s="10">
        <f t="shared" si="6"/>
        <v>0</v>
      </c>
      <c r="Y4" s="10">
        <f t="shared" si="7"/>
        <v>136880</v>
      </c>
      <c r="AA4" s="16">
        <f>(Y4-((10/100) * Y4))</f>
        <v>123192</v>
      </c>
    </row>
    <row r="5">
      <c r="A5" s="3">
        <v>123.0</v>
      </c>
      <c r="B5" s="4">
        <v>45779.0</v>
      </c>
      <c r="C5" s="5" t="s">
        <v>26</v>
      </c>
      <c r="D5" s="5" t="s">
        <v>27</v>
      </c>
      <c r="E5" s="6" t="s">
        <v>28</v>
      </c>
      <c r="F5" s="5" t="s">
        <v>38</v>
      </c>
      <c r="G5" s="7" t="s">
        <v>39</v>
      </c>
      <c r="H5" s="8"/>
      <c r="I5" s="9" t="s">
        <v>31</v>
      </c>
      <c r="J5" s="10">
        <v>10.0</v>
      </c>
      <c r="K5" s="10">
        <v>6500.0</v>
      </c>
      <c r="L5" s="11">
        <v>0.0</v>
      </c>
      <c r="M5" s="1">
        <v>0.0</v>
      </c>
      <c r="N5" s="13">
        <f t="shared" si="1"/>
        <v>0</v>
      </c>
      <c r="O5" s="8"/>
      <c r="P5" s="14">
        <f t="shared" si="2"/>
        <v>65000</v>
      </c>
      <c r="Q5" s="13">
        <v>0.0</v>
      </c>
      <c r="R5" s="14">
        <f t="shared" si="3"/>
        <v>65000</v>
      </c>
      <c r="S5" s="15">
        <v>9.0</v>
      </c>
      <c r="T5" s="14">
        <f t="shared" si="4"/>
        <v>5850</v>
      </c>
      <c r="U5" s="9">
        <v>9.0</v>
      </c>
      <c r="V5" s="10">
        <f t="shared" si="5"/>
        <v>5850</v>
      </c>
      <c r="W5" s="9">
        <v>0.0</v>
      </c>
      <c r="X5" s="10">
        <f t="shared" si="6"/>
        <v>0</v>
      </c>
      <c r="Y5" s="10">
        <f t="shared" si="7"/>
        <v>76700</v>
      </c>
      <c r="AA5" s="16">
        <f t="shared" ref="AA5:AA12" si="9">(R5-((10/100) * Y5))</f>
        <v>57330</v>
      </c>
    </row>
    <row r="6">
      <c r="A6" s="3">
        <v>124.0</v>
      </c>
      <c r="B6" s="4">
        <v>45779.0</v>
      </c>
      <c r="C6" s="5" t="s">
        <v>26</v>
      </c>
      <c r="D6" s="5" t="s">
        <v>27</v>
      </c>
      <c r="E6" s="6" t="s">
        <v>28</v>
      </c>
      <c r="F6" s="5" t="s">
        <v>40</v>
      </c>
      <c r="G6" s="7" t="s">
        <v>41</v>
      </c>
      <c r="H6" s="8"/>
      <c r="I6" s="9" t="s">
        <v>31</v>
      </c>
      <c r="J6" s="10">
        <v>6.0</v>
      </c>
      <c r="K6" s="10">
        <v>5166.666667</v>
      </c>
      <c r="L6" s="11">
        <v>0.0</v>
      </c>
      <c r="M6" s="1">
        <v>0.0</v>
      </c>
      <c r="N6" s="13">
        <f t="shared" si="1"/>
        <v>0</v>
      </c>
      <c r="O6" s="8"/>
      <c r="P6" s="14">
        <f t="shared" si="2"/>
        <v>31000</v>
      </c>
      <c r="Q6" s="13">
        <v>0.0</v>
      </c>
      <c r="R6" s="14">
        <f t="shared" si="3"/>
        <v>31000</v>
      </c>
      <c r="S6" s="15">
        <v>9.0</v>
      </c>
      <c r="T6" s="14">
        <f t="shared" si="4"/>
        <v>2790</v>
      </c>
      <c r="U6" s="9">
        <v>9.0</v>
      </c>
      <c r="V6" s="10">
        <f t="shared" si="5"/>
        <v>2790</v>
      </c>
      <c r="W6" s="9">
        <v>0.0</v>
      </c>
      <c r="X6" s="10">
        <f t="shared" si="6"/>
        <v>0</v>
      </c>
      <c r="Y6" s="10">
        <f t="shared" si="7"/>
        <v>36580</v>
      </c>
      <c r="AA6" s="16">
        <f t="shared" si="9"/>
        <v>27342</v>
      </c>
    </row>
    <row r="7">
      <c r="A7" s="3">
        <v>125.0</v>
      </c>
      <c r="B7" s="4">
        <v>45779.0</v>
      </c>
      <c r="C7" s="5" t="s">
        <v>26</v>
      </c>
      <c r="D7" s="5" t="s">
        <v>27</v>
      </c>
      <c r="E7" s="6" t="s">
        <v>28</v>
      </c>
      <c r="F7" s="5" t="s">
        <v>42</v>
      </c>
      <c r="G7" s="7" t="s">
        <v>43</v>
      </c>
      <c r="H7" s="8"/>
      <c r="I7" s="9" t="s">
        <v>31</v>
      </c>
      <c r="J7" s="10">
        <v>4.0</v>
      </c>
      <c r="K7" s="10">
        <v>5000.0</v>
      </c>
      <c r="L7" s="11">
        <v>0.0</v>
      </c>
      <c r="M7" s="1">
        <v>0.0</v>
      </c>
      <c r="N7" s="13">
        <f t="shared" si="1"/>
        <v>0</v>
      </c>
      <c r="O7" s="8"/>
      <c r="P7" s="14">
        <f t="shared" si="2"/>
        <v>20000</v>
      </c>
      <c r="Q7" s="13">
        <v>0.0</v>
      </c>
      <c r="R7" s="14">
        <f t="shared" si="3"/>
        <v>20000</v>
      </c>
      <c r="S7" s="15">
        <v>0.0</v>
      </c>
      <c r="T7" s="14">
        <f t="shared" si="4"/>
        <v>0</v>
      </c>
      <c r="U7" s="9">
        <v>0.0</v>
      </c>
      <c r="V7" s="10">
        <f t="shared" si="5"/>
        <v>0</v>
      </c>
      <c r="W7" s="9">
        <v>18.0</v>
      </c>
      <c r="X7" s="10">
        <f t="shared" si="6"/>
        <v>3600</v>
      </c>
      <c r="Y7" s="10">
        <f t="shared" si="7"/>
        <v>23600</v>
      </c>
      <c r="AA7" s="16">
        <f t="shared" si="9"/>
        <v>17640</v>
      </c>
    </row>
    <row r="8">
      <c r="A8" s="3">
        <v>126.0</v>
      </c>
      <c r="B8" s="4">
        <v>45779.0</v>
      </c>
      <c r="C8" s="5" t="s">
        <v>26</v>
      </c>
      <c r="D8" s="5" t="s">
        <v>27</v>
      </c>
      <c r="E8" s="6" t="s">
        <v>28</v>
      </c>
      <c r="F8" s="5" t="s">
        <v>44</v>
      </c>
      <c r="G8" s="7" t="s">
        <v>45</v>
      </c>
      <c r="H8" s="8"/>
      <c r="I8" s="9" t="s">
        <v>31</v>
      </c>
      <c r="J8" s="17">
        <v>27.0</v>
      </c>
      <c r="K8" s="17">
        <v>5500.0</v>
      </c>
      <c r="L8" s="11">
        <v>0.0</v>
      </c>
      <c r="M8" s="1">
        <v>0.0</v>
      </c>
      <c r="N8" s="13">
        <f t="shared" si="1"/>
        <v>0</v>
      </c>
      <c r="O8" s="8"/>
      <c r="P8" s="14">
        <f t="shared" si="2"/>
        <v>148500</v>
      </c>
      <c r="Q8" s="13">
        <v>0.0</v>
      </c>
      <c r="R8" s="14">
        <f t="shared" si="3"/>
        <v>148500</v>
      </c>
      <c r="S8" s="15">
        <v>9.0</v>
      </c>
      <c r="T8" s="14">
        <f t="shared" si="4"/>
        <v>13365</v>
      </c>
      <c r="U8" s="9">
        <v>9.0</v>
      </c>
      <c r="V8" s="10">
        <f t="shared" si="5"/>
        <v>13365</v>
      </c>
      <c r="W8" s="9">
        <v>0.0</v>
      </c>
      <c r="X8" s="10">
        <f t="shared" si="6"/>
        <v>0</v>
      </c>
      <c r="Y8" s="10">
        <f t="shared" si="7"/>
        <v>175230</v>
      </c>
      <c r="AA8" s="16">
        <f t="shared" si="9"/>
        <v>130977</v>
      </c>
    </row>
    <row r="9">
      <c r="A9" s="3">
        <v>127.0</v>
      </c>
      <c r="B9" s="4">
        <v>45779.0</v>
      </c>
      <c r="C9" s="5" t="s">
        <v>26</v>
      </c>
      <c r="D9" s="5" t="s">
        <v>27</v>
      </c>
      <c r="E9" s="6" t="s">
        <v>28</v>
      </c>
      <c r="F9" s="5" t="s">
        <v>46</v>
      </c>
      <c r="G9" s="7" t="s">
        <v>47</v>
      </c>
      <c r="H9" s="8"/>
      <c r="I9" s="9" t="s">
        <v>31</v>
      </c>
      <c r="J9" s="10">
        <v>4.0</v>
      </c>
      <c r="K9" s="10">
        <v>6000.0</v>
      </c>
      <c r="L9" s="11">
        <v>0.0</v>
      </c>
      <c r="M9" s="1">
        <v>0.0</v>
      </c>
      <c r="N9" s="13">
        <f t="shared" si="1"/>
        <v>0</v>
      </c>
      <c r="O9" s="8"/>
      <c r="P9" s="14">
        <f t="shared" si="2"/>
        <v>24000</v>
      </c>
      <c r="Q9" s="13">
        <v>0.0</v>
      </c>
      <c r="R9" s="14">
        <f t="shared" si="3"/>
        <v>24000</v>
      </c>
      <c r="S9" s="15">
        <v>9.0</v>
      </c>
      <c r="T9" s="14">
        <f t="shared" si="4"/>
        <v>2160</v>
      </c>
      <c r="U9" s="9">
        <v>9.0</v>
      </c>
      <c r="V9" s="10">
        <f t="shared" si="5"/>
        <v>2160</v>
      </c>
      <c r="W9" s="9">
        <v>0.0</v>
      </c>
      <c r="X9" s="10">
        <f t="shared" si="6"/>
        <v>0</v>
      </c>
      <c r="Y9" s="10">
        <f t="shared" si="7"/>
        <v>28320</v>
      </c>
      <c r="AA9" s="16">
        <f t="shared" si="9"/>
        <v>21168</v>
      </c>
    </row>
    <row r="10">
      <c r="A10" s="3">
        <v>128.0</v>
      </c>
      <c r="B10" s="4">
        <v>45779.0</v>
      </c>
      <c r="C10" s="5" t="s">
        <v>26</v>
      </c>
      <c r="D10" s="5" t="s">
        <v>27</v>
      </c>
      <c r="E10" s="6" t="s">
        <v>28</v>
      </c>
      <c r="F10" s="5" t="s">
        <v>48</v>
      </c>
      <c r="G10" s="7" t="s">
        <v>49</v>
      </c>
      <c r="H10" s="8"/>
      <c r="I10" s="9" t="s">
        <v>31</v>
      </c>
      <c r="J10" s="10">
        <v>6.0</v>
      </c>
      <c r="K10" s="10">
        <v>5100.0</v>
      </c>
      <c r="L10" s="11">
        <v>0.0</v>
      </c>
      <c r="M10" s="1">
        <v>0.0</v>
      </c>
      <c r="N10" s="13">
        <f t="shared" si="1"/>
        <v>0</v>
      </c>
      <c r="O10" s="8"/>
      <c r="P10" s="14">
        <f t="shared" si="2"/>
        <v>30600</v>
      </c>
      <c r="Q10" s="13">
        <v>0.0</v>
      </c>
      <c r="R10" s="14">
        <f t="shared" si="3"/>
        <v>30600</v>
      </c>
      <c r="S10" s="15">
        <v>9.0</v>
      </c>
      <c r="T10" s="14">
        <f t="shared" si="4"/>
        <v>2754</v>
      </c>
      <c r="U10" s="9">
        <v>9.0</v>
      </c>
      <c r="V10" s="10">
        <f t="shared" si="5"/>
        <v>2754</v>
      </c>
      <c r="W10" s="9">
        <v>0.0</v>
      </c>
      <c r="X10" s="10">
        <f t="shared" si="6"/>
        <v>0</v>
      </c>
      <c r="Y10" s="10">
        <f t="shared" si="7"/>
        <v>36108</v>
      </c>
      <c r="AA10" s="16">
        <f t="shared" si="9"/>
        <v>26989.2</v>
      </c>
    </row>
    <row r="11">
      <c r="A11" s="3">
        <v>129.0</v>
      </c>
      <c r="B11" s="4">
        <v>45779.0</v>
      </c>
      <c r="C11" s="5" t="s">
        <v>26</v>
      </c>
      <c r="D11" s="5" t="s">
        <v>27</v>
      </c>
      <c r="E11" s="6" t="s">
        <v>28</v>
      </c>
      <c r="F11" s="7" t="s">
        <v>50</v>
      </c>
      <c r="G11" s="18"/>
      <c r="H11" s="8"/>
      <c r="I11" s="9" t="s">
        <v>31</v>
      </c>
      <c r="J11" s="10">
        <v>2.0</v>
      </c>
      <c r="K11" s="17">
        <v>6000.0</v>
      </c>
      <c r="L11" s="11">
        <v>8.0</v>
      </c>
      <c r="M11" s="1">
        <v>250.0</v>
      </c>
      <c r="N11" s="13">
        <f t="shared" si="1"/>
        <v>2000</v>
      </c>
      <c r="O11" s="12" t="s">
        <v>51</v>
      </c>
      <c r="P11" s="14">
        <f t="shared" si="2"/>
        <v>12000</v>
      </c>
      <c r="Q11" s="13">
        <v>0.0</v>
      </c>
      <c r="R11" s="14">
        <f t="shared" si="3"/>
        <v>14000</v>
      </c>
      <c r="S11" s="15">
        <v>9.0</v>
      </c>
      <c r="T11" s="14">
        <f t="shared" si="4"/>
        <v>1260</v>
      </c>
      <c r="U11" s="9">
        <v>9.0</v>
      </c>
      <c r="V11" s="10">
        <f t="shared" si="5"/>
        <v>1260</v>
      </c>
      <c r="W11" s="9">
        <v>0.0</v>
      </c>
      <c r="X11" s="10">
        <f t="shared" si="6"/>
        <v>0</v>
      </c>
      <c r="Y11" s="10">
        <f t="shared" si="7"/>
        <v>16520</v>
      </c>
      <c r="AA11" s="16">
        <f t="shared" si="9"/>
        <v>12348</v>
      </c>
    </row>
    <row r="12">
      <c r="A12" s="3">
        <v>130.0</v>
      </c>
      <c r="B12" s="4">
        <v>45793.0</v>
      </c>
      <c r="C12" s="5" t="s">
        <v>26</v>
      </c>
      <c r="D12" s="5" t="s">
        <v>27</v>
      </c>
      <c r="E12" s="6" t="s">
        <v>28</v>
      </c>
      <c r="F12" s="18" t="s">
        <v>52</v>
      </c>
      <c r="G12" s="18" t="s">
        <v>53</v>
      </c>
      <c r="H12" s="8"/>
      <c r="I12" s="9" t="s">
        <v>31</v>
      </c>
      <c r="J12" s="17">
        <v>43.0</v>
      </c>
      <c r="K12" s="19">
        <v>5303.0</v>
      </c>
      <c r="L12" s="11">
        <v>0.0</v>
      </c>
      <c r="M12" s="1">
        <v>0.0</v>
      </c>
      <c r="N12" s="13">
        <v>0.0</v>
      </c>
      <c r="O12" s="12"/>
      <c r="P12" s="14">
        <f t="shared" si="2"/>
        <v>228029</v>
      </c>
      <c r="Q12" s="13">
        <v>0.0</v>
      </c>
      <c r="R12" s="14">
        <f t="shared" si="3"/>
        <v>228029</v>
      </c>
      <c r="S12" s="15">
        <v>9.0</v>
      </c>
      <c r="T12" s="14">
        <f t="shared" si="4"/>
        <v>20522.61</v>
      </c>
      <c r="U12" s="9">
        <v>9.0</v>
      </c>
      <c r="V12" s="10">
        <f t="shared" si="5"/>
        <v>20522.61</v>
      </c>
      <c r="W12" s="9">
        <v>0.0</v>
      </c>
      <c r="X12" s="10">
        <f t="shared" si="6"/>
        <v>0</v>
      </c>
      <c r="Y12" s="10">
        <f t="shared" si="7"/>
        <v>269074.22</v>
      </c>
      <c r="AA12" s="16">
        <f t="shared" si="9"/>
        <v>201121.578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54</v>
      </c>
      <c r="B1" s="2">
        <v>26000.0</v>
      </c>
    </row>
    <row r="2">
      <c r="A2" s="2" t="s">
        <v>55</v>
      </c>
      <c r="B2" s="2">
        <v>36000.0</v>
      </c>
    </row>
    <row r="4">
      <c r="B4" s="16">
        <f>SUM(B1:B2)</f>
        <v>62000</v>
      </c>
    </row>
  </sheetData>
  <drawing r:id="rId1"/>
</worksheet>
</file>