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 Consolidated" sheetId="1" r:id="rId3"/>
    <sheet state="visible" name="Ward_Wise_Index" sheetId="2" r:id="rId4"/>
    <sheet state="visible" name="SCST" sheetId="3" r:id="rId5"/>
    <sheet state="visible" name="Mother_Tongue" sheetId="4" r:id="rId6"/>
    <sheet state="visible" name="Religion_final" sheetId="5" r:id="rId7"/>
    <sheet state="visible" name="Index_Results_Plot" sheetId="6" r:id="rId8"/>
    <sheet state="visible" name="data_spss" sheetId="7" r:id="rId9"/>
    <sheet state="visible" name="Overall" sheetId="8" r:id="rId10"/>
    <sheet state="visible" name="Overall Data" sheetId="9" r:id="rId11"/>
    <sheet state="visible" name="Other_indexes" sheetId="10" r:id="rId12"/>
    <sheet state="visible" name="draft_c" sheetId="11" r:id="rId13"/>
    <sheet state="visible" name="draft" sheetId="12" r:id="rId14"/>
    <sheet state="visible" name="Sheet16" sheetId="13" r:id="rId15"/>
    <sheet state="visible" name="housing-structure" sheetId="14" r:id="rId16"/>
    <sheet state="visible" name="cooking" sheetId="15" r:id="rId17"/>
    <sheet state="visible" name="drainage" sheetId="16" r:id="rId18"/>
    <sheet state="visible" name="electricity" sheetId="17" r:id="rId19"/>
    <sheet state="visible" name="kitchen" sheetId="18" r:id="rId20"/>
    <sheet state="visible" name="sanitation" sheetId="19" r:id="rId21"/>
    <sheet state="visible" name="services" sheetId="20" r:id="rId22"/>
    <sheet state="visible" name="water" sheetId="21" r:id="rId23"/>
  </sheets>
  <definedNames>
    <definedName hidden="1" localSheetId="3" name="_xlnm._FilterDatabase">Mother_Tongue!$A$1:$I$29</definedName>
    <definedName hidden="1" localSheetId="5" name="_xlnm._FilterDatabase">Index_Results_Plot!$A$1:$AA$29</definedName>
    <definedName hidden="1" localSheetId="4" name="_xlnm._FilterDatabase">Religion_final!$A$1:$D$29</definedName>
    <definedName hidden="1" localSheetId="8" name="_xlnm._FilterDatabase">'Overall Data'!$A$1:$Z$29</definedName>
    <definedName hidden="1" localSheetId="2" name="_xlnm._FilterDatabase">SCST!$A$1:$F$29</definedName>
    <definedName hidden="1" localSheetId="9" name="_xlnm._FilterDatabase">Other_indexes!$A$1:$L$29</definedName>
    <definedName hidden="1" localSheetId="11" name="_xlnm._FilterDatabase">draft!$A$3:$AC$118</definedName>
    <definedName hidden="1" localSheetId="10" name="_xlnm._FilterDatabase">draft_c!$A$1:$R$29</definedName>
    <definedName hidden="1" localSheetId="7" name="_xlnm._FilterDatabase">Overall!$A$1:$AA$29</definedName>
  </definedNames>
  <calcPr/>
</workbook>
</file>

<file path=xl/sharedStrings.xml><?xml version="1.0" encoding="utf-8"?>
<sst xmlns="http://schemas.openxmlformats.org/spreadsheetml/2006/main" count="1360" uniqueCount="266">
  <si>
    <t>Mandal</t>
  </si>
  <si>
    <t>Index</t>
  </si>
  <si>
    <t>% Hindu</t>
  </si>
  <si>
    <t>% Muslims</t>
  </si>
  <si>
    <t>% Gen Population</t>
  </si>
  <si>
    <t>% SC Population</t>
  </si>
  <si>
    <t>% ST Population</t>
  </si>
  <si>
    <t>% Telugu &amp; Urdu</t>
  </si>
  <si>
    <t>%Others</t>
  </si>
  <si>
    <t>Tirumalgiri mandal</t>
  </si>
  <si>
    <t>Maredpally mandal</t>
  </si>
  <si>
    <t>Secunderabad mandal</t>
  </si>
  <si>
    <t>Khairatabad mandal</t>
  </si>
  <si>
    <t>Shaikpet mandal</t>
  </si>
  <si>
    <t>Golkonda mandal</t>
  </si>
  <si>
    <t>Asifnagar mandal</t>
  </si>
  <si>
    <t>Nampally mandal</t>
  </si>
  <si>
    <t>Himayatnagar mandal</t>
  </si>
  <si>
    <t>Amberpet mandal</t>
  </si>
  <si>
    <t>Charminar mandal</t>
  </si>
  <si>
    <t>Saidabad mandal</t>
  </si>
  <si>
    <t>Bandlaguda mandal</t>
  </si>
  <si>
    <t>Bahadurpura mandal</t>
  </si>
  <si>
    <t>Musheerabad mandal</t>
  </si>
  <si>
    <t>Ameerpet mandal</t>
  </si>
  <si>
    <t>Serilingampally mandal</t>
  </si>
  <si>
    <t>Balanagar mandal</t>
  </si>
  <si>
    <t>Qutubullapur mandal</t>
  </si>
  <si>
    <t>Malkajagiri mandal</t>
  </si>
  <si>
    <t>Keesara mandal</t>
  </si>
  <si>
    <t>Ghatkesar mandal</t>
  </si>
  <si>
    <t>Uppal mandal</t>
  </si>
  <si>
    <t>Hayath Nagar mandal</t>
  </si>
  <si>
    <t>Saroor Nagar mandal</t>
  </si>
  <si>
    <t>Rajendra Nagar mandal</t>
  </si>
  <si>
    <t>Patancheruvu mandal</t>
  </si>
  <si>
    <t>Ramachandrapuram mandal</t>
  </si>
  <si>
    <t>Overall Index</t>
  </si>
  <si>
    <t>DI</t>
  </si>
  <si>
    <t>I</t>
  </si>
  <si>
    <t>Iso</t>
  </si>
  <si>
    <t>Correlation</t>
  </si>
  <si>
    <t>Himayath Nagar</t>
  </si>
  <si>
    <t>Amberpet</t>
  </si>
  <si>
    <t>Charminar</t>
  </si>
  <si>
    <t>Bala Nagar</t>
  </si>
  <si>
    <t>Saidabad</t>
  </si>
  <si>
    <t>Musheerabad</t>
  </si>
  <si>
    <t>Khairthabad</t>
  </si>
  <si>
    <t>Marredpally</t>
  </si>
  <si>
    <t>Secunderabad</t>
  </si>
  <si>
    <t>Bandlaguda</t>
  </si>
  <si>
    <t>Golconda</t>
  </si>
  <si>
    <t>Malkajagiri</t>
  </si>
  <si>
    <t>Asif Nagar</t>
  </si>
  <si>
    <t>Bahadurpura</t>
  </si>
  <si>
    <t>Nampally</t>
  </si>
  <si>
    <t>Uppal</t>
  </si>
  <si>
    <t>Saroor Nagar</t>
  </si>
  <si>
    <t>Ramachandrapuram</t>
  </si>
  <si>
    <t>Shaikpet</t>
  </si>
  <si>
    <t>Keesara</t>
  </si>
  <si>
    <t>Hayath Nagar</t>
  </si>
  <si>
    <t>Serilingampally</t>
  </si>
  <si>
    <t>Qutubullapur</t>
  </si>
  <si>
    <t>Rajendra Nagar</t>
  </si>
  <si>
    <t>Avg.</t>
  </si>
  <si>
    <t>Ameerpet</t>
  </si>
  <si>
    <t>Data Unavailable</t>
  </si>
  <si>
    <t>Tirumalagherry</t>
  </si>
  <si>
    <t>Patancheruvu</t>
  </si>
  <si>
    <t>Ghatkesar</t>
  </si>
  <si>
    <t>Name of the District</t>
  </si>
  <si>
    <t>Name of the Sub District</t>
  </si>
  <si>
    <t>Telugu &amp; Urdu</t>
  </si>
  <si>
    <t>Others</t>
  </si>
  <si>
    <t>ti</t>
  </si>
  <si>
    <t>pi</t>
  </si>
  <si>
    <t>Dev Index</t>
  </si>
  <si>
    <t>Hyderabad</t>
  </si>
  <si>
    <t>Ranga Reddy</t>
  </si>
  <si>
    <t>Correlation Ratio</t>
  </si>
  <si>
    <t>Medak</t>
  </si>
  <si>
    <t>Seri-Lingampally</t>
  </si>
  <si>
    <t>Trimulgherry</t>
  </si>
  <si>
    <t>Y</t>
  </si>
  <si>
    <t>X</t>
  </si>
  <si>
    <t>T</t>
  </si>
  <si>
    <t>P</t>
  </si>
  <si>
    <t>Sl. No</t>
  </si>
  <si>
    <t>Dev Index_cooking</t>
  </si>
  <si>
    <t>Dev Index_drainage</t>
  </si>
  <si>
    <t>Dev Index_electricity</t>
  </si>
  <si>
    <t>Dev Index_housing</t>
  </si>
  <si>
    <t>Dev Index_kitchen</t>
  </si>
  <si>
    <t>Dev Index_sanitation</t>
  </si>
  <si>
    <t>Dev Index_services</t>
  </si>
  <si>
    <t>Dev Index_water</t>
  </si>
  <si>
    <t>Total Population</t>
  </si>
  <si>
    <t>Population (x10^5)</t>
  </si>
  <si>
    <t>Gen Population</t>
  </si>
  <si>
    <t>SC/ST Population</t>
  </si>
  <si>
    <t>Gen - SC/ST</t>
  </si>
  <si>
    <t>Balanagar</t>
  </si>
  <si>
    <t>Area Name</t>
  </si>
  <si>
    <t>%Hindu</t>
  </si>
  <si>
    <t>%Muslims</t>
  </si>
  <si>
    <t>Asifnagar</t>
  </si>
  <si>
    <t>Hayathnagar</t>
  </si>
  <si>
    <t>Himayathnagar</t>
  </si>
  <si>
    <t>Khairatabad</t>
  </si>
  <si>
    <t>Malkajgiri</t>
  </si>
  <si>
    <t>Maredpalle</t>
  </si>
  <si>
    <t>Patancheru</t>
  </si>
  <si>
    <t>Rajendranagar</t>
  </si>
  <si>
    <t>Saroornagar</t>
  </si>
  <si>
    <t>Tirumalagiri</t>
  </si>
  <si>
    <t>%Gen</t>
  </si>
  <si>
    <t>%SC+ST</t>
  </si>
  <si>
    <t>G</t>
  </si>
  <si>
    <t>Total Hyd Gen Population</t>
  </si>
  <si>
    <t>Total Hyd Population</t>
  </si>
  <si>
    <t>S</t>
  </si>
  <si>
    <t>Total Hyd SC+ST Population</t>
  </si>
  <si>
    <t>Total</t>
  </si>
  <si>
    <t>Hindu</t>
  </si>
  <si>
    <t>Muslims</t>
  </si>
  <si>
    <t>Christians</t>
  </si>
  <si>
    <t>Sikh</t>
  </si>
  <si>
    <t>Buddhist</t>
  </si>
  <si>
    <t>Jain</t>
  </si>
  <si>
    <t>Other religions and persuasions (incl.Unclassified Sect.)</t>
  </si>
  <si>
    <t>Religion not stated</t>
  </si>
  <si>
    <t>%Christians</t>
  </si>
  <si>
    <t>%SC/ST</t>
  </si>
  <si>
    <t>Religious communities</t>
  </si>
  <si>
    <t>Muslim</t>
  </si>
  <si>
    <t>Christian</t>
  </si>
  <si>
    <t>Persons</t>
  </si>
  <si>
    <t>Males</t>
  </si>
  <si>
    <t>Females</t>
  </si>
  <si>
    <t>Rural</t>
  </si>
  <si>
    <t>Urban</t>
  </si>
  <si>
    <t>ANDHRA PRADESH</t>
  </si>
  <si>
    <t>% of HH's in permanent structures</t>
  </si>
  <si>
    <t>% of HH's in semi-permanent structures</t>
  </si>
  <si>
    <t>% of HH's in temporary structures</t>
  </si>
  <si>
    <t>Index of HH's in permanent structures</t>
  </si>
  <si>
    <t>Index of HH's in semi-permanent structures</t>
  </si>
  <si>
    <t>Index of HH's in temporary structures</t>
  </si>
  <si>
    <t>\</t>
  </si>
  <si>
    <t>% of HH's using Firewood as fuel for cooking</t>
  </si>
  <si>
    <t>% of HH's having access to closed drainage</t>
  </si>
  <si>
    <t>% of HH's using Crop Residue as a cooking fuel</t>
  </si>
  <si>
    <t>% of HH's having access to open drainage</t>
  </si>
  <si>
    <t>% of HH's using Cow Dung Cake as a cooking fuel</t>
  </si>
  <si>
    <t>% of HH's having no drainage</t>
  </si>
  <si>
    <t>Index of HH's having access to closed drainage</t>
  </si>
  <si>
    <t>% of HH's using Coal/ Lignite/ Charcoal as a Cooking Fuel</t>
  </si>
  <si>
    <t>Index of HH's having access to open drainage</t>
  </si>
  <si>
    <t>Index of HH's having no drainage</t>
  </si>
  <si>
    <t>% of HH's using Kerosene as a Cooking Fuel</t>
  </si>
  <si>
    <t>% of HH's using LPG/ PNG as a cooking fuel</t>
  </si>
  <si>
    <t>% of HH's using Electricity as a Cooking Fuel</t>
  </si>
  <si>
    <t>% of HH's using Bio Gas as a Cooking Fuel</t>
  </si>
  <si>
    <t>% of HH's using Any Other as a Cooking Fuel</t>
  </si>
  <si>
    <t>% of HH's where there is No Cooking</t>
  </si>
  <si>
    <t>Index of HH's using Firewood as fuel for cooking</t>
  </si>
  <si>
    <t>Index of HH's using Crop Residue as a cooking fuel</t>
  </si>
  <si>
    <t>Index of HH's using Cow Dung Cake as a cooking fuel</t>
  </si>
  <si>
    <t>Index of HH's using Coal/ Lignite/ Charcoal as a Cooking Fuel</t>
  </si>
  <si>
    <t>Index of HH's using Kerosene as a Cooking Fuel</t>
  </si>
  <si>
    <t>Index of HH's using LPG/ PNG as a cooking fuel</t>
  </si>
  <si>
    <t>Index of HH's using Electricity as a Cooking Fuel</t>
  </si>
  <si>
    <t>Index of HH's using Bio Gas as a Cooking Fuel</t>
  </si>
  <si>
    <t>Index of HH's using Any Other as a Cooking Fuel</t>
  </si>
  <si>
    <t>Index of HH's where there is No Cooking</t>
  </si>
  <si>
    <t>DEV INDEX</t>
  </si>
  <si>
    <t>S. No.</t>
  </si>
  <si>
    <t>% of HH's using electricity as a main source of lighting</t>
  </si>
  <si>
    <t>% of HH's using Kerosene as a main source of lighting</t>
  </si>
  <si>
    <t>% of HH's using solar as a main source of lighting</t>
  </si>
  <si>
    <t>% of HH's using Other Oil as a main source of lighting</t>
  </si>
  <si>
    <t>% of HH's using Any Other as a source of lighting</t>
  </si>
  <si>
    <t>% of HH's having No Lighting</t>
  </si>
  <si>
    <t>Index of HH's using electricity as a main source of lighting</t>
  </si>
  <si>
    <t>Index of HH's using Kerosene as a main source of lighting</t>
  </si>
  <si>
    <t>Index of HH's using solar as a main source of lighting</t>
  </si>
  <si>
    <t>Index of HH's using Other Oil as a main source of lighting</t>
  </si>
  <si>
    <t>Index of HH's using Any Other as a source of lighting</t>
  </si>
  <si>
    <t>Index of HH's having No Lighting</t>
  </si>
  <si>
    <t>% of HH's which has Kitchen (Cooking Inside House)</t>
  </si>
  <si>
    <t>% of HH's which has no kitchen (Cooking Inside House )</t>
  </si>
  <si>
    <t>% of HH's which has Kitchen (Cooking Outside House )</t>
  </si>
  <si>
    <t>% of HH's where there is no kitchen (Cooking Outside House)</t>
  </si>
  <si>
    <t>% of HH's where there is no cooking</t>
  </si>
  <si>
    <t>Index of HH's which has Kitchen (Cooking Inside House)</t>
  </si>
  <si>
    <t>Index of HH's which has no kitchen (Cooking Inside House )</t>
  </si>
  <si>
    <t>Index of HH's which has Kitchen (Cooking Outside House )</t>
  </si>
  <si>
    <t>Index of HH's where there is no kitchen (Cooking Outside House)</t>
  </si>
  <si>
    <t>Index of HH's where there is no cooking</t>
  </si>
  <si>
    <t>% of HH's with piped sewer system (Flush Pour Latrines)</t>
  </si>
  <si>
    <t>% of HH's with Septic Tank (Flush Pour Latrines)</t>
  </si>
  <si>
    <t>% of HH's with Other Systems (Flush Pour latrines)</t>
  </si>
  <si>
    <t>% of HH's with Slab / Improved Ventilation (Pit Latrine)</t>
  </si>
  <si>
    <t>% of HH's without Slab / Open Pit (Pit latrine)</t>
  </si>
  <si>
    <t>% of HH's where Night Soil Disposed into Open Drain</t>
  </si>
  <si>
    <t>% of HH's Night Soil Removed By Human (Service Latrine)</t>
  </si>
  <si>
    <t>% of HH's where Night Soil Serviced by Animals (Service Latrine)</t>
  </si>
  <si>
    <t>% of HH's access to public latrine (No Latrine Within Premises)</t>
  </si>
  <si>
    <t>% of HH's access to Open (No Latrine Within Premises)</t>
  </si>
  <si>
    <t>Index of HH's with piped sewer system (Flush Pour Latrines)</t>
  </si>
  <si>
    <t>Index of HH's with Septic Tank (Flush Pour Latrines)</t>
  </si>
  <si>
    <t>Index of HH's with Other Systems (Flush Pour latrines)</t>
  </si>
  <si>
    <t>Index of HH's with Slab / Improved Ventilation (Pit Latrine)</t>
  </si>
  <si>
    <t>Index of HH's without Slab / Open Pit (Pit latrine)</t>
  </si>
  <si>
    <t>Index of HH's where Night Soil Disposed into Open Drain</t>
  </si>
  <si>
    <t>Index of HH's Night Soil Removed By Human (Service Latrine)</t>
  </si>
  <si>
    <t>Index of HH's where Night Soil Serviced by Animals (Service Latrine)</t>
  </si>
  <si>
    <t>Index of HH's access to public latrine (No Latrine Within Premises)</t>
  </si>
  <si>
    <t>Index of HH's access to Open (No Latrine Within Premises)</t>
  </si>
  <si>
    <t>% of HH's availing banking facilities</t>
  </si>
  <si>
    <t>% of HH's having access to radio / transistor</t>
  </si>
  <si>
    <t>% of HH's having access to Television</t>
  </si>
  <si>
    <t>% of HH's having computer/laptop with internet</t>
  </si>
  <si>
    <t>% of HH's having laptop/computer without internet</t>
  </si>
  <si>
    <t>% of HH's having Landline Telephone</t>
  </si>
  <si>
    <t>% of HH's having Mobile Telephone</t>
  </si>
  <si>
    <t>% of HH's having both LL and Mobile Telephone</t>
  </si>
  <si>
    <t>% of HH's having access to bicycle</t>
  </si>
  <si>
    <t>% of HH's having access to Scooter/ Motorcycle/ Moped</t>
  </si>
  <si>
    <t>% of HH's having access to Car/ Jeep / Van</t>
  </si>
  <si>
    <t>% of HH's having none of the specified assets</t>
  </si>
  <si>
    <t>Index of HH's availing banking facilities</t>
  </si>
  <si>
    <t>Index of HH's having access to radio / transistor</t>
  </si>
  <si>
    <t>Index of HH's having access to Television</t>
  </si>
  <si>
    <t>Index of HH's having computer/laptop with internet</t>
  </si>
  <si>
    <t>Index of HH's having laptop/computer without internet</t>
  </si>
  <si>
    <t>Index of HH's having Landline Telephone</t>
  </si>
  <si>
    <t>Index of HH's having Mobile Telephone</t>
  </si>
  <si>
    <t>Index of HH's having both LL and Mobile Telephone</t>
  </si>
  <si>
    <t>Index of HH's having access to bicycle</t>
  </si>
  <si>
    <t>Index of HH's having access to Scooter/ Motorcycle/ Moped</t>
  </si>
  <si>
    <t>Index of HH's having access to Car/ Jeep / Van</t>
  </si>
  <si>
    <t>Index of HH's having none of the specified assets</t>
  </si>
  <si>
    <t>%of HH's access to tap water from treated source</t>
  </si>
  <si>
    <t>% of HH's having access to water from untreated source</t>
  </si>
  <si>
    <t>% of HH's access to water through covered well</t>
  </si>
  <si>
    <t>% of HH's access to water through un-covered wells</t>
  </si>
  <si>
    <t>% of HH's having access to water from Handpump</t>
  </si>
  <si>
    <t>% of HH's access to water through tubewell/ bore hole</t>
  </si>
  <si>
    <t>% of HH's access to water from Spring</t>
  </si>
  <si>
    <t>% of HH's access to water from river/canal</t>
  </si>
  <si>
    <t>% of HH's access water from tank / pond</t>
  </si>
  <si>
    <t>% of HH's access water from Other Sources</t>
  </si>
  <si>
    <t>Indexof HH's access to tap water from treated source</t>
  </si>
  <si>
    <t>Index of HH's having access to water from untreated source</t>
  </si>
  <si>
    <t>Index of HH's access to water through covered well</t>
  </si>
  <si>
    <t>Index of HH's access to water through un-covered wells</t>
  </si>
  <si>
    <t>Index of HH's having access to water from Handpump</t>
  </si>
  <si>
    <t>Index of HH's access to water through tubewell/ bore hole</t>
  </si>
  <si>
    <t>Index of HH's access to water from Spring</t>
  </si>
  <si>
    <t>Index of HH's access to water from river/canal</t>
  </si>
  <si>
    <t>Index of HH's access water from tank / pond</t>
  </si>
  <si>
    <t>Index of HH's access water from Other Sources</t>
  </si>
  <si>
    <t>SC+ST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</si>
</sst>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b/>
      <sz val="11.0"/>
      <color rgb="FF000000"/>
      <name val="Times New Roman"/>
    </font>
    <font/>
    <font>
      <b/>
      <sz val="12.0"/>
      <color rgb="FF000000"/>
      <name val="Arial"/>
    </font>
    <font>
      <b/>
      <sz val="12.0"/>
    </font>
    <font>
      <b/>
      <sz val="14.0"/>
      <color rgb="FF000000"/>
      <name val="Arial"/>
    </font>
    <font>
      <sz val="12.0"/>
    </font>
    <font>
      <b/>
      <name val="Arial"/>
    </font>
    <font>
      <name val="Arial"/>
    </font>
    <font>
      <sz val="11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5" numFmtId="0" xfId="0" applyAlignment="1" applyBorder="1" applyFill="1" applyFont="1">
      <alignment readingOrder="0"/>
    </xf>
    <xf borderId="1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3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readingOrder="0"/>
    </xf>
    <xf borderId="0" fillId="0" fontId="7" numFmtId="3" xfId="0" applyFont="1" applyNumberFormat="1"/>
    <xf borderId="0" fillId="2" fontId="5" numFmtId="0" xfId="0" applyAlignment="1" applyFont="1">
      <alignment readingOrder="0"/>
    </xf>
    <xf borderId="0" fillId="2" fontId="5" numFmtId="0" xfId="0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2" fontId="5" numFmtId="0" xfId="0" applyAlignment="1" applyBorder="1" applyFont="1">
      <alignment readingOrder="0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1" fillId="2" fontId="5" numFmtId="0" xfId="0" applyBorder="1" applyFont="1"/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56979207"/>
        <c:axId val="566409273"/>
      </c:scatterChart>
      <c:valAx>
        <c:axId val="1756979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6409273"/>
      </c:valAx>
      <c:valAx>
        <c:axId val="566409273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756979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%Hindu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%Hindu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Religion_final!$B$2:$B$29</c:f>
            </c:numRef>
          </c:xVal>
          <c:yVal>
            <c:numRef>
              <c:f>Religion_final!$C$2:$C$29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65667"/>
        <c:axId val="642802071"/>
      </c:scatterChart>
      <c:valAx>
        <c:axId val="1850965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2802071"/>
      </c:valAx>
      <c:valAx>
        <c:axId val="642802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%Hindu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0965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%Muslims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%Muslims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Religion_final!$B$2:$B$1000</c:f>
            </c:numRef>
          </c:xVal>
          <c:yVal>
            <c:numRef>
              <c:f>Religion_final!$D$2:$D$1000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39639"/>
        <c:axId val="1753824822"/>
      </c:scatterChart>
      <c:valAx>
        <c:axId val="937239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3824822"/>
      </c:valAx>
      <c:valAx>
        <c:axId val="1753824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%Muslims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7239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54923"/>
        <c:axId val="486718605"/>
      </c:scatterChart>
      <c:valAx>
        <c:axId val="2108954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6718605"/>
      </c:valAx>
      <c:valAx>
        <c:axId val="486718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8954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Population (x10^5)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Overall!$P$2:$P$1000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64951"/>
        <c:axId val="1278114744"/>
      </c:scatterChart>
      <c:valAx>
        <c:axId val="797164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8114744"/>
      </c:valAx>
      <c:valAx>
        <c:axId val="127811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Population (x10^5)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7164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Overall!$N$2:$N$1000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97342"/>
        <c:axId val="1505701735"/>
      </c:scatterChart>
      <c:valAx>
        <c:axId val="471397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5701735"/>
      </c:valAx>
      <c:valAx>
        <c:axId val="1505701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1397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01274"/>
        <c:axId val="1936286055"/>
      </c:scatterChart>
      <c:valAx>
        <c:axId val="1865601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6286055"/>
      </c:valAx>
      <c:valAx>
        <c:axId val="193628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5601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12980"/>
        <c:axId val="1428924935"/>
      </c:scatterChart>
      <c:valAx>
        <c:axId val="1269112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8924935"/>
      </c:valAx>
      <c:valAx>
        <c:axId val="142892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911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28459"/>
        <c:axId val="2085151674"/>
      </c:scatterChart>
      <c:valAx>
        <c:axId val="11955284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5151674"/>
      </c:valAx>
      <c:valAx>
        <c:axId val="2085151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5528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99730"/>
        <c:axId val="108291916"/>
      </c:scatterChart>
      <c:valAx>
        <c:axId val="624499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291916"/>
      </c:valAx>
      <c:valAx>
        <c:axId val="108291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4499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78879"/>
        <c:axId val="1992080705"/>
      </c:scatterChart>
      <c:valAx>
        <c:axId val="1032178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2080705"/>
      </c:valAx>
      <c:valAx>
        <c:axId val="199208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2178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49719921"/>
        <c:axId val="1628365545"/>
      </c:scatterChart>
      <c:valAx>
        <c:axId val="1549719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8365545"/>
      </c:valAx>
      <c:valAx>
        <c:axId val="1628365545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549719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590874"/>
        <c:axId val="1348630071"/>
      </c:scatterChart>
      <c:valAx>
        <c:axId val="13515908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8630071"/>
      </c:valAx>
      <c:valAx>
        <c:axId val="1348630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1590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8380"/>
        <c:axId val="1572137618"/>
      </c:scatterChart>
      <c:valAx>
        <c:axId val="417128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2137618"/>
      </c:valAx>
      <c:valAx>
        <c:axId val="157213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712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51484"/>
        <c:axId val="1695044834"/>
      </c:scatterChart>
      <c:valAx>
        <c:axId val="2874514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5044834"/>
      </c:valAx>
      <c:valAx>
        <c:axId val="1695044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7451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02156"/>
        <c:axId val="1618144864"/>
      </c:scatterChart>
      <c:valAx>
        <c:axId val="659202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144864"/>
      </c:valAx>
      <c:valAx>
        <c:axId val="161814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9202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82775"/>
        <c:axId val="1663698556"/>
      </c:scatterChart>
      <c:valAx>
        <c:axId val="16220827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3698556"/>
      </c:valAx>
      <c:valAx>
        <c:axId val="166369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2082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020801"/>
        <c:axId val="724063194"/>
      </c:scatterChart>
      <c:valAx>
        <c:axId val="1255020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063194"/>
      </c:valAx>
      <c:valAx>
        <c:axId val="724063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502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86234"/>
        <c:axId val="763319762"/>
      </c:scatterChart>
      <c:valAx>
        <c:axId val="5142862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3319762"/>
      </c:valAx>
      <c:valAx>
        <c:axId val="763319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4286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05431"/>
        <c:axId val="1175833166"/>
      </c:scatterChart>
      <c:valAx>
        <c:axId val="657005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5833166"/>
      </c:valAx>
      <c:valAx>
        <c:axId val="1175833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7005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20699"/>
        <c:axId val="1035337919"/>
      </c:scatterChart>
      <c:valAx>
        <c:axId val="865920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5337919"/>
      </c:valAx>
      <c:valAx>
        <c:axId val="103533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5920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8738"/>
        <c:axId val="128268135"/>
      </c:scatterChart>
      <c:valAx>
        <c:axId val="466918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268135"/>
      </c:valAx>
      <c:valAx>
        <c:axId val="12826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6918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Iso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52938189"/>
        <c:axId val="270929388"/>
      </c:scatterChart>
      <c:valAx>
        <c:axId val="45293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929388"/>
      </c:valAx>
      <c:valAx>
        <c:axId val="270929388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45293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55844"/>
        <c:axId val="845220670"/>
      </c:scatterChart>
      <c:valAx>
        <c:axId val="602455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5220670"/>
      </c:valAx>
      <c:valAx>
        <c:axId val="84522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2455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91397"/>
        <c:axId val="1302856777"/>
      </c:scatterChart>
      <c:valAx>
        <c:axId val="1778391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2856777"/>
      </c:valAx>
      <c:valAx>
        <c:axId val="1302856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8391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34862"/>
        <c:axId val="70776249"/>
      </c:scatterChart>
      <c:valAx>
        <c:axId val="13290348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776249"/>
      </c:valAx>
      <c:valAx>
        <c:axId val="7077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9034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90418"/>
        <c:axId val="1999889218"/>
      </c:scatterChart>
      <c:valAx>
        <c:axId val="1611190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889218"/>
      </c:valAx>
      <c:valAx>
        <c:axId val="199988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1190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59109"/>
        <c:axId val="1805499862"/>
      </c:scatterChart>
      <c:valAx>
        <c:axId val="2048759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5499862"/>
      </c:valAx>
      <c:valAx>
        <c:axId val="1805499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8759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39935"/>
        <c:axId val="685292971"/>
      </c:scatterChart>
      <c:valAx>
        <c:axId val="1756539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5292971"/>
      </c:valAx>
      <c:valAx>
        <c:axId val="685292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6539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55914"/>
        <c:axId val="2138382277"/>
      </c:scatterChart>
      <c:valAx>
        <c:axId val="1617755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8382277"/>
      </c:valAx>
      <c:valAx>
        <c:axId val="213838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7755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4247"/>
        <c:axId val="1188662727"/>
      </c:scatterChart>
      <c:valAx>
        <c:axId val="472934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8662727"/>
      </c:valAx>
      <c:valAx>
        <c:axId val="1188662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934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77187"/>
        <c:axId val="626174534"/>
      </c:scatterChart>
      <c:valAx>
        <c:axId val="1133977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6174534"/>
      </c:valAx>
      <c:valAx>
        <c:axId val="626174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3977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73374"/>
        <c:axId val="1532935555"/>
      </c:scatterChart>
      <c:valAx>
        <c:axId val="829173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2935555"/>
      </c:valAx>
      <c:valAx>
        <c:axId val="1532935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9173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SCST!$D$2:$D$29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0720"/>
        <c:axId val="216273499"/>
      </c:scatterChart>
      <c:valAx>
        <c:axId val="543820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6273499"/>
      </c:valAx>
      <c:valAx>
        <c:axId val="21627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820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48064"/>
        <c:axId val="1001915414"/>
      </c:scatterChart>
      <c:valAx>
        <c:axId val="1311548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1915414"/>
      </c:valAx>
      <c:valAx>
        <c:axId val="100191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1548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SC+ST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Overall!$K$2:$K$1000</c:f>
            </c:numRef>
          </c:xVal>
          <c:yVal>
            <c:numRef>
              <c:f>Overall!$O$2:$O$1000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95358"/>
        <c:axId val="354013349"/>
      </c:scatterChart>
      <c:valAx>
        <c:axId val="921995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4013349"/>
      </c:valAx>
      <c:valAx>
        <c:axId val="354013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SC+ST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1995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SCST!$E$2:$E$29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33582"/>
        <c:axId val="1880711172"/>
      </c:scatterChart>
      <c:valAx>
        <c:axId val="956933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0711172"/>
      </c:valAx>
      <c:valAx>
        <c:axId val="188071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693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SCST!$F$2:$F$29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08011"/>
        <c:axId val="1325634977"/>
      </c:scatterChart>
      <c:valAx>
        <c:axId val="1106808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5634977"/>
      </c:valAx>
      <c:valAx>
        <c:axId val="132563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6808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SCST!$C$2:$C$1000</c:f>
            </c:numRef>
          </c:xVal>
          <c:yVal>
            <c:numRef>
              <c:f>SCST!$F$2:$F$1000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7416"/>
        <c:axId val="941998525"/>
      </c:scatterChart>
      <c:valAx>
        <c:axId val="1101117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1998525"/>
      </c:valAx>
      <c:valAx>
        <c:axId val="94199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1117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Telugu &amp; Urdu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Mother_Tongue!$K$2:$K$29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0913"/>
        <c:axId val="1785461890"/>
      </c:scatterChart>
      <c:valAx>
        <c:axId val="165380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5461890"/>
      </c:valAx>
      <c:valAx>
        <c:axId val="1785461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Telugu &amp; Urdu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380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%Others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Mother_Tongue!$L$2:$L$29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33607"/>
        <c:axId val="394284624"/>
      </c:scatterChart>
      <c:valAx>
        <c:axId val="837633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4284624"/>
      </c:valAx>
      <c:valAx>
        <c:axId val="394284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%Others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7633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chart" Target="../charts/chart31.xml"/><Relationship Id="rId22" Type="http://schemas.openxmlformats.org/officeDocument/2006/relationships/chart" Target="../charts/chart33.xml"/><Relationship Id="rId21" Type="http://schemas.openxmlformats.org/officeDocument/2006/relationships/chart" Target="../charts/chart32.xml"/><Relationship Id="rId24" Type="http://schemas.openxmlformats.org/officeDocument/2006/relationships/chart" Target="../charts/chart35.xml"/><Relationship Id="rId23" Type="http://schemas.openxmlformats.org/officeDocument/2006/relationships/chart" Target="../charts/chart34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26" Type="http://schemas.openxmlformats.org/officeDocument/2006/relationships/chart" Target="../charts/chart37.xml"/><Relationship Id="rId25" Type="http://schemas.openxmlformats.org/officeDocument/2006/relationships/chart" Target="../charts/chart36.xml"/><Relationship Id="rId28" Type="http://schemas.openxmlformats.org/officeDocument/2006/relationships/chart" Target="../charts/chart39.xml"/><Relationship Id="rId27" Type="http://schemas.openxmlformats.org/officeDocument/2006/relationships/chart" Target="../charts/chart38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29" Type="http://schemas.openxmlformats.org/officeDocument/2006/relationships/chart" Target="../charts/chart40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30" Type="http://schemas.openxmlformats.org/officeDocument/2006/relationships/chart" Target="../charts/chart41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13" Type="http://schemas.openxmlformats.org/officeDocument/2006/relationships/chart" Target="../charts/chart24.xml"/><Relationship Id="rId12" Type="http://schemas.openxmlformats.org/officeDocument/2006/relationships/chart" Target="../charts/chart23.xml"/><Relationship Id="rId15" Type="http://schemas.openxmlformats.org/officeDocument/2006/relationships/chart" Target="../charts/chart26.xml"/><Relationship Id="rId14" Type="http://schemas.openxmlformats.org/officeDocument/2006/relationships/chart" Target="../charts/chart25.xml"/><Relationship Id="rId17" Type="http://schemas.openxmlformats.org/officeDocument/2006/relationships/chart" Target="../charts/chart28.xml"/><Relationship Id="rId16" Type="http://schemas.openxmlformats.org/officeDocument/2006/relationships/chart" Target="../charts/chart27.xml"/><Relationship Id="rId19" Type="http://schemas.openxmlformats.org/officeDocument/2006/relationships/chart" Target="../charts/chart30.xml"/><Relationship Id="rId18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18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37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29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47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64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771525</xdr:colOff>
      <xdr:row>14</xdr:row>
      <xdr:rowOff>123825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123825</xdr:colOff>
      <xdr:row>29</xdr:row>
      <xdr:rowOff>66675</xdr:rowOff>
    </xdr:from>
    <xdr:ext cx="5715000" cy="3533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314325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33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33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9525</xdr:rowOff>
    </xdr:from>
    <xdr:ext cx="5429250" cy="3352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20</xdr:row>
      <xdr:rowOff>47625</xdr:rowOff>
    </xdr:from>
    <xdr:ext cx="5476875" cy="3400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971550</xdr:colOff>
      <xdr:row>65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199</xdr:row>
      <xdr:rowOff>200025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199</xdr:row>
      <xdr:rowOff>200025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247650</xdr:colOff>
      <xdr:row>30</xdr:row>
      <xdr:rowOff>66675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971550</xdr:colOff>
      <xdr:row>30</xdr:row>
      <xdr:rowOff>85725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9525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66675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247650</xdr:colOff>
      <xdr:row>48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971550</xdr:colOff>
      <xdr:row>48</xdr:row>
      <xdr:rowOff>9525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133350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247650</xdr:colOff>
      <xdr:row>65</xdr:row>
      <xdr:rowOff>133350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838200</xdr:colOff>
      <xdr:row>153</xdr:row>
      <xdr:rowOff>152400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304800</xdr:colOff>
      <xdr:row>169</xdr:row>
      <xdr:rowOff>104775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200025</xdr:colOff>
      <xdr:row>179</xdr:row>
      <xdr:rowOff>152400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9525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133350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304800</xdr:colOff>
      <xdr:row>182</xdr:row>
      <xdr:rowOff>9525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647700</xdr:colOff>
      <xdr:row>184</xdr:row>
      <xdr:rowOff>19050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247650</xdr:colOff>
      <xdr:row>98</xdr:row>
      <xdr:rowOff>133350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981075</xdr:colOff>
      <xdr:row>98</xdr:row>
      <xdr:rowOff>133350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116</xdr:row>
      <xdr:rowOff>47625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98</xdr:row>
      <xdr:rowOff>133350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</xdr:col>
      <xdr:colOff>247650</xdr:colOff>
      <xdr:row>116</xdr:row>
      <xdr:rowOff>47625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971550</xdr:colOff>
      <xdr:row>116</xdr:row>
      <xdr:rowOff>47625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247650</xdr:colOff>
      <xdr:row>133</xdr:row>
      <xdr:rowOff>161925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133</xdr:row>
      <xdr:rowOff>180975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971550</xdr:colOff>
      <xdr:row>133</xdr:row>
      <xdr:rowOff>161925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171450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4</xdr:col>
      <xdr:colOff>685800</xdr:colOff>
      <xdr:row>157</xdr:row>
      <xdr:rowOff>47625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18</xdr:col>
      <xdr:colOff>371475</xdr:colOff>
      <xdr:row>29</xdr:row>
      <xdr:rowOff>123825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1" t="s">
        <v>9</v>
      </c>
      <c r="B2" s="3">
        <v>6.12276429</v>
      </c>
      <c r="C2" s="3">
        <v>78.7884907</v>
      </c>
      <c r="D2" s="3">
        <v>12.1866826</v>
      </c>
      <c r="E2" s="3">
        <v>85.94</v>
      </c>
      <c r="F2" s="3">
        <v>13.08</v>
      </c>
      <c r="G2" s="3">
        <v>0.98</v>
      </c>
      <c r="H2" s="3">
        <v>71.6701699</v>
      </c>
      <c r="I2" s="3">
        <v>28.3298301</v>
      </c>
      <c r="J2" s="2"/>
    </row>
    <row r="3">
      <c r="A3" s="1" t="s">
        <v>10</v>
      </c>
      <c r="B3" s="3">
        <v>7.06193957</v>
      </c>
      <c r="C3" s="3">
        <v>77.9166812</v>
      </c>
      <c r="D3" s="3">
        <v>11.7293181</v>
      </c>
      <c r="E3" s="3">
        <v>83.38</v>
      </c>
      <c r="F3" s="3">
        <v>14.87</v>
      </c>
      <c r="G3" s="3">
        <v>1.75</v>
      </c>
      <c r="H3" s="3">
        <v>85.0703621</v>
      </c>
      <c r="I3" s="3">
        <v>14.9296379</v>
      </c>
      <c r="J3" s="2"/>
    </row>
    <row r="4">
      <c r="A4" s="1" t="s">
        <v>11</v>
      </c>
      <c r="B4" s="3">
        <v>6.93941114</v>
      </c>
      <c r="C4" s="3">
        <v>75.4576346</v>
      </c>
      <c r="D4" s="3">
        <v>15.9208096</v>
      </c>
      <c r="E4" s="3">
        <v>89.3</v>
      </c>
      <c r="F4" s="3">
        <v>10.16</v>
      </c>
      <c r="G4" s="3">
        <v>0.54</v>
      </c>
      <c r="H4" s="3">
        <v>76.5372909</v>
      </c>
      <c r="I4" s="3">
        <v>23.4627091</v>
      </c>
      <c r="J4" s="2"/>
    </row>
    <row r="5">
      <c r="A5" s="1" t="s">
        <v>12</v>
      </c>
      <c r="B5" s="3">
        <v>7.08206343</v>
      </c>
      <c r="C5" s="3">
        <v>68.1445179</v>
      </c>
      <c r="D5" s="3">
        <v>25.854782</v>
      </c>
      <c r="E5" s="3">
        <v>92.03</v>
      </c>
      <c r="F5" s="3">
        <v>6.78</v>
      </c>
      <c r="G5" s="3">
        <v>1.19</v>
      </c>
      <c r="H5" s="3">
        <v>89.1810129</v>
      </c>
      <c r="I5" s="3">
        <v>10.8189871</v>
      </c>
      <c r="J5" s="2"/>
    </row>
    <row r="6">
      <c r="A6" s="1" t="s">
        <v>13</v>
      </c>
      <c r="B6" s="3">
        <v>5.84646871</v>
      </c>
      <c r="C6" s="3">
        <v>66.88306</v>
      </c>
      <c r="D6" s="3">
        <v>28.4782332</v>
      </c>
      <c r="E6" s="3">
        <v>91.34</v>
      </c>
      <c r="F6" s="3">
        <v>7.01</v>
      </c>
      <c r="G6" s="3">
        <v>1.65</v>
      </c>
      <c r="H6" s="3">
        <v>89.5895357</v>
      </c>
      <c r="I6" s="3">
        <v>10.4104643</v>
      </c>
      <c r="J6" s="2"/>
    </row>
    <row r="7">
      <c r="A7" s="1" t="s">
        <v>14</v>
      </c>
      <c r="B7" s="3">
        <v>6.61519586</v>
      </c>
      <c r="C7" s="3">
        <v>33.5697111</v>
      </c>
      <c r="D7" s="3">
        <v>62.6254341</v>
      </c>
      <c r="E7" s="3">
        <v>95.53</v>
      </c>
      <c r="F7" s="3">
        <v>4.03</v>
      </c>
      <c r="G7" s="3">
        <v>0.44</v>
      </c>
      <c r="H7" s="3">
        <v>91.0198304</v>
      </c>
      <c r="I7" s="3">
        <v>8.98016957</v>
      </c>
      <c r="J7" s="2"/>
    </row>
    <row r="8">
      <c r="A8" s="1" t="s">
        <v>15</v>
      </c>
      <c r="B8" s="3">
        <v>6.42684129</v>
      </c>
      <c r="C8" s="3">
        <v>44.1101782</v>
      </c>
      <c r="D8" s="3">
        <v>52.7122826</v>
      </c>
      <c r="E8" s="3">
        <v>93.26</v>
      </c>
      <c r="F8" s="3">
        <v>6.09</v>
      </c>
      <c r="G8" s="3">
        <v>0.65</v>
      </c>
      <c r="H8" s="3">
        <v>83.440405</v>
      </c>
      <c r="I8" s="3">
        <v>16.559595</v>
      </c>
      <c r="J8" s="2"/>
    </row>
    <row r="9">
      <c r="A9" s="1" t="s">
        <v>16</v>
      </c>
      <c r="B9" s="3">
        <v>6.047302</v>
      </c>
      <c r="C9" s="3">
        <v>71.0631647</v>
      </c>
      <c r="D9" s="3">
        <v>20.5504335</v>
      </c>
      <c r="E9" s="3">
        <v>93.16</v>
      </c>
      <c r="F9" s="3">
        <v>6.48</v>
      </c>
      <c r="G9" s="3">
        <v>0.36</v>
      </c>
      <c r="H9" s="3">
        <v>52.792827</v>
      </c>
      <c r="I9" s="3">
        <v>47.207173</v>
      </c>
      <c r="J9" s="2"/>
    </row>
    <row r="10">
      <c r="A10" s="1" t="s">
        <v>17</v>
      </c>
      <c r="B10" s="3">
        <v>7.58127171</v>
      </c>
      <c r="C10" s="3">
        <v>74.1953693</v>
      </c>
      <c r="D10" s="3">
        <v>17.4048232</v>
      </c>
      <c r="E10" s="3">
        <v>92.86</v>
      </c>
      <c r="F10" s="3">
        <v>6.56</v>
      </c>
      <c r="G10" s="3">
        <v>0.58</v>
      </c>
      <c r="H10" s="3">
        <v>68.6597137</v>
      </c>
      <c r="I10" s="3">
        <v>31.3402863</v>
      </c>
      <c r="J10" s="2"/>
    </row>
    <row r="11">
      <c r="A11" s="1" t="s">
        <v>18</v>
      </c>
      <c r="B11" s="3">
        <v>7.569729</v>
      </c>
      <c r="C11" s="3">
        <v>76.5534847</v>
      </c>
      <c r="D11" s="3">
        <v>20.3896899</v>
      </c>
      <c r="E11" s="3">
        <v>92.11</v>
      </c>
      <c r="F11" s="3">
        <v>6.67</v>
      </c>
      <c r="G11" s="3">
        <v>1.22</v>
      </c>
      <c r="H11" s="3">
        <v>92.2758827</v>
      </c>
      <c r="I11" s="3">
        <v>7.72411727</v>
      </c>
      <c r="J11" s="2"/>
    </row>
    <row r="12">
      <c r="A12" s="1" t="s">
        <v>19</v>
      </c>
      <c r="B12" s="3">
        <v>7.44953329</v>
      </c>
      <c r="C12" s="3">
        <v>9.23381904</v>
      </c>
      <c r="D12" s="3">
        <v>89.0944216</v>
      </c>
      <c r="E12" s="3">
        <v>98.12</v>
      </c>
      <c r="F12" s="3">
        <v>1.49</v>
      </c>
      <c r="G12" s="3">
        <v>0.39</v>
      </c>
      <c r="H12" s="3">
        <v>96.7646489</v>
      </c>
      <c r="I12" s="3">
        <v>3.23535106</v>
      </c>
      <c r="J12" s="2"/>
    </row>
    <row r="13">
      <c r="A13" s="1" t="s">
        <v>20</v>
      </c>
      <c r="B13" s="3">
        <v>7.22068629</v>
      </c>
      <c r="C13" s="3">
        <v>46.9420517</v>
      </c>
      <c r="D13" s="3">
        <v>50.4899891</v>
      </c>
      <c r="E13" s="3">
        <v>92.44</v>
      </c>
      <c r="F13" s="3">
        <v>5.88</v>
      </c>
      <c r="G13" s="3">
        <v>1.68</v>
      </c>
      <c r="H13" s="3">
        <v>94.5250809</v>
      </c>
      <c r="I13" s="3">
        <v>5.47491916</v>
      </c>
      <c r="J13" s="2"/>
    </row>
    <row r="14">
      <c r="A14" s="1" t="s">
        <v>21</v>
      </c>
      <c r="B14" s="3">
        <v>6.64849643</v>
      </c>
      <c r="C14" s="3">
        <v>32.3465367</v>
      </c>
      <c r="D14" s="3">
        <v>65.0231834</v>
      </c>
      <c r="E14" s="3">
        <v>93.98</v>
      </c>
      <c r="F14" s="3">
        <v>4.27</v>
      </c>
      <c r="G14" s="3">
        <v>1.75</v>
      </c>
      <c r="H14" s="3">
        <v>93.8548061</v>
      </c>
      <c r="I14" s="3">
        <v>6.14519387</v>
      </c>
      <c r="J14" s="2"/>
    </row>
    <row r="15">
      <c r="A15" s="1" t="s">
        <v>22</v>
      </c>
      <c r="B15" s="3">
        <v>6.31809057</v>
      </c>
      <c r="C15" s="3">
        <v>17.6231102</v>
      </c>
      <c r="D15" s="3">
        <v>80.2568791</v>
      </c>
      <c r="E15" s="3">
        <v>96.18</v>
      </c>
      <c r="F15" s="3">
        <v>1.58</v>
      </c>
      <c r="G15" s="3">
        <v>2.24</v>
      </c>
      <c r="H15" s="3">
        <v>91.0207665</v>
      </c>
      <c r="I15" s="3">
        <v>8.97923351</v>
      </c>
      <c r="J15" s="2"/>
    </row>
    <row r="16">
      <c r="A16" s="1" t="s">
        <v>23</v>
      </c>
      <c r="B16" s="3">
        <v>7.14981457</v>
      </c>
      <c r="C16" s="3">
        <v>75.1461072</v>
      </c>
      <c r="D16" s="3">
        <v>19.3686559</v>
      </c>
      <c r="E16" s="3">
        <v>90.38</v>
      </c>
      <c r="F16" s="3">
        <v>8.6</v>
      </c>
      <c r="G16" s="3">
        <v>1.02</v>
      </c>
      <c r="H16" s="3">
        <v>92.2506403</v>
      </c>
      <c r="I16" s="3">
        <v>7.74935966</v>
      </c>
      <c r="J16" s="2"/>
    </row>
    <row r="17">
      <c r="A17" s="1" t="s">
        <v>24</v>
      </c>
      <c r="B17" s="3">
        <v>8.14016</v>
      </c>
      <c r="C17" s="3">
        <v>86.4550533</v>
      </c>
      <c r="D17" s="3">
        <v>6.13678686</v>
      </c>
      <c r="E17" s="3">
        <v>90.26</v>
      </c>
      <c r="F17" s="3">
        <v>6.12</v>
      </c>
      <c r="G17" s="3">
        <v>3.62</v>
      </c>
      <c r="H17" s="3">
        <v>81.9163704</v>
      </c>
      <c r="I17" s="3">
        <v>18.0836296</v>
      </c>
      <c r="J17" s="2"/>
    </row>
    <row r="18">
      <c r="A18" s="1" t="s">
        <v>25</v>
      </c>
      <c r="J18" s="2"/>
    </row>
    <row r="19">
      <c r="A19" s="1" t="s">
        <v>26</v>
      </c>
    </row>
    <row r="20">
      <c r="A20" s="1" t="s">
        <v>27</v>
      </c>
    </row>
    <row r="21">
      <c r="A21" s="1" t="s">
        <v>28</v>
      </c>
    </row>
    <row r="22">
      <c r="A22" s="1" t="s">
        <v>29</v>
      </c>
    </row>
    <row r="23">
      <c r="A23" s="1" t="s">
        <v>30</v>
      </c>
    </row>
    <row r="24">
      <c r="A24" s="1" t="s">
        <v>31</v>
      </c>
    </row>
    <row r="25">
      <c r="A25" s="1" t="s">
        <v>32</v>
      </c>
    </row>
    <row r="26">
      <c r="A26" s="1" t="s">
        <v>33</v>
      </c>
    </row>
    <row r="27">
      <c r="A27" s="1" t="s">
        <v>34</v>
      </c>
    </row>
    <row r="28">
      <c r="A28" s="1" t="s">
        <v>35</v>
      </c>
    </row>
    <row r="29">
      <c r="A29" s="1" t="s">
        <v>36</v>
      </c>
    </row>
    <row r="30">
      <c r="A30" s="1"/>
    </row>
    <row r="31">
      <c r="A31" s="1"/>
    </row>
    <row r="32">
      <c r="A32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6.57"/>
  </cols>
  <sheetData>
    <row r="1">
      <c r="A1" s="17" t="s">
        <v>89</v>
      </c>
      <c r="B1" s="18" t="s">
        <v>73</v>
      </c>
      <c r="C1" s="19" t="s">
        <v>37</v>
      </c>
      <c r="D1" s="17" t="s">
        <v>98</v>
      </c>
      <c r="E1" s="18" t="s">
        <v>5</v>
      </c>
      <c r="F1" s="18" t="s">
        <v>6</v>
      </c>
      <c r="G1" s="30" t="s">
        <v>99</v>
      </c>
      <c r="H1" s="19" t="s">
        <v>100</v>
      </c>
      <c r="I1" s="19" t="s">
        <v>101</v>
      </c>
      <c r="J1" s="19" t="s">
        <v>38</v>
      </c>
      <c r="K1" s="19" t="s">
        <v>39</v>
      </c>
      <c r="L1" s="19" t="s">
        <v>40</v>
      </c>
      <c r="M1" s="19" t="s">
        <v>81</v>
      </c>
    </row>
    <row r="2">
      <c r="A2" s="13">
        <v>2.0</v>
      </c>
      <c r="B2" s="2" t="s">
        <v>67</v>
      </c>
      <c r="C2" s="24">
        <v>8.14016</v>
      </c>
      <c r="D2" s="2">
        <v>590070.0</v>
      </c>
      <c r="E2" s="25">
        <v>6.12</v>
      </c>
      <c r="F2" s="25">
        <v>3.62</v>
      </c>
      <c r="G2">
        <v>5.9007</v>
      </c>
      <c r="H2">
        <f t="shared" ref="H2:H29" si="1">D2-I2</f>
        <v>532597</v>
      </c>
      <c r="I2">
        <f t="shared" ref="I2:I29" si="2">ROUND((E2+F2)*D2/100,0)</f>
        <v>57473</v>
      </c>
      <c r="J2">
        <f t="shared" ref="J2:J29" si="3">0.5*ABS((H2/$O$12)-(I2/$O$12))</f>
        <v>0.3298152961</v>
      </c>
      <c r="K2" t="str">
        <f t="shared" ref="K2:K29" si="4">(I2*H2)/(#REF!*$O$4)</f>
        <v>#REF!</v>
      </c>
      <c r="L2" t="str">
        <f t="shared" ref="L2:L29" si="5">(I2*I2)/(#REF!*$O$4)</f>
        <v>#REF!</v>
      </c>
      <c r="M2" s="9"/>
    </row>
    <row r="3">
      <c r="A3" s="13">
        <v>8.0</v>
      </c>
      <c r="B3" s="2" t="s">
        <v>42</v>
      </c>
      <c r="C3" s="24">
        <v>7.581271714285714</v>
      </c>
      <c r="D3" s="2">
        <v>108062.0</v>
      </c>
      <c r="E3" s="25">
        <v>6.56</v>
      </c>
      <c r="F3" s="25">
        <v>0.58</v>
      </c>
      <c r="G3">
        <v>1.08062</v>
      </c>
      <c r="H3">
        <f t="shared" si="1"/>
        <v>100346</v>
      </c>
      <c r="I3">
        <f t="shared" si="2"/>
        <v>7716</v>
      </c>
      <c r="J3">
        <f t="shared" si="3"/>
        <v>0.06430066862</v>
      </c>
      <c r="K3" t="str">
        <f t="shared" si="4"/>
        <v>#REF!</v>
      </c>
      <c r="L3" t="str">
        <f t="shared" si="5"/>
        <v>#REF!</v>
      </c>
    </row>
    <row r="4">
      <c r="A4" s="13">
        <v>7.0</v>
      </c>
      <c r="B4" s="2" t="s">
        <v>43</v>
      </c>
      <c r="C4" s="24">
        <v>7.569729</v>
      </c>
      <c r="D4" s="2">
        <v>153558.0</v>
      </c>
      <c r="E4" s="25">
        <v>6.67</v>
      </c>
      <c r="F4" s="25">
        <v>1.22</v>
      </c>
      <c r="G4">
        <v>1.53558</v>
      </c>
      <c r="H4">
        <f t="shared" si="1"/>
        <v>141442</v>
      </c>
      <c r="I4">
        <f t="shared" si="2"/>
        <v>12116</v>
      </c>
      <c r="J4">
        <f t="shared" si="3"/>
        <v>0.0897738127</v>
      </c>
      <c r="K4" t="str">
        <f t="shared" si="4"/>
        <v>#REF!</v>
      </c>
      <c r="L4" t="str">
        <f t="shared" si="5"/>
        <v>#REF!</v>
      </c>
    </row>
    <row r="5">
      <c r="A5" s="13">
        <v>15.0</v>
      </c>
      <c r="B5" s="2" t="s">
        <v>44</v>
      </c>
      <c r="C5" s="24">
        <v>7.449533285714286</v>
      </c>
      <c r="D5" s="2">
        <v>237594.0</v>
      </c>
      <c r="E5" s="25">
        <v>1.49</v>
      </c>
      <c r="F5" s="25">
        <v>0.39</v>
      </c>
      <c r="G5">
        <v>2.37594</v>
      </c>
      <c r="H5">
        <f t="shared" si="1"/>
        <v>233127</v>
      </c>
      <c r="I5">
        <f t="shared" si="2"/>
        <v>4467</v>
      </c>
      <c r="J5">
        <f t="shared" si="3"/>
        <v>0.1587281754</v>
      </c>
      <c r="K5" t="str">
        <f t="shared" si="4"/>
        <v>#REF!</v>
      </c>
      <c r="L5" t="str">
        <f t="shared" si="5"/>
        <v>#REF!</v>
      </c>
    </row>
    <row r="6">
      <c r="A6" s="13">
        <v>20.0</v>
      </c>
      <c r="B6" s="2" t="s">
        <v>103</v>
      </c>
      <c r="C6" s="24">
        <v>7.2346191428571425</v>
      </c>
      <c r="D6" s="26">
        <v>567996.0</v>
      </c>
      <c r="E6" s="25">
        <v>5.1</v>
      </c>
      <c r="F6" s="25">
        <v>2.18</v>
      </c>
      <c r="G6">
        <v>5.67996</v>
      </c>
      <c r="H6" s="31">
        <f t="shared" si="1"/>
        <v>526646</v>
      </c>
      <c r="I6">
        <f t="shared" si="2"/>
        <v>41350</v>
      </c>
      <c r="J6">
        <f t="shared" si="3"/>
        <v>0.3368763606</v>
      </c>
      <c r="K6" t="str">
        <f t="shared" si="4"/>
        <v>#REF!</v>
      </c>
      <c r="L6" t="str">
        <f t="shared" si="5"/>
        <v>#REF!</v>
      </c>
    </row>
    <row r="7">
      <c r="A7" s="13">
        <v>16.0</v>
      </c>
      <c r="B7" s="2" t="s">
        <v>46</v>
      </c>
      <c r="C7" s="24">
        <v>7.220686285714286</v>
      </c>
      <c r="D7" s="2">
        <v>345722.0</v>
      </c>
      <c r="E7" s="25">
        <v>5.88</v>
      </c>
      <c r="F7" s="25">
        <v>1.68</v>
      </c>
      <c r="G7">
        <v>3.45722</v>
      </c>
      <c r="H7">
        <f t="shared" si="1"/>
        <v>319585</v>
      </c>
      <c r="I7">
        <f t="shared" si="2"/>
        <v>26137</v>
      </c>
      <c r="J7">
        <f t="shared" si="3"/>
        <v>0.2037018526</v>
      </c>
      <c r="K7" t="str">
        <f t="shared" si="4"/>
        <v>#REF!</v>
      </c>
      <c r="L7" t="str">
        <f t="shared" si="5"/>
        <v>#REF!</v>
      </c>
    </row>
    <row r="8">
      <c r="A8" s="13">
        <v>6.0</v>
      </c>
      <c r="B8" s="2" t="s">
        <v>47</v>
      </c>
      <c r="C8" s="24">
        <v>7.149814571428572</v>
      </c>
      <c r="D8" s="2">
        <v>347861.0</v>
      </c>
      <c r="E8" s="25">
        <v>8.6</v>
      </c>
      <c r="F8" s="25">
        <v>1.02</v>
      </c>
      <c r="G8">
        <v>3.47861</v>
      </c>
      <c r="H8">
        <f t="shared" si="1"/>
        <v>314397</v>
      </c>
      <c r="I8">
        <f t="shared" si="2"/>
        <v>33464</v>
      </c>
      <c r="J8">
        <f t="shared" si="3"/>
        <v>0.1950143554</v>
      </c>
      <c r="K8" t="str">
        <f t="shared" si="4"/>
        <v>#REF!</v>
      </c>
      <c r="L8" t="str">
        <f t="shared" si="5"/>
        <v>#REF!</v>
      </c>
    </row>
    <row r="9">
      <c r="A9" s="13">
        <v>10.0</v>
      </c>
      <c r="B9" s="2" t="s">
        <v>48</v>
      </c>
      <c r="C9" s="24">
        <v>7.082063428571429</v>
      </c>
      <c r="D9" s="2">
        <v>271385.0</v>
      </c>
      <c r="E9" s="25">
        <v>6.78</v>
      </c>
      <c r="F9" s="25">
        <v>1.19</v>
      </c>
      <c r="G9">
        <v>2.71385</v>
      </c>
      <c r="H9">
        <f t="shared" si="1"/>
        <v>249756</v>
      </c>
      <c r="I9">
        <f t="shared" si="2"/>
        <v>21629</v>
      </c>
      <c r="J9">
        <f t="shared" si="3"/>
        <v>0.1583581845</v>
      </c>
      <c r="K9" t="str">
        <f t="shared" si="4"/>
        <v>#REF!</v>
      </c>
      <c r="L9" t="str">
        <f t="shared" si="5"/>
        <v>#REF!</v>
      </c>
      <c r="N9" s="32" t="s">
        <v>39</v>
      </c>
      <c r="O9" s="33">
        <v>0.0392887386533034</v>
      </c>
    </row>
    <row r="10">
      <c r="A10" s="13">
        <v>5.0</v>
      </c>
      <c r="B10" s="2" t="s">
        <v>49</v>
      </c>
      <c r="C10" s="24">
        <v>7.061939571428572</v>
      </c>
      <c r="D10" s="2">
        <v>172542.0</v>
      </c>
      <c r="E10" s="25">
        <v>14.87</v>
      </c>
      <c r="F10" s="25">
        <v>1.75</v>
      </c>
      <c r="G10">
        <v>1.72542</v>
      </c>
      <c r="H10">
        <f t="shared" si="1"/>
        <v>143866</v>
      </c>
      <c r="I10">
        <f t="shared" si="2"/>
        <v>28676</v>
      </c>
      <c r="J10">
        <f t="shared" si="3"/>
        <v>0.07996107113</v>
      </c>
      <c r="K10" t="str">
        <f t="shared" si="4"/>
        <v>#REF!</v>
      </c>
      <c r="L10" t="str">
        <f t="shared" si="5"/>
        <v>#REF!</v>
      </c>
      <c r="N10" s="7" t="s">
        <v>119</v>
      </c>
      <c r="O10" s="28">
        <f>round(SUM(H22:H49),0)</f>
        <v>1714972</v>
      </c>
      <c r="P10" s="9" t="s">
        <v>120</v>
      </c>
    </row>
    <row r="11">
      <c r="A11" s="13">
        <v>3.0</v>
      </c>
      <c r="B11" s="2" t="s">
        <v>50</v>
      </c>
      <c r="C11" s="24">
        <v>6.939411142857144</v>
      </c>
      <c r="D11" s="2">
        <v>135370.0</v>
      </c>
      <c r="E11" s="25">
        <v>10.16</v>
      </c>
      <c r="F11" s="25">
        <v>0.54</v>
      </c>
      <c r="G11">
        <v>1.3537</v>
      </c>
      <c r="H11">
        <f t="shared" si="1"/>
        <v>120885</v>
      </c>
      <c r="I11">
        <f t="shared" si="2"/>
        <v>14485</v>
      </c>
      <c r="J11">
        <f t="shared" si="3"/>
        <v>0.07385934515</v>
      </c>
      <c r="K11" t="str">
        <f t="shared" si="4"/>
        <v>#REF!</v>
      </c>
      <c r="L11" t="str">
        <f t="shared" si="5"/>
        <v>#REF!</v>
      </c>
      <c r="M11" s="9"/>
      <c r="N11" s="34" t="s">
        <v>88</v>
      </c>
      <c r="O11" s="35">
        <f>SUM(D9:D36)</f>
        <v>5810799</v>
      </c>
      <c r="P11" s="9" t="s">
        <v>121</v>
      </c>
    </row>
    <row r="12">
      <c r="A12" s="13">
        <v>14.0</v>
      </c>
      <c r="B12" s="2" t="s">
        <v>51</v>
      </c>
      <c r="C12" s="24">
        <v>6.648496428571428</v>
      </c>
      <c r="D12" s="2">
        <v>330193.0</v>
      </c>
      <c r="E12" s="25">
        <v>4.27</v>
      </c>
      <c r="F12" s="25">
        <v>1.75</v>
      </c>
      <c r="G12">
        <v>3.30193</v>
      </c>
      <c r="H12">
        <f t="shared" si="1"/>
        <v>310315</v>
      </c>
      <c r="I12">
        <f t="shared" si="2"/>
        <v>19878</v>
      </c>
      <c r="J12">
        <f t="shared" si="3"/>
        <v>0.2016117164</v>
      </c>
      <c r="K12" t="str">
        <f t="shared" si="4"/>
        <v>#REF!</v>
      </c>
      <c r="L12" t="str">
        <f t="shared" si="5"/>
        <v>#REF!</v>
      </c>
      <c r="N12" s="7" t="s">
        <v>122</v>
      </c>
      <c r="O12" s="28">
        <f>round(SUM(I1:I28),0)</f>
        <v>720288</v>
      </c>
      <c r="P12" s="9" t="s">
        <v>123</v>
      </c>
    </row>
    <row r="13">
      <c r="A13" s="13">
        <v>12.0</v>
      </c>
      <c r="B13" s="2" t="s">
        <v>52</v>
      </c>
      <c r="C13" s="24">
        <v>6.615195857142857</v>
      </c>
      <c r="D13" s="2">
        <v>213359.0</v>
      </c>
      <c r="E13" s="25">
        <v>4.03</v>
      </c>
      <c r="F13" s="25">
        <v>0.44</v>
      </c>
      <c r="G13">
        <v>2.13359</v>
      </c>
      <c r="H13">
        <f t="shared" si="1"/>
        <v>203822</v>
      </c>
      <c r="I13">
        <f t="shared" si="2"/>
        <v>9537</v>
      </c>
      <c r="J13">
        <f t="shared" si="3"/>
        <v>0.1348661924</v>
      </c>
      <c r="K13" t="str">
        <f t="shared" si="4"/>
        <v>#REF!</v>
      </c>
      <c r="L13" t="str">
        <f t="shared" si="5"/>
        <v>#REF!</v>
      </c>
      <c r="N13" s="14" t="s">
        <v>81</v>
      </c>
      <c r="O13" s="36">
        <v>1.0000001177102629</v>
      </c>
    </row>
    <row r="14">
      <c r="A14" s="13">
        <v>22.0</v>
      </c>
      <c r="B14" s="2" t="s">
        <v>53</v>
      </c>
      <c r="C14" s="24">
        <v>6.539438857142857</v>
      </c>
      <c r="D14" s="26">
        <v>413571.0</v>
      </c>
      <c r="E14" s="25">
        <v>12.31</v>
      </c>
      <c r="F14" s="25">
        <v>1.64</v>
      </c>
      <c r="G14">
        <v>4.13571</v>
      </c>
      <c r="H14" s="31">
        <f t="shared" si="1"/>
        <v>355878</v>
      </c>
      <c r="I14">
        <f t="shared" si="2"/>
        <v>57693</v>
      </c>
      <c r="J14">
        <f t="shared" si="3"/>
        <v>0.2069901206</v>
      </c>
      <c r="K14" t="str">
        <f t="shared" si="4"/>
        <v>#REF!</v>
      </c>
      <c r="L14" t="str">
        <f t="shared" si="5"/>
        <v>#REF!</v>
      </c>
    </row>
    <row r="15">
      <c r="A15" s="13">
        <v>11.0</v>
      </c>
      <c r="B15" s="2" t="s">
        <v>54</v>
      </c>
      <c r="C15" s="24">
        <v>6.426841285714287</v>
      </c>
      <c r="D15" s="2">
        <v>442229.0</v>
      </c>
      <c r="E15" s="25">
        <v>6.09</v>
      </c>
      <c r="F15" s="25">
        <v>0.65</v>
      </c>
      <c r="G15">
        <v>4.42229</v>
      </c>
      <c r="H15">
        <f t="shared" si="1"/>
        <v>412423</v>
      </c>
      <c r="I15">
        <f t="shared" si="2"/>
        <v>29806</v>
      </c>
      <c r="J15">
        <f t="shared" si="3"/>
        <v>0.26560001</v>
      </c>
      <c r="K15" t="str">
        <f t="shared" si="4"/>
        <v>#REF!</v>
      </c>
      <c r="L15" t="str">
        <f t="shared" si="5"/>
        <v>#REF!</v>
      </c>
      <c r="N15" s="32" t="s">
        <v>40</v>
      </c>
      <c r="O15" s="33">
        <v>0.004317089009560817</v>
      </c>
    </row>
    <row r="16">
      <c r="A16" s="13">
        <v>13.0</v>
      </c>
      <c r="B16" s="2" t="s">
        <v>55</v>
      </c>
      <c r="C16" s="24">
        <v>6.318090571428572</v>
      </c>
      <c r="D16" s="2">
        <v>468158.0</v>
      </c>
      <c r="E16" s="25">
        <v>1.58</v>
      </c>
      <c r="F16" s="25">
        <v>2.24</v>
      </c>
      <c r="G16">
        <v>4.68158</v>
      </c>
      <c r="H16">
        <f t="shared" si="1"/>
        <v>450274</v>
      </c>
      <c r="I16">
        <f t="shared" si="2"/>
        <v>17884</v>
      </c>
      <c r="J16">
        <f t="shared" si="3"/>
        <v>0.300150773</v>
      </c>
      <c r="K16" t="str">
        <f t="shared" si="4"/>
        <v>#REF!</v>
      </c>
      <c r="L16" t="str">
        <f t="shared" si="5"/>
        <v>#REF!</v>
      </c>
    </row>
    <row r="17">
      <c r="A17" s="13">
        <v>4.0</v>
      </c>
      <c r="B17" s="2" t="s">
        <v>69</v>
      </c>
      <c r="C17" s="24">
        <v>6.122764285714285</v>
      </c>
      <c r="D17" s="2">
        <v>217910.0</v>
      </c>
      <c r="E17" s="25">
        <v>13.08</v>
      </c>
      <c r="F17" s="25">
        <v>0.98</v>
      </c>
      <c r="G17">
        <v>2.1791</v>
      </c>
      <c r="H17">
        <f t="shared" si="1"/>
        <v>187272</v>
      </c>
      <c r="I17">
        <f t="shared" si="2"/>
        <v>30638</v>
      </c>
      <c r="J17">
        <f t="shared" si="3"/>
        <v>0.1087301191</v>
      </c>
      <c r="K17" t="str">
        <f t="shared" si="4"/>
        <v>#REF!</v>
      </c>
      <c r="L17" t="str">
        <f t="shared" si="5"/>
        <v>#REF!</v>
      </c>
    </row>
    <row r="18">
      <c r="A18" s="13">
        <v>9.0</v>
      </c>
      <c r="B18" s="2" t="s">
        <v>56</v>
      </c>
      <c r="C18" s="24">
        <v>6.047302</v>
      </c>
      <c r="D18" s="2">
        <v>189378.0</v>
      </c>
      <c r="E18" s="25">
        <v>6.48</v>
      </c>
      <c r="F18" s="25">
        <v>0.36</v>
      </c>
      <c r="G18">
        <v>1.89378</v>
      </c>
      <c r="H18">
        <f t="shared" si="1"/>
        <v>176425</v>
      </c>
      <c r="I18">
        <f t="shared" si="2"/>
        <v>12953</v>
      </c>
      <c r="J18">
        <f t="shared" si="3"/>
        <v>0.1134768315</v>
      </c>
      <c r="K18" t="str">
        <f t="shared" si="4"/>
        <v>#REF!</v>
      </c>
      <c r="L18" t="str">
        <f t="shared" si="5"/>
        <v>#REF!</v>
      </c>
      <c r="N18" s="32" t="s">
        <v>38</v>
      </c>
      <c r="O18" s="33">
        <v>0.15274095685271055</v>
      </c>
    </row>
    <row r="19">
      <c r="A19" s="13">
        <v>25.0</v>
      </c>
      <c r="B19" s="2" t="s">
        <v>57</v>
      </c>
      <c r="C19" s="24">
        <v>5.939534142857143</v>
      </c>
      <c r="D19" s="26">
        <v>384835.0</v>
      </c>
      <c r="E19" s="25">
        <v>9.55</v>
      </c>
      <c r="F19" s="25">
        <v>2.11</v>
      </c>
      <c r="G19">
        <v>3.84835</v>
      </c>
      <c r="H19" s="31">
        <f t="shared" si="1"/>
        <v>339963</v>
      </c>
      <c r="I19">
        <f t="shared" si="2"/>
        <v>44872</v>
      </c>
      <c r="J19">
        <f t="shared" si="3"/>
        <v>0.2048423686</v>
      </c>
      <c r="K19" t="str">
        <f t="shared" si="4"/>
        <v>#REF!</v>
      </c>
      <c r="L19" t="str">
        <f t="shared" si="5"/>
        <v>#REF!</v>
      </c>
    </row>
    <row r="20">
      <c r="A20" s="13">
        <v>27.0</v>
      </c>
      <c r="B20" s="2" t="s">
        <v>58</v>
      </c>
      <c r="C20" s="24">
        <v>5.922047857142856</v>
      </c>
      <c r="D20" s="26">
        <v>549004.0</v>
      </c>
      <c r="E20" s="25">
        <v>8.39</v>
      </c>
      <c r="F20" s="25">
        <v>2.88</v>
      </c>
      <c r="G20">
        <v>5.49004</v>
      </c>
      <c r="H20" s="31">
        <f t="shared" si="1"/>
        <v>487131</v>
      </c>
      <c r="I20">
        <f t="shared" si="2"/>
        <v>61873</v>
      </c>
      <c r="J20">
        <f t="shared" si="3"/>
        <v>0.2951999756</v>
      </c>
      <c r="K20" t="str">
        <f t="shared" si="4"/>
        <v>#REF!</v>
      </c>
      <c r="L20" t="str">
        <f t="shared" si="5"/>
        <v>#REF!</v>
      </c>
    </row>
    <row r="21">
      <c r="A21" s="13">
        <v>18.0</v>
      </c>
      <c r="B21" s="2" t="s">
        <v>59</v>
      </c>
      <c r="C21" s="24">
        <v>5.9192851428571425</v>
      </c>
      <c r="D21" s="2">
        <v>107928.0</v>
      </c>
      <c r="E21" s="25">
        <v>12.97</v>
      </c>
      <c r="F21" s="25">
        <v>2.03</v>
      </c>
      <c r="G21">
        <v>1.07928</v>
      </c>
      <c r="H21">
        <f t="shared" si="1"/>
        <v>91739</v>
      </c>
      <c r="I21">
        <f t="shared" si="2"/>
        <v>16189</v>
      </c>
      <c r="J21">
        <f t="shared" si="3"/>
        <v>0.05244430006</v>
      </c>
      <c r="K21" t="str">
        <f t="shared" si="4"/>
        <v>#REF!</v>
      </c>
      <c r="L21" t="str">
        <f t="shared" si="5"/>
        <v>#REF!</v>
      </c>
    </row>
    <row r="22">
      <c r="A22" s="13">
        <v>1.0</v>
      </c>
      <c r="B22" s="2" t="s">
        <v>60</v>
      </c>
      <c r="C22" s="24">
        <v>5.846468714285714</v>
      </c>
      <c r="D22" s="2">
        <v>250932.0</v>
      </c>
      <c r="E22" s="25">
        <v>7.01</v>
      </c>
      <c r="F22" s="25">
        <v>1.65</v>
      </c>
      <c r="G22">
        <v>2.50932</v>
      </c>
      <c r="H22">
        <f t="shared" si="1"/>
        <v>229201</v>
      </c>
      <c r="I22">
        <f t="shared" si="2"/>
        <v>21731</v>
      </c>
      <c r="J22">
        <f t="shared" si="3"/>
        <v>0.1440187814</v>
      </c>
      <c r="K22" t="str">
        <f t="shared" si="4"/>
        <v>#REF!</v>
      </c>
      <c r="L22" t="str">
        <f t="shared" si="5"/>
        <v>#REF!</v>
      </c>
      <c r="M22" s="7">
        <f>(K50-O24)/(1-O24)</f>
        <v>0</v>
      </c>
    </row>
    <row r="23">
      <c r="A23" s="13">
        <v>23.0</v>
      </c>
      <c r="B23" s="2" t="s">
        <v>61</v>
      </c>
      <c r="C23" s="24">
        <v>5.277423</v>
      </c>
      <c r="D23" s="26">
        <v>149832.0</v>
      </c>
      <c r="E23" s="25">
        <v>9.91</v>
      </c>
      <c r="F23" s="25">
        <v>2.71</v>
      </c>
      <c r="G23">
        <v>1.49832</v>
      </c>
      <c r="H23" s="31">
        <f t="shared" si="1"/>
        <v>130923</v>
      </c>
      <c r="I23">
        <f t="shared" si="2"/>
        <v>18909</v>
      </c>
      <c r="J23">
        <f t="shared" si="3"/>
        <v>0.07775639744</v>
      </c>
      <c r="K23" t="str">
        <f t="shared" si="4"/>
        <v>#REF!</v>
      </c>
      <c r="L23" t="str">
        <f t="shared" si="5"/>
        <v>#REF!</v>
      </c>
    </row>
    <row r="24">
      <c r="A24" s="13">
        <v>26.0</v>
      </c>
      <c r="B24" s="2" t="s">
        <v>62</v>
      </c>
      <c r="C24" s="24">
        <v>5.1815875714285715</v>
      </c>
      <c r="D24" s="26">
        <v>175594.0</v>
      </c>
      <c r="E24" s="25">
        <v>10.08</v>
      </c>
      <c r="F24" s="25">
        <v>3.66</v>
      </c>
      <c r="G24">
        <v>1.75594</v>
      </c>
      <c r="H24" s="31">
        <f t="shared" si="1"/>
        <v>151467</v>
      </c>
      <c r="I24">
        <f t="shared" si="2"/>
        <v>24127</v>
      </c>
      <c r="J24">
        <f t="shared" si="3"/>
        <v>0.08839519748</v>
      </c>
      <c r="K24" t="str">
        <f t="shared" si="4"/>
        <v>#REF!</v>
      </c>
      <c r="L24" t="str">
        <f t="shared" si="5"/>
        <v>#REF!</v>
      </c>
    </row>
    <row r="25">
      <c r="A25" s="13">
        <v>19.0</v>
      </c>
      <c r="B25" s="2" t="s">
        <v>63</v>
      </c>
      <c r="C25" s="24">
        <v>5.090684714285715</v>
      </c>
      <c r="D25" s="26">
        <v>309320.0</v>
      </c>
      <c r="E25" s="25">
        <v>7.1</v>
      </c>
      <c r="F25" s="25">
        <v>2.15</v>
      </c>
      <c r="G25">
        <v>3.0932</v>
      </c>
      <c r="H25" s="31">
        <f t="shared" si="1"/>
        <v>280708</v>
      </c>
      <c r="I25">
        <f t="shared" si="2"/>
        <v>28612</v>
      </c>
      <c r="J25">
        <f t="shared" si="3"/>
        <v>0.174996668</v>
      </c>
      <c r="K25" t="str">
        <f t="shared" si="4"/>
        <v>#REF!</v>
      </c>
      <c r="L25" t="str">
        <f t="shared" si="5"/>
        <v>#REF!</v>
      </c>
    </row>
    <row r="26">
      <c r="A26" s="13">
        <v>24.0</v>
      </c>
      <c r="B26" s="2" t="s">
        <v>71</v>
      </c>
      <c r="C26" s="24">
        <v>4.930805714285715</v>
      </c>
      <c r="D26" s="26">
        <v>137863.0</v>
      </c>
      <c r="E26" s="25">
        <v>11.45</v>
      </c>
      <c r="F26" s="25">
        <v>2.78</v>
      </c>
      <c r="G26">
        <v>1.37863</v>
      </c>
      <c r="H26" s="31">
        <f t="shared" si="1"/>
        <v>118245</v>
      </c>
      <c r="I26">
        <f t="shared" si="2"/>
        <v>19618</v>
      </c>
      <c r="J26">
        <f t="shared" si="3"/>
        <v>0.06846358679</v>
      </c>
      <c r="K26" t="str">
        <f t="shared" si="4"/>
        <v>#REF!</v>
      </c>
      <c r="L26" t="str">
        <f t="shared" si="5"/>
        <v>#REF!</v>
      </c>
    </row>
    <row r="27">
      <c r="A27" s="13">
        <v>21.0</v>
      </c>
      <c r="B27" s="2" t="s">
        <v>64</v>
      </c>
      <c r="C27" s="24">
        <v>4.803524</v>
      </c>
      <c r="D27" s="26">
        <v>494252.0</v>
      </c>
      <c r="E27" s="25">
        <v>7.21</v>
      </c>
      <c r="F27" s="25">
        <v>1.81</v>
      </c>
      <c r="G27">
        <v>4.94252</v>
      </c>
      <c r="H27" s="31">
        <f t="shared" si="1"/>
        <v>449670</v>
      </c>
      <c r="I27">
        <f t="shared" si="2"/>
        <v>44582</v>
      </c>
      <c r="J27">
        <f t="shared" si="3"/>
        <v>0.2811986317</v>
      </c>
      <c r="K27" t="str">
        <f t="shared" si="4"/>
        <v>#REF!</v>
      </c>
      <c r="L27" t="str">
        <f t="shared" si="5"/>
        <v>#REF!</v>
      </c>
    </row>
    <row r="28">
      <c r="A28" s="13">
        <v>17.0</v>
      </c>
      <c r="B28" s="2" t="s">
        <v>70</v>
      </c>
      <c r="C28" s="24">
        <v>4.331702857142857</v>
      </c>
      <c r="D28" s="26">
        <v>114559.0</v>
      </c>
      <c r="E28" s="25">
        <v>10.67</v>
      </c>
      <c r="F28" s="25">
        <v>1.44</v>
      </c>
      <c r="G28">
        <v>1.14559</v>
      </c>
      <c r="H28" s="31">
        <f t="shared" si="1"/>
        <v>100686</v>
      </c>
      <c r="I28">
        <f t="shared" si="2"/>
        <v>13873</v>
      </c>
      <c r="J28">
        <f t="shared" si="3"/>
        <v>0.06026270048</v>
      </c>
      <c r="K28" t="str">
        <f t="shared" si="4"/>
        <v>#REF!</v>
      </c>
      <c r="L28" t="str">
        <f t="shared" si="5"/>
        <v>#REF!</v>
      </c>
    </row>
    <row r="29">
      <c r="A29" s="13">
        <v>28.0</v>
      </c>
      <c r="B29" s="2" t="s">
        <v>65</v>
      </c>
      <c r="C29" s="24">
        <v>3.947197857142857</v>
      </c>
      <c r="D29" s="26">
        <v>282585.0</v>
      </c>
      <c r="E29" s="25">
        <v>8.78</v>
      </c>
      <c r="F29" s="25">
        <v>1.31</v>
      </c>
      <c r="G29">
        <v>2.82585</v>
      </c>
      <c r="H29" s="31">
        <f t="shared" si="1"/>
        <v>254072</v>
      </c>
      <c r="I29">
        <f t="shared" si="2"/>
        <v>28513</v>
      </c>
      <c r="J29">
        <f t="shared" si="3"/>
        <v>0.1565755642</v>
      </c>
      <c r="K29" t="str">
        <f t="shared" si="4"/>
        <v>#REF!</v>
      </c>
      <c r="L29" t="str">
        <f t="shared" si="5"/>
        <v>#REF!</v>
      </c>
    </row>
    <row r="30">
      <c r="I30" s="7"/>
      <c r="J30" s="28">
        <f t="shared" ref="J30:L30" si="6">SUM(J2:J29)</f>
        <v>4.625969057</v>
      </c>
      <c r="K30" s="28" t="str">
        <f t="shared" si="6"/>
        <v>#REF!</v>
      </c>
      <c r="L30" s="28" t="str">
        <f t="shared" si="6"/>
        <v>#REF!</v>
      </c>
    </row>
  </sheetData>
  <autoFilter ref="$A$1:$L$29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9.43"/>
    <col customWidth="1" min="4" max="4" width="8.57"/>
    <col customWidth="1" min="5" max="5" width="10.29"/>
    <col customWidth="1" min="6" max="6" width="6.29"/>
    <col customWidth="1" min="7" max="7" width="9.14"/>
    <col customWidth="1" min="8" max="8" width="6.29"/>
    <col customWidth="1" min="9" max="9" width="17.43"/>
    <col customWidth="1" min="10" max="10" width="17.86"/>
    <col customWidth="1" min="11" max="11" width="12.0"/>
    <col customWidth="1" min="12" max="12" width="14.86"/>
    <col customWidth="1" min="13" max="13" width="16.71"/>
  </cols>
  <sheetData>
    <row r="1">
      <c r="A1" s="7" t="s">
        <v>104</v>
      </c>
      <c r="B1" s="27" t="s">
        <v>124</v>
      </c>
      <c r="C1" s="7" t="s">
        <v>125</v>
      </c>
      <c r="D1" s="7" t="s">
        <v>126</v>
      </c>
      <c r="E1" s="7" t="s">
        <v>127</v>
      </c>
      <c r="F1" s="37" t="s">
        <v>128</v>
      </c>
      <c r="G1" s="37" t="s">
        <v>129</v>
      </c>
      <c r="H1" s="37" t="s">
        <v>130</v>
      </c>
      <c r="I1" s="38" t="s">
        <v>131</v>
      </c>
      <c r="J1" s="38" t="s">
        <v>132</v>
      </c>
      <c r="K1" s="7" t="s">
        <v>1</v>
      </c>
      <c r="L1" s="7" t="s">
        <v>100</v>
      </c>
      <c r="M1" s="7" t="s">
        <v>101</v>
      </c>
      <c r="N1" s="7" t="s">
        <v>105</v>
      </c>
      <c r="O1" s="7" t="s">
        <v>106</v>
      </c>
      <c r="P1" s="7" t="s">
        <v>133</v>
      </c>
      <c r="Q1" s="7" t="s">
        <v>8</v>
      </c>
      <c r="R1" s="7" t="s">
        <v>134</v>
      </c>
    </row>
    <row r="2">
      <c r="A2" s="9" t="s">
        <v>114</v>
      </c>
      <c r="B2" s="23">
        <v>307175.0</v>
      </c>
      <c r="C2" s="23">
        <v>186861.0</v>
      </c>
      <c r="D2" s="23">
        <v>106569.0</v>
      </c>
      <c r="E2" s="23">
        <v>7413.0</v>
      </c>
      <c r="F2" s="39">
        <v>1436.0</v>
      </c>
      <c r="G2" s="39">
        <v>84.0</v>
      </c>
      <c r="H2" s="39">
        <v>172.0</v>
      </c>
      <c r="I2" s="39">
        <v>141.0</v>
      </c>
      <c r="J2" s="39">
        <v>4499.0</v>
      </c>
      <c r="K2">
        <v>3.947197857142857</v>
      </c>
      <c r="L2">
        <v>254072.0</v>
      </c>
      <c r="M2">
        <v>28513.0</v>
      </c>
      <c r="N2">
        <f t="shared" ref="N2:P2" si="1">(C2/$B2)*100</f>
        <v>60.83209897</v>
      </c>
      <c r="O2">
        <f t="shared" si="1"/>
        <v>34.69325303</v>
      </c>
      <c r="P2">
        <f t="shared" si="1"/>
        <v>2.413282331</v>
      </c>
      <c r="Q2">
        <f t="shared" ref="Q2:Q29" si="3">(sum(F2:J2)/$B2)*100</f>
        <v>2.061365671</v>
      </c>
      <c r="R2">
        <f t="shared" ref="R2:R29" si="4">(M2/$B2)*100</f>
        <v>9.282330919</v>
      </c>
    </row>
    <row r="3">
      <c r="A3" s="9" t="s">
        <v>113</v>
      </c>
      <c r="B3" s="23">
        <v>159191.0</v>
      </c>
      <c r="C3" s="23">
        <v>139082.0</v>
      </c>
      <c r="D3" s="23">
        <v>14224.0</v>
      </c>
      <c r="E3" s="23">
        <v>3571.0</v>
      </c>
      <c r="F3" s="39">
        <v>140.0</v>
      </c>
      <c r="G3" s="39">
        <v>41.0</v>
      </c>
      <c r="H3" s="39">
        <v>43.0</v>
      </c>
      <c r="I3" s="39">
        <v>24.0</v>
      </c>
      <c r="J3" s="39">
        <v>2066.0</v>
      </c>
      <c r="K3">
        <v>4.331702857142857</v>
      </c>
      <c r="L3">
        <v>100686.0</v>
      </c>
      <c r="M3">
        <v>13873.0</v>
      </c>
      <c r="N3">
        <f t="shared" ref="N3:P3" si="2">(C3/$B3)*100</f>
        <v>87.36800447</v>
      </c>
      <c r="O3">
        <f t="shared" si="2"/>
        <v>8.935178496</v>
      </c>
      <c r="P3">
        <f t="shared" si="2"/>
        <v>2.243217267</v>
      </c>
      <c r="Q3">
        <f t="shared" si="3"/>
        <v>1.453599764</v>
      </c>
      <c r="R3">
        <f t="shared" si="4"/>
        <v>8.714688644</v>
      </c>
    </row>
    <row r="4">
      <c r="A4" s="9" t="s">
        <v>64</v>
      </c>
      <c r="B4" s="23">
        <v>495683.0</v>
      </c>
      <c r="C4" s="23">
        <v>409357.0</v>
      </c>
      <c r="D4" s="23">
        <v>56425.0</v>
      </c>
      <c r="E4" s="23">
        <v>19903.0</v>
      </c>
      <c r="F4" s="39">
        <v>889.0</v>
      </c>
      <c r="G4" s="39">
        <v>280.0</v>
      </c>
      <c r="H4" s="39">
        <v>337.0</v>
      </c>
      <c r="I4" s="39">
        <v>373.0</v>
      </c>
      <c r="J4" s="39">
        <v>8119.0</v>
      </c>
      <c r="K4">
        <v>4.803524</v>
      </c>
      <c r="L4">
        <v>449670.0</v>
      </c>
      <c r="M4">
        <v>44582.0</v>
      </c>
      <c r="N4">
        <f t="shared" ref="N4:P4" si="5">(C4/$B4)*100</f>
        <v>82.584434</v>
      </c>
      <c r="O4">
        <f t="shared" si="5"/>
        <v>11.38328327</v>
      </c>
      <c r="P4">
        <f t="shared" si="5"/>
        <v>4.015267822</v>
      </c>
      <c r="Q4">
        <f t="shared" si="3"/>
        <v>2.017014907</v>
      </c>
      <c r="R4">
        <f t="shared" si="4"/>
        <v>8.994054668</v>
      </c>
    </row>
    <row r="5">
      <c r="A5" s="9" t="s">
        <v>71</v>
      </c>
      <c r="B5" s="23">
        <v>188380.0</v>
      </c>
      <c r="C5" s="23">
        <v>166887.0</v>
      </c>
      <c r="D5" s="23">
        <v>13196.0</v>
      </c>
      <c r="E5" s="23">
        <v>6796.0</v>
      </c>
      <c r="F5" s="39">
        <v>124.0</v>
      </c>
      <c r="G5" s="39">
        <v>310.0</v>
      </c>
      <c r="H5" s="39">
        <v>56.0</v>
      </c>
      <c r="I5" s="39">
        <v>51.0</v>
      </c>
      <c r="J5" s="39">
        <v>960.0</v>
      </c>
      <c r="K5">
        <v>4.930805714285715</v>
      </c>
      <c r="L5">
        <v>118245.0</v>
      </c>
      <c r="M5">
        <v>19618.0</v>
      </c>
      <c r="N5">
        <f t="shared" ref="N5:P5" si="6">(C5/$B5)*100</f>
        <v>88.59061471</v>
      </c>
      <c r="O5">
        <f t="shared" si="6"/>
        <v>7.004989914</v>
      </c>
      <c r="P5">
        <f t="shared" si="6"/>
        <v>3.607601656</v>
      </c>
      <c r="Q5">
        <f t="shared" si="3"/>
        <v>0.7967937148</v>
      </c>
      <c r="R5">
        <f t="shared" si="4"/>
        <v>10.41405669</v>
      </c>
    </row>
    <row r="6">
      <c r="A6" s="9" t="s">
        <v>63</v>
      </c>
      <c r="B6" s="23">
        <v>309320.0</v>
      </c>
      <c r="C6" s="23">
        <v>252358.0</v>
      </c>
      <c r="D6" s="23">
        <v>37289.0</v>
      </c>
      <c r="E6" s="23">
        <v>11049.0</v>
      </c>
      <c r="F6" s="39">
        <v>450.0</v>
      </c>
      <c r="G6" s="39">
        <v>131.0</v>
      </c>
      <c r="H6" s="39">
        <v>415.0</v>
      </c>
      <c r="I6" s="39">
        <v>136.0</v>
      </c>
      <c r="J6" s="39">
        <v>7492.0</v>
      </c>
      <c r="K6">
        <v>5.090684714285715</v>
      </c>
      <c r="L6">
        <v>280708.0</v>
      </c>
      <c r="M6">
        <v>28612.0</v>
      </c>
      <c r="N6">
        <f t="shared" ref="N6:P6" si="7">(C6/$B6)*100</f>
        <v>81.58476658</v>
      </c>
      <c r="O6">
        <f t="shared" si="7"/>
        <v>12.05515324</v>
      </c>
      <c r="P6">
        <f t="shared" si="7"/>
        <v>3.572028967</v>
      </c>
      <c r="Q6">
        <f t="shared" si="3"/>
        <v>2.788051209</v>
      </c>
      <c r="R6">
        <f t="shared" si="4"/>
        <v>9.249967671</v>
      </c>
    </row>
    <row r="7">
      <c r="A7" s="9" t="s">
        <v>108</v>
      </c>
      <c r="B7" s="23">
        <v>227195.0</v>
      </c>
      <c r="C7" s="23">
        <v>205847.0</v>
      </c>
      <c r="D7" s="23">
        <v>12551.0</v>
      </c>
      <c r="E7" s="23">
        <v>6921.0</v>
      </c>
      <c r="F7" s="39">
        <v>520.0</v>
      </c>
      <c r="G7" s="39">
        <v>107.0</v>
      </c>
      <c r="H7" s="39">
        <v>53.0</v>
      </c>
      <c r="I7" s="39">
        <v>22.0</v>
      </c>
      <c r="J7" s="39">
        <v>1174.0</v>
      </c>
      <c r="K7">
        <v>5.1815875714285715</v>
      </c>
      <c r="L7">
        <v>151467.0</v>
      </c>
      <c r="M7">
        <v>24127.0</v>
      </c>
      <c r="N7">
        <f t="shared" ref="N7:P7" si="8">(C7/$B7)*100</f>
        <v>90.60366645</v>
      </c>
      <c r="O7">
        <f t="shared" si="8"/>
        <v>5.524329321</v>
      </c>
      <c r="P7">
        <f t="shared" si="8"/>
        <v>3.046281828</v>
      </c>
      <c r="Q7">
        <f t="shared" si="3"/>
        <v>0.8257223971</v>
      </c>
      <c r="R7">
        <f t="shared" si="4"/>
        <v>10.61951187</v>
      </c>
    </row>
    <row r="8">
      <c r="A8" s="9" t="s">
        <v>61</v>
      </c>
      <c r="B8" s="23">
        <v>177288.0</v>
      </c>
      <c r="C8" s="23">
        <v>158761.0</v>
      </c>
      <c r="D8" s="23">
        <v>9055.0</v>
      </c>
      <c r="E8" s="23">
        <v>7615.0</v>
      </c>
      <c r="F8" s="39">
        <v>204.0</v>
      </c>
      <c r="G8" s="39">
        <v>70.0</v>
      </c>
      <c r="H8" s="39">
        <v>76.0</v>
      </c>
      <c r="I8" s="39">
        <v>57.0</v>
      </c>
      <c r="J8" s="39">
        <v>1450.0</v>
      </c>
      <c r="K8">
        <v>5.277423</v>
      </c>
      <c r="L8">
        <v>130923.0</v>
      </c>
      <c r="M8">
        <v>18909.0</v>
      </c>
      <c r="N8">
        <f t="shared" ref="N8:P8" si="9">(C8/$B8)*100</f>
        <v>89.54977212</v>
      </c>
      <c r="O8">
        <f t="shared" si="9"/>
        <v>5.107508686</v>
      </c>
      <c r="P8">
        <f t="shared" si="9"/>
        <v>4.295270972</v>
      </c>
      <c r="Q8">
        <f t="shared" si="3"/>
        <v>1.04744822</v>
      </c>
      <c r="R8">
        <f t="shared" si="4"/>
        <v>10.66569649</v>
      </c>
    </row>
    <row r="9">
      <c r="A9" s="9" t="s">
        <v>60</v>
      </c>
      <c r="B9" s="23">
        <v>250932.0</v>
      </c>
      <c r="C9" s="23">
        <v>167831.0</v>
      </c>
      <c r="D9" s="23">
        <v>71461.0</v>
      </c>
      <c r="E9" s="23">
        <v>6974.0</v>
      </c>
      <c r="F9" s="39">
        <v>723.0</v>
      </c>
      <c r="G9" s="39">
        <v>88.0</v>
      </c>
      <c r="H9" s="39">
        <v>427.0</v>
      </c>
      <c r="I9" s="39">
        <v>176.0</v>
      </c>
      <c r="J9" s="39">
        <v>3252.0</v>
      </c>
      <c r="K9">
        <v>5.846468714285714</v>
      </c>
      <c r="L9">
        <v>229201.0</v>
      </c>
      <c r="M9">
        <v>21731.0</v>
      </c>
      <c r="N9">
        <f t="shared" ref="N9:P9" si="10">(C9/$B9)*100</f>
        <v>66.88305995</v>
      </c>
      <c r="O9">
        <f t="shared" si="10"/>
        <v>28.47823315</v>
      </c>
      <c r="P9">
        <f t="shared" si="10"/>
        <v>2.779238997</v>
      </c>
      <c r="Q9">
        <f t="shared" si="3"/>
        <v>1.859467904</v>
      </c>
      <c r="R9">
        <f t="shared" si="4"/>
        <v>8.660115091</v>
      </c>
    </row>
    <row r="10">
      <c r="A10" s="9" t="s">
        <v>59</v>
      </c>
      <c r="B10" s="23">
        <v>117110.0</v>
      </c>
      <c r="C10" s="23">
        <v>98468.0</v>
      </c>
      <c r="D10" s="23">
        <v>12287.0</v>
      </c>
      <c r="E10" s="23">
        <v>4368.0</v>
      </c>
      <c r="F10" s="39">
        <v>158.0</v>
      </c>
      <c r="G10" s="39">
        <v>39.0</v>
      </c>
      <c r="H10" s="39">
        <v>51.0</v>
      </c>
      <c r="I10" s="39">
        <v>24.0</v>
      </c>
      <c r="J10" s="39">
        <v>1715.0</v>
      </c>
      <c r="K10">
        <v>5.9192851428571425</v>
      </c>
      <c r="L10">
        <v>91739.0</v>
      </c>
      <c r="M10">
        <v>16189.0</v>
      </c>
      <c r="N10">
        <f t="shared" ref="N10:P10" si="11">(C10/$B10)*100</f>
        <v>84.08163265</v>
      </c>
      <c r="O10">
        <f t="shared" si="11"/>
        <v>10.49184527</v>
      </c>
      <c r="P10">
        <f t="shared" si="11"/>
        <v>3.729826659</v>
      </c>
      <c r="Q10">
        <f t="shared" si="3"/>
        <v>1.696695415</v>
      </c>
      <c r="R10">
        <f t="shared" si="4"/>
        <v>13.82375544</v>
      </c>
    </row>
    <row r="11">
      <c r="A11" s="9" t="s">
        <v>115</v>
      </c>
      <c r="B11" s="23">
        <v>549004.0</v>
      </c>
      <c r="C11" s="23">
        <v>454242.0</v>
      </c>
      <c r="D11" s="23">
        <v>79892.0</v>
      </c>
      <c r="E11" s="23">
        <v>9656.0</v>
      </c>
      <c r="F11" s="39">
        <v>481.0</v>
      </c>
      <c r="G11" s="39">
        <v>173.0</v>
      </c>
      <c r="H11" s="39">
        <v>319.0</v>
      </c>
      <c r="I11" s="39">
        <v>116.0</v>
      </c>
      <c r="J11" s="39">
        <v>4125.0</v>
      </c>
      <c r="K11">
        <v>5.922047857142856</v>
      </c>
      <c r="L11">
        <v>487131.0</v>
      </c>
      <c r="M11">
        <v>61873.0</v>
      </c>
      <c r="N11">
        <f t="shared" ref="N11:P11" si="12">(C11/$B11)*100</f>
        <v>82.73928787</v>
      </c>
      <c r="O11">
        <f t="shared" si="12"/>
        <v>14.55217084</v>
      </c>
      <c r="P11">
        <f t="shared" si="12"/>
        <v>1.758821429</v>
      </c>
      <c r="Q11">
        <f t="shared" si="3"/>
        <v>0.9497198563</v>
      </c>
      <c r="R11">
        <f t="shared" si="4"/>
        <v>11.27004539</v>
      </c>
    </row>
    <row r="12">
      <c r="A12" s="9" t="s">
        <v>57</v>
      </c>
      <c r="B12" s="23">
        <v>384835.0</v>
      </c>
      <c r="C12" s="23">
        <v>335432.0</v>
      </c>
      <c r="D12" s="23">
        <v>27881.0</v>
      </c>
      <c r="E12" s="23">
        <v>15463.0</v>
      </c>
      <c r="F12" s="39">
        <v>474.0</v>
      </c>
      <c r="G12" s="39">
        <v>208.0</v>
      </c>
      <c r="H12" s="39">
        <v>511.0</v>
      </c>
      <c r="I12" s="39">
        <v>116.0</v>
      </c>
      <c r="J12" s="39">
        <v>4750.0</v>
      </c>
      <c r="K12">
        <v>5.939534142857143</v>
      </c>
      <c r="L12">
        <v>339963.0</v>
      </c>
      <c r="M12">
        <v>44872.0</v>
      </c>
      <c r="N12">
        <f t="shared" ref="N12:P12" si="13">(C12/$B12)*100</f>
        <v>87.16255018</v>
      </c>
      <c r="O12">
        <f t="shared" si="13"/>
        <v>7.244923149</v>
      </c>
      <c r="P12">
        <f t="shared" si="13"/>
        <v>4.018085673</v>
      </c>
      <c r="Q12">
        <f t="shared" si="3"/>
        <v>1.574440994</v>
      </c>
      <c r="R12">
        <f t="shared" si="4"/>
        <v>11.6600621</v>
      </c>
    </row>
    <row r="13">
      <c r="A13" s="9" t="s">
        <v>56</v>
      </c>
      <c r="B13" s="23">
        <v>189378.0</v>
      </c>
      <c r="C13" s="23">
        <v>134578.0</v>
      </c>
      <c r="D13" s="23">
        <v>38918.0</v>
      </c>
      <c r="E13" s="23">
        <v>3179.0</v>
      </c>
      <c r="F13" s="39">
        <v>1297.0</v>
      </c>
      <c r="G13" s="39">
        <v>35.0</v>
      </c>
      <c r="H13" s="39">
        <v>5721.0</v>
      </c>
      <c r="I13" s="39">
        <v>186.0</v>
      </c>
      <c r="J13" s="39">
        <v>5464.0</v>
      </c>
      <c r="K13">
        <v>6.047302</v>
      </c>
      <c r="L13">
        <v>176425.0</v>
      </c>
      <c r="M13">
        <v>12953.0</v>
      </c>
      <c r="N13">
        <f t="shared" ref="N13:P13" si="14">(C13/$B13)*100</f>
        <v>71.06316468</v>
      </c>
      <c r="O13">
        <f t="shared" si="14"/>
        <v>20.55043352</v>
      </c>
      <c r="P13">
        <f t="shared" si="14"/>
        <v>1.678653275</v>
      </c>
      <c r="Q13">
        <f t="shared" si="3"/>
        <v>6.707748524</v>
      </c>
      <c r="R13">
        <f t="shared" si="4"/>
        <v>6.839759634</v>
      </c>
    </row>
    <row r="14">
      <c r="A14" s="9" t="s">
        <v>116</v>
      </c>
      <c r="B14" s="23">
        <v>217910.0</v>
      </c>
      <c r="C14" s="23">
        <v>171688.0</v>
      </c>
      <c r="D14" s="23">
        <v>26556.0</v>
      </c>
      <c r="E14" s="23">
        <v>11956.0</v>
      </c>
      <c r="F14" s="39">
        <v>1259.0</v>
      </c>
      <c r="G14" s="39">
        <v>116.0</v>
      </c>
      <c r="H14" s="39">
        <v>2201.0</v>
      </c>
      <c r="I14" s="39">
        <v>183.0</v>
      </c>
      <c r="J14" s="39">
        <v>3951.0</v>
      </c>
      <c r="K14">
        <v>6.122764285714285</v>
      </c>
      <c r="L14">
        <v>187272.0</v>
      </c>
      <c r="M14">
        <v>30638.0</v>
      </c>
      <c r="N14">
        <f t="shared" ref="N14:P14" si="15">(C14/$B14)*100</f>
        <v>78.78849066</v>
      </c>
      <c r="O14">
        <f t="shared" si="15"/>
        <v>12.18668258</v>
      </c>
      <c r="P14">
        <f t="shared" si="15"/>
        <v>5.486668808</v>
      </c>
      <c r="Q14">
        <f t="shared" si="3"/>
        <v>3.538157955</v>
      </c>
      <c r="R14">
        <f t="shared" si="4"/>
        <v>14.059933</v>
      </c>
    </row>
    <row r="15">
      <c r="A15" s="9" t="s">
        <v>55</v>
      </c>
      <c r="B15" s="23">
        <v>468158.0</v>
      </c>
      <c r="C15" s="23">
        <v>82504.0</v>
      </c>
      <c r="D15" s="23">
        <v>375729.0</v>
      </c>
      <c r="E15" s="23">
        <v>1702.0</v>
      </c>
      <c r="F15" s="39">
        <v>674.0</v>
      </c>
      <c r="G15" s="39">
        <v>53.0</v>
      </c>
      <c r="H15" s="39">
        <v>501.0</v>
      </c>
      <c r="I15" s="39">
        <v>117.0</v>
      </c>
      <c r="J15" s="39">
        <v>6878.0</v>
      </c>
      <c r="K15">
        <v>6.318090571428572</v>
      </c>
      <c r="L15">
        <v>450274.0</v>
      </c>
      <c r="M15">
        <v>17884.0</v>
      </c>
      <c r="N15">
        <f t="shared" ref="N15:P15" si="16">(C15/$B15)*100</f>
        <v>17.62311015</v>
      </c>
      <c r="O15">
        <f t="shared" si="16"/>
        <v>80.25687909</v>
      </c>
      <c r="P15">
        <f t="shared" si="16"/>
        <v>0.3635524759</v>
      </c>
      <c r="Q15">
        <f t="shared" si="3"/>
        <v>1.75645829</v>
      </c>
      <c r="R15">
        <f t="shared" si="4"/>
        <v>3.820077837</v>
      </c>
    </row>
    <row r="16">
      <c r="A16" s="9" t="s">
        <v>107</v>
      </c>
      <c r="B16" s="23">
        <v>442229.0</v>
      </c>
      <c r="C16" s="23">
        <v>195068.0</v>
      </c>
      <c r="D16" s="23">
        <v>233109.0</v>
      </c>
      <c r="E16" s="23">
        <v>6708.0</v>
      </c>
      <c r="F16" s="39">
        <v>641.0</v>
      </c>
      <c r="G16" s="39">
        <v>224.0</v>
      </c>
      <c r="H16" s="39">
        <v>397.0</v>
      </c>
      <c r="I16" s="39">
        <v>114.0</v>
      </c>
      <c r="J16" s="39">
        <v>5968.0</v>
      </c>
      <c r="K16">
        <v>6.426841285714287</v>
      </c>
      <c r="L16">
        <v>412423.0</v>
      </c>
      <c r="M16">
        <v>29806.0</v>
      </c>
      <c r="N16">
        <f t="shared" ref="N16:P16" si="17">(C16/$B16)*100</f>
        <v>44.11017821</v>
      </c>
      <c r="O16">
        <f t="shared" si="17"/>
        <v>52.71228255</v>
      </c>
      <c r="P16">
        <f t="shared" si="17"/>
        <v>1.516861174</v>
      </c>
      <c r="Q16">
        <f t="shared" si="3"/>
        <v>1.660678065</v>
      </c>
      <c r="R16">
        <f t="shared" si="4"/>
        <v>6.739946951</v>
      </c>
    </row>
    <row r="17">
      <c r="A17" s="9" t="s">
        <v>111</v>
      </c>
      <c r="B17" s="23">
        <v>413571.0</v>
      </c>
      <c r="C17" s="23">
        <v>349919.0</v>
      </c>
      <c r="D17" s="23">
        <v>30363.0</v>
      </c>
      <c r="E17" s="23">
        <v>23758.0</v>
      </c>
      <c r="F17" s="39">
        <v>946.0</v>
      </c>
      <c r="G17" s="39">
        <v>159.0</v>
      </c>
      <c r="H17" s="39">
        <v>509.0</v>
      </c>
      <c r="I17" s="39">
        <v>125.0</v>
      </c>
      <c r="J17" s="39">
        <v>7792.0</v>
      </c>
      <c r="K17">
        <v>6.539438857142857</v>
      </c>
      <c r="L17">
        <v>355878.0</v>
      </c>
      <c r="M17">
        <v>57693.0</v>
      </c>
      <c r="N17">
        <f t="shared" ref="N17:P17" si="18">(C17/$B17)*100</f>
        <v>84.60917231</v>
      </c>
      <c r="O17">
        <f t="shared" si="18"/>
        <v>7.341665639</v>
      </c>
      <c r="P17">
        <f t="shared" si="18"/>
        <v>5.744600081</v>
      </c>
      <c r="Q17">
        <f t="shared" si="3"/>
        <v>2.304561974</v>
      </c>
      <c r="R17">
        <f t="shared" si="4"/>
        <v>13.94996264</v>
      </c>
    </row>
    <row r="18">
      <c r="A18" s="9" t="s">
        <v>52</v>
      </c>
      <c r="B18" s="23">
        <v>213359.0</v>
      </c>
      <c r="C18" s="23">
        <v>71624.0</v>
      </c>
      <c r="D18" s="23">
        <v>133617.0</v>
      </c>
      <c r="E18" s="23">
        <v>2823.0</v>
      </c>
      <c r="F18" s="39">
        <v>674.0</v>
      </c>
      <c r="G18" s="39">
        <v>49.0</v>
      </c>
      <c r="H18" s="39">
        <v>24.0</v>
      </c>
      <c r="I18" s="39">
        <v>83.0</v>
      </c>
      <c r="J18" s="39">
        <v>4465.0</v>
      </c>
      <c r="K18">
        <v>6.615195857142857</v>
      </c>
      <c r="L18">
        <v>203822.0</v>
      </c>
      <c r="M18">
        <v>9537.0</v>
      </c>
      <c r="N18">
        <f t="shared" ref="N18:P18" si="19">(C18/$B18)*100</f>
        <v>33.56971114</v>
      </c>
      <c r="O18">
        <f t="shared" si="19"/>
        <v>62.62543413</v>
      </c>
      <c r="P18">
        <f t="shared" si="19"/>
        <v>1.323122062</v>
      </c>
      <c r="Q18">
        <f t="shared" si="3"/>
        <v>2.481732667</v>
      </c>
      <c r="R18">
        <f t="shared" si="4"/>
        <v>4.469930961</v>
      </c>
    </row>
    <row r="19">
      <c r="A19" s="9" t="s">
        <v>51</v>
      </c>
      <c r="B19" s="23">
        <v>330193.0</v>
      </c>
      <c r="C19" s="23">
        <v>106806.0</v>
      </c>
      <c r="D19" s="23">
        <v>214702.0</v>
      </c>
      <c r="E19" s="23">
        <v>2816.0</v>
      </c>
      <c r="F19" s="39">
        <v>502.0</v>
      </c>
      <c r="G19" s="39">
        <v>85.0</v>
      </c>
      <c r="H19" s="39">
        <v>162.0</v>
      </c>
      <c r="I19" s="39">
        <v>57.0</v>
      </c>
      <c r="J19" s="39">
        <v>5063.0</v>
      </c>
      <c r="K19">
        <v>6.648496428571428</v>
      </c>
      <c r="L19">
        <v>310315.0</v>
      </c>
      <c r="M19">
        <v>19878.0</v>
      </c>
      <c r="N19">
        <f t="shared" ref="N19:P19" si="20">(C19/$B19)*100</f>
        <v>32.34653672</v>
      </c>
      <c r="O19">
        <f t="shared" si="20"/>
        <v>65.02318341</v>
      </c>
      <c r="P19">
        <f t="shared" si="20"/>
        <v>0.8528345543</v>
      </c>
      <c r="Q19">
        <f t="shared" si="3"/>
        <v>1.777445312</v>
      </c>
      <c r="R19">
        <f t="shared" si="4"/>
        <v>6.020115508</v>
      </c>
    </row>
    <row r="20">
      <c r="A20" s="9" t="s">
        <v>50</v>
      </c>
      <c r="B20" s="23">
        <v>135370.0</v>
      </c>
      <c r="C20" s="23">
        <v>102147.0</v>
      </c>
      <c r="D20" s="23">
        <v>21552.0</v>
      </c>
      <c r="E20" s="23">
        <v>4905.0</v>
      </c>
      <c r="F20" s="39">
        <v>537.0</v>
      </c>
      <c r="G20" s="39">
        <v>75.0</v>
      </c>
      <c r="H20" s="39">
        <v>3324.0</v>
      </c>
      <c r="I20" s="39">
        <v>338.0</v>
      </c>
      <c r="J20" s="39">
        <v>2492.0</v>
      </c>
      <c r="K20">
        <v>6.939411142857144</v>
      </c>
      <c r="L20">
        <v>120885.0</v>
      </c>
      <c r="M20">
        <v>14485.0</v>
      </c>
      <c r="N20">
        <f t="shared" ref="N20:P20" si="21">(C20/$B20)*100</f>
        <v>75.45763463</v>
      </c>
      <c r="O20">
        <f t="shared" si="21"/>
        <v>15.92080963</v>
      </c>
      <c r="P20">
        <f t="shared" si="21"/>
        <v>3.623402526</v>
      </c>
      <c r="Q20">
        <f t="shared" si="3"/>
        <v>4.99815321</v>
      </c>
      <c r="R20">
        <f t="shared" si="4"/>
        <v>10.70030287</v>
      </c>
    </row>
    <row r="21">
      <c r="A21" s="9" t="s">
        <v>112</v>
      </c>
      <c r="B21" s="23">
        <v>172542.0</v>
      </c>
      <c r="C21" s="23">
        <v>134439.0</v>
      </c>
      <c r="D21" s="23">
        <v>20238.0</v>
      </c>
      <c r="E21" s="23">
        <v>13116.0</v>
      </c>
      <c r="F21" s="39">
        <v>444.0</v>
      </c>
      <c r="G21" s="39">
        <v>170.0</v>
      </c>
      <c r="H21" s="39">
        <v>542.0</v>
      </c>
      <c r="I21" s="39">
        <v>79.0</v>
      </c>
      <c r="J21" s="39">
        <v>3514.0</v>
      </c>
      <c r="K21">
        <v>7.061939571428572</v>
      </c>
      <c r="L21">
        <v>143866.0</v>
      </c>
      <c r="M21">
        <v>28676.0</v>
      </c>
      <c r="N21">
        <f t="shared" ref="N21:P21" si="22">(C21/$B21)*100</f>
        <v>77.91668116</v>
      </c>
      <c r="O21">
        <f t="shared" si="22"/>
        <v>11.72931808</v>
      </c>
      <c r="P21">
        <f t="shared" si="22"/>
        <v>7.60162743</v>
      </c>
      <c r="Q21">
        <f t="shared" si="3"/>
        <v>2.752373335</v>
      </c>
      <c r="R21">
        <f t="shared" si="4"/>
        <v>16.61972158</v>
      </c>
    </row>
    <row r="22">
      <c r="A22" s="9" t="s">
        <v>110</v>
      </c>
      <c r="B22" s="23">
        <v>271385.0</v>
      </c>
      <c r="C22" s="23">
        <v>184934.0</v>
      </c>
      <c r="D22" s="23">
        <v>70166.0</v>
      </c>
      <c r="E22" s="23">
        <v>9246.0</v>
      </c>
      <c r="F22" s="39">
        <v>791.0</v>
      </c>
      <c r="G22" s="39">
        <v>140.0</v>
      </c>
      <c r="H22" s="39">
        <v>763.0</v>
      </c>
      <c r="I22" s="39">
        <v>153.0</v>
      </c>
      <c r="J22" s="39">
        <v>5192.0</v>
      </c>
      <c r="K22">
        <v>7.082063428571429</v>
      </c>
      <c r="L22">
        <v>249756.0</v>
      </c>
      <c r="M22">
        <v>21629.0</v>
      </c>
      <c r="N22">
        <f t="shared" ref="N22:P22" si="23">(C22/$B22)*100</f>
        <v>68.14451794</v>
      </c>
      <c r="O22">
        <f t="shared" si="23"/>
        <v>25.85478195</v>
      </c>
      <c r="P22">
        <f t="shared" si="23"/>
        <v>3.406967961</v>
      </c>
      <c r="Q22">
        <f t="shared" si="3"/>
        <v>2.593732152</v>
      </c>
      <c r="R22">
        <f t="shared" si="4"/>
        <v>7.969858319</v>
      </c>
    </row>
    <row r="23">
      <c r="A23" s="9" t="s">
        <v>47</v>
      </c>
      <c r="B23" s="23">
        <v>347861.0</v>
      </c>
      <c r="C23" s="23">
        <v>261404.0</v>
      </c>
      <c r="D23" s="23">
        <v>67376.0</v>
      </c>
      <c r="E23" s="23">
        <v>12125.0</v>
      </c>
      <c r="F23" s="39">
        <v>904.0</v>
      </c>
      <c r="G23" s="39">
        <v>68.0</v>
      </c>
      <c r="H23" s="39">
        <v>623.0</v>
      </c>
      <c r="I23" s="39">
        <v>161.0</v>
      </c>
      <c r="J23" s="39">
        <v>5200.0</v>
      </c>
      <c r="K23">
        <v>7.149814571428572</v>
      </c>
      <c r="L23">
        <v>314397.0</v>
      </c>
      <c r="M23">
        <v>33464.0</v>
      </c>
      <c r="N23">
        <f t="shared" ref="N23:P23" si="24">(C23/$B23)*100</f>
        <v>75.14610721</v>
      </c>
      <c r="O23">
        <f t="shared" si="24"/>
        <v>19.36865587</v>
      </c>
      <c r="P23">
        <f t="shared" si="24"/>
        <v>3.485587634</v>
      </c>
      <c r="Q23">
        <f t="shared" si="3"/>
        <v>1.999649285</v>
      </c>
      <c r="R23">
        <f t="shared" si="4"/>
        <v>9.619934399</v>
      </c>
    </row>
    <row r="24">
      <c r="A24" s="9" t="s">
        <v>46</v>
      </c>
      <c r="B24" s="23">
        <v>345722.0</v>
      </c>
      <c r="C24" s="23">
        <v>162289.0</v>
      </c>
      <c r="D24" s="23">
        <v>174555.0</v>
      </c>
      <c r="E24" s="23">
        <v>4229.0</v>
      </c>
      <c r="F24" s="39">
        <v>420.0</v>
      </c>
      <c r="G24" s="39">
        <v>55.0</v>
      </c>
      <c r="H24" s="39">
        <v>538.0</v>
      </c>
      <c r="I24" s="39">
        <v>79.0</v>
      </c>
      <c r="J24" s="39">
        <v>3557.0</v>
      </c>
      <c r="K24">
        <v>7.220686285714286</v>
      </c>
      <c r="L24">
        <v>319585.0</v>
      </c>
      <c r="M24">
        <v>26137.0</v>
      </c>
      <c r="N24">
        <f t="shared" ref="N24:P24" si="25">(C24/$B24)*100</f>
        <v>46.94205171</v>
      </c>
      <c r="O24">
        <f t="shared" si="25"/>
        <v>50.48998907</v>
      </c>
      <c r="P24">
        <f t="shared" si="25"/>
        <v>1.223237167</v>
      </c>
      <c r="Q24">
        <f t="shared" si="3"/>
        <v>1.34472206</v>
      </c>
      <c r="R24">
        <f t="shared" si="4"/>
        <v>7.560120559</v>
      </c>
    </row>
    <row r="25">
      <c r="A25" s="9" t="s">
        <v>103</v>
      </c>
      <c r="B25" s="23">
        <v>567996.0</v>
      </c>
      <c r="C25" s="23">
        <v>459822.0</v>
      </c>
      <c r="D25" s="23">
        <v>74952.0</v>
      </c>
      <c r="E25" s="23">
        <v>18271.0</v>
      </c>
      <c r="F25" s="39">
        <v>1851.0</v>
      </c>
      <c r="G25" s="39">
        <v>202.0</v>
      </c>
      <c r="H25" s="39">
        <v>746.0</v>
      </c>
      <c r="I25" s="39">
        <v>313.0</v>
      </c>
      <c r="J25" s="39">
        <v>11839.0</v>
      </c>
      <c r="K25">
        <v>7.2346191428571425</v>
      </c>
      <c r="L25">
        <v>526646.0</v>
      </c>
      <c r="M25">
        <v>41350.0</v>
      </c>
      <c r="N25">
        <f t="shared" ref="N25:P25" si="26">(C25/$B25)*100</f>
        <v>80.95514757</v>
      </c>
      <c r="O25">
        <f t="shared" si="26"/>
        <v>13.19586758</v>
      </c>
      <c r="P25">
        <f t="shared" si="26"/>
        <v>3.216748005</v>
      </c>
      <c r="Q25">
        <f t="shared" si="3"/>
        <v>2.632236847</v>
      </c>
      <c r="R25">
        <f t="shared" si="4"/>
        <v>7.279980845</v>
      </c>
    </row>
    <row r="26">
      <c r="A26" s="9" t="s">
        <v>44</v>
      </c>
      <c r="B26" s="23">
        <v>237594.0</v>
      </c>
      <c r="C26" s="23">
        <v>21939.0</v>
      </c>
      <c r="D26" s="23">
        <v>211683.0</v>
      </c>
      <c r="E26" s="23">
        <v>940.0</v>
      </c>
      <c r="F26" s="39">
        <v>925.0</v>
      </c>
      <c r="G26" s="39">
        <v>30.0</v>
      </c>
      <c r="H26" s="39">
        <v>278.0</v>
      </c>
      <c r="I26" s="39">
        <v>109.0</v>
      </c>
      <c r="J26" s="39">
        <v>1690.0</v>
      </c>
      <c r="K26">
        <v>7.449533285714286</v>
      </c>
      <c r="L26">
        <v>233127.0</v>
      </c>
      <c r="M26">
        <v>4467.0</v>
      </c>
      <c r="N26">
        <f t="shared" ref="N26:P26" si="27">(C26/$B26)*100</f>
        <v>9.233819036</v>
      </c>
      <c r="O26">
        <f t="shared" si="27"/>
        <v>89.09442158</v>
      </c>
      <c r="P26">
        <f t="shared" si="27"/>
        <v>0.3956328864</v>
      </c>
      <c r="Q26">
        <f t="shared" si="3"/>
        <v>1.276126502</v>
      </c>
      <c r="R26">
        <f t="shared" si="4"/>
        <v>1.880097982</v>
      </c>
    </row>
    <row r="27">
      <c r="A27" s="9" t="s">
        <v>43</v>
      </c>
      <c r="B27" s="23">
        <v>153558.0</v>
      </c>
      <c r="C27" s="23">
        <v>117554.0</v>
      </c>
      <c r="D27" s="23">
        <v>31310.0</v>
      </c>
      <c r="E27" s="23">
        <v>2400.0</v>
      </c>
      <c r="F27" s="39">
        <v>195.0</v>
      </c>
      <c r="G27" s="39">
        <v>37.0</v>
      </c>
      <c r="H27" s="39">
        <v>263.0</v>
      </c>
      <c r="I27" s="39">
        <v>44.0</v>
      </c>
      <c r="J27" s="39">
        <v>1755.0</v>
      </c>
      <c r="K27">
        <v>7.569729</v>
      </c>
      <c r="L27">
        <v>141442.0</v>
      </c>
      <c r="M27">
        <v>12116.0</v>
      </c>
      <c r="N27">
        <f t="shared" ref="N27:P27" si="28">(C27/$B27)*100</f>
        <v>76.55348468</v>
      </c>
      <c r="O27">
        <f t="shared" si="28"/>
        <v>20.38968989</v>
      </c>
      <c r="P27">
        <f t="shared" si="28"/>
        <v>1.562927363</v>
      </c>
      <c r="Q27">
        <f t="shared" si="3"/>
        <v>1.493898071</v>
      </c>
      <c r="R27">
        <f t="shared" si="4"/>
        <v>7.890178304</v>
      </c>
    </row>
    <row r="28">
      <c r="A28" s="9" t="s">
        <v>109</v>
      </c>
      <c r="B28" s="23">
        <v>108062.0</v>
      </c>
      <c r="C28" s="23">
        <v>80177.0</v>
      </c>
      <c r="D28" s="23">
        <v>18808.0</v>
      </c>
      <c r="E28" s="23">
        <v>2467.0</v>
      </c>
      <c r="F28" s="39">
        <v>711.0</v>
      </c>
      <c r="G28" s="39">
        <v>23.0</v>
      </c>
      <c r="H28" s="39">
        <v>3471.0</v>
      </c>
      <c r="I28" s="39">
        <v>33.0</v>
      </c>
      <c r="J28" s="39">
        <v>2372.0</v>
      </c>
      <c r="K28">
        <v>7.581271714285714</v>
      </c>
      <c r="L28">
        <v>100346.0</v>
      </c>
      <c r="M28">
        <v>7716.0</v>
      </c>
      <c r="N28">
        <f t="shared" ref="N28:P28" si="29">(C28/$B28)*100</f>
        <v>74.19536933</v>
      </c>
      <c r="O28">
        <f t="shared" si="29"/>
        <v>17.40482316</v>
      </c>
      <c r="P28">
        <f t="shared" si="29"/>
        <v>2.282948678</v>
      </c>
      <c r="Q28">
        <f t="shared" si="3"/>
        <v>6.11685884</v>
      </c>
      <c r="R28">
        <f t="shared" si="4"/>
        <v>7.140345357</v>
      </c>
    </row>
    <row r="29">
      <c r="A29" s="9" t="s">
        <v>67</v>
      </c>
      <c r="B29" s="23">
        <v>59070.0</v>
      </c>
      <c r="C29" s="23">
        <v>51069.0</v>
      </c>
      <c r="D29" s="23">
        <v>3625.0</v>
      </c>
      <c r="E29" s="23">
        <v>1936.0</v>
      </c>
      <c r="F29" s="39">
        <v>749.0</v>
      </c>
      <c r="G29" s="39">
        <v>20.0</v>
      </c>
      <c r="H29" s="39">
        <v>325.0</v>
      </c>
      <c r="I29" s="39">
        <v>17.0</v>
      </c>
      <c r="J29" s="39">
        <v>1329.0</v>
      </c>
      <c r="K29">
        <v>8.14016</v>
      </c>
      <c r="L29">
        <v>532597.0</v>
      </c>
      <c r="M29">
        <v>57473.0</v>
      </c>
      <c r="N29">
        <f t="shared" ref="N29:P29" si="30">(C29/$B29)*100</f>
        <v>86.45505333</v>
      </c>
      <c r="O29">
        <f t="shared" si="30"/>
        <v>6.136786863</v>
      </c>
      <c r="P29">
        <f t="shared" si="30"/>
        <v>3.277467412</v>
      </c>
      <c r="Q29">
        <f t="shared" si="3"/>
        <v>4.130692399</v>
      </c>
      <c r="R29">
        <f t="shared" si="4"/>
        <v>97.29642797</v>
      </c>
    </row>
    <row r="32">
      <c r="A32" s="9" t="s">
        <v>143</v>
      </c>
      <c r="B32" s="23">
        <v>8.4580777E7</v>
      </c>
      <c r="C32" s="23">
        <v>7.4824149E7</v>
      </c>
      <c r="D32" s="23">
        <v>8082412.0</v>
      </c>
      <c r="E32" s="23">
        <v>1129784.0</v>
      </c>
      <c r="F32" s="39">
        <v>40244.0</v>
      </c>
      <c r="G32" s="39">
        <v>36692.0</v>
      </c>
      <c r="H32" s="39">
        <v>53849.0</v>
      </c>
      <c r="I32" s="39">
        <v>9547.0</v>
      </c>
      <c r="J32" s="39">
        <v>404100.0</v>
      </c>
    </row>
    <row r="33">
      <c r="F33" s="40"/>
      <c r="G33" s="40"/>
      <c r="H33" s="40"/>
      <c r="I33" s="40"/>
      <c r="J33" s="40"/>
    </row>
    <row r="34">
      <c r="F34" s="40"/>
      <c r="G34" s="40"/>
      <c r="H34" s="40"/>
      <c r="I34" s="40"/>
      <c r="J34" s="40"/>
    </row>
    <row r="35">
      <c r="F35" s="40"/>
      <c r="G35" s="40"/>
      <c r="H35" s="40"/>
      <c r="I35" s="40"/>
      <c r="J35" s="40"/>
    </row>
    <row r="36">
      <c r="F36" s="40"/>
      <c r="G36" s="40"/>
      <c r="H36" s="40"/>
      <c r="I36" s="40"/>
      <c r="J36" s="40"/>
    </row>
    <row r="37">
      <c r="F37" s="40"/>
      <c r="G37" s="40"/>
      <c r="H37" s="40"/>
      <c r="I37" s="40"/>
      <c r="J37" s="40"/>
    </row>
    <row r="38">
      <c r="F38" s="40"/>
      <c r="G38" s="40"/>
      <c r="H38" s="40"/>
      <c r="I38" s="40"/>
      <c r="J38" s="40"/>
    </row>
    <row r="39">
      <c r="F39" s="40"/>
      <c r="G39" s="40"/>
      <c r="H39" s="40"/>
      <c r="I39" s="40"/>
      <c r="J39" s="40"/>
    </row>
    <row r="40">
      <c r="F40" s="40"/>
      <c r="G40" s="40"/>
      <c r="H40" s="40"/>
      <c r="I40" s="40"/>
      <c r="J40" s="40"/>
    </row>
    <row r="41">
      <c r="F41" s="40"/>
      <c r="G41" s="40"/>
      <c r="H41" s="40"/>
      <c r="I41" s="40"/>
      <c r="J41" s="40"/>
    </row>
    <row r="42">
      <c r="F42" s="40"/>
      <c r="G42" s="40"/>
      <c r="H42" s="40"/>
      <c r="I42" s="40"/>
      <c r="J42" s="40"/>
    </row>
    <row r="43">
      <c r="F43" s="40"/>
      <c r="G43" s="40"/>
      <c r="H43" s="40"/>
      <c r="I43" s="40"/>
      <c r="J43" s="40"/>
    </row>
    <row r="44">
      <c r="F44" s="40"/>
      <c r="G44" s="40"/>
      <c r="H44" s="40"/>
      <c r="I44" s="40"/>
      <c r="J44" s="40"/>
    </row>
    <row r="45">
      <c r="F45" s="40"/>
      <c r="G45" s="40"/>
      <c r="H45" s="40"/>
      <c r="I45" s="40"/>
      <c r="J45" s="40"/>
    </row>
    <row r="46">
      <c r="F46" s="40"/>
      <c r="G46" s="40"/>
      <c r="H46" s="40"/>
      <c r="I46" s="40"/>
      <c r="J46" s="40"/>
    </row>
    <row r="47">
      <c r="F47" s="40"/>
      <c r="G47" s="40"/>
      <c r="H47" s="40"/>
      <c r="I47" s="40"/>
      <c r="J47" s="40"/>
    </row>
    <row r="48">
      <c r="F48" s="40"/>
      <c r="G48" s="40"/>
      <c r="H48" s="40"/>
      <c r="I48" s="40"/>
      <c r="J48" s="40"/>
    </row>
    <row r="49">
      <c r="F49" s="40"/>
      <c r="G49" s="40"/>
      <c r="H49" s="40"/>
      <c r="I49" s="40"/>
      <c r="J49" s="40"/>
    </row>
    <row r="50">
      <c r="F50" s="40"/>
      <c r="G50" s="40"/>
      <c r="H50" s="40"/>
      <c r="I50" s="40"/>
      <c r="J50" s="40"/>
    </row>
    <row r="51">
      <c r="F51" s="40"/>
      <c r="G51" s="40"/>
      <c r="H51" s="40"/>
      <c r="I51" s="40"/>
      <c r="J51" s="40"/>
    </row>
    <row r="52">
      <c r="F52" s="40"/>
      <c r="G52" s="40"/>
      <c r="H52" s="40"/>
      <c r="I52" s="40"/>
      <c r="J52" s="40"/>
    </row>
    <row r="53">
      <c r="F53" s="40"/>
      <c r="G53" s="40"/>
      <c r="H53" s="40"/>
      <c r="I53" s="40"/>
      <c r="J53" s="40"/>
    </row>
    <row r="54">
      <c r="F54" s="40"/>
      <c r="G54" s="40"/>
      <c r="H54" s="40"/>
      <c r="I54" s="40"/>
      <c r="J54" s="40"/>
    </row>
    <row r="55">
      <c r="F55" s="40"/>
      <c r="G55" s="40"/>
      <c r="H55" s="40"/>
      <c r="I55" s="40"/>
      <c r="J55" s="40"/>
    </row>
    <row r="56">
      <c r="F56" s="40"/>
      <c r="G56" s="40"/>
      <c r="H56" s="40"/>
      <c r="I56" s="40"/>
      <c r="J56" s="40"/>
    </row>
    <row r="57">
      <c r="F57" s="40"/>
      <c r="G57" s="40"/>
      <c r="H57" s="40"/>
      <c r="I57" s="40"/>
      <c r="J57" s="40"/>
    </row>
    <row r="58">
      <c r="F58" s="40"/>
      <c r="G58" s="40"/>
      <c r="H58" s="40"/>
      <c r="I58" s="40"/>
      <c r="J58" s="40"/>
    </row>
    <row r="59">
      <c r="F59" s="40"/>
      <c r="G59" s="40"/>
      <c r="H59" s="40"/>
      <c r="I59" s="40"/>
      <c r="J59" s="40"/>
    </row>
    <row r="60">
      <c r="F60" s="40"/>
      <c r="G60" s="40"/>
      <c r="H60" s="40"/>
      <c r="I60" s="40"/>
      <c r="J60" s="40"/>
    </row>
    <row r="61">
      <c r="F61" s="40"/>
      <c r="G61" s="40"/>
      <c r="H61" s="40"/>
      <c r="I61" s="40"/>
      <c r="J61" s="40"/>
    </row>
    <row r="62">
      <c r="F62" s="40"/>
      <c r="G62" s="40"/>
      <c r="H62" s="40"/>
      <c r="I62" s="40"/>
      <c r="J62" s="40"/>
    </row>
    <row r="63">
      <c r="F63" s="40"/>
      <c r="G63" s="40"/>
      <c r="H63" s="40"/>
      <c r="I63" s="40"/>
      <c r="J63" s="40"/>
    </row>
    <row r="64">
      <c r="F64" s="40"/>
      <c r="G64" s="40"/>
      <c r="H64" s="40"/>
      <c r="I64" s="40"/>
      <c r="J64" s="40"/>
    </row>
    <row r="65">
      <c r="F65" s="40"/>
      <c r="G65" s="40"/>
      <c r="H65" s="40"/>
      <c r="I65" s="40"/>
      <c r="J65" s="40"/>
    </row>
    <row r="66">
      <c r="F66" s="40"/>
      <c r="G66" s="40"/>
      <c r="H66" s="40"/>
      <c r="I66" s="40"/>
      <c r="J66" s="40"/>
    </row>
    <row r="67">
      <c r="F67" s="40"/>
      <c r="G67" s="40"/>
      <c r="H67" s="40"/>
      <c r="I67" s="40"/>
      <c r="J67" s="40"/>
    </row>
    <row r="68">
      <c r="F68" s="40"/>
      <c r="G68" s="40"/>
      <c r="H68" s="40"/>
      <c r="I68" s="40"/>
      <c r="J68" s="40"/>
    </row>
    <row r="69">
      <c r="F69" s="40"/>
      <c r="G69" s="40"/>
      <c r="H69" s="40"/>
      <c r="I69" s="40"/>
      <c r="J69" s="40"/>
    </row>
    <row r="70">
      <c r="F70" s="40"/>
      <c r="G70" s="40"/>
      <c r="H70" s="40"/>
      <c r="I70" s="40"/>
      <c r="J70" s="40"/>
    </row>
    <row r="71">
      <c r="F71" s="40"/>
      <c r="G71" s="40"/>
      <c r="H71" s="40"/>
      <c r="I71" s="40"/>
      <c r="J71" s="40"/>
    </row>
    <row r="72">
      <c r="F72" s="40"/>
      <c r="G72" s="40"/>
      <c r="H72" s="40"/>
      <c r="I72" s="40"/>
      <c r="J72" s="40"/>
    </row>
    <row r="73">
      <c r="F73" s="40"/>
      <c r="G73" s="40"/>
      <c r="H73" s="40"/>
      <c r="I73" s="40"/>
      <c r="J73" s="40"/>
    </row>
    <row r="74">
      <c r="F74" s="40"/>
      <c r="G74" s="40"/>
      <c r="H74" s="40"/>
      <c r="I74" s="40"/>
      <c r="J74" s="40"/>
    </row>
    <row r="75">
      <c r="F75" s="40"/>
      <c r="G75" s="40"/>
      <c r="H75" s="40"/>
      <c r="I75" s="40"/>
      <c r="J75" s="40"/>
    </row>
    <row r="76">
      <c r="F76" s="40"/>
      <c r="G76" s="40"/>
      <c r="H76" s="40"/>
      <c r="I76" s="40"/>
      <c r="J76" s="40"/>
    </row>
    <row r="77">
      <c r="F77" s="40"/>
      <c r="G77" s="40"/>
      <c r="H77" s="40"/>
      <c r="I77" s="40"/>
      <c r="J77" s="40"/>
    </row>
    <row r="78">
      <c r="F78" s="40"/>
      <c r="G78" s="40"/>
      <c r="H78" s="40"/>
      <c r="I78" s="40"/>
      <c r="J78" s="40"/>
    </row>
    <row r="79">
      <c r="F79" s="40"/>
      <c r="G79" s="40"/>
      <c r="H79" s="40"/>
      <c r="I79" s="40"/>
      <c r="J79" s="40"/>
    </row>
    <row r="80">
      <c r="F80" s="40"/>
      <c r="G80" s="40"/>
      <c r="H80" s="40"/>
      <c r="I80" s="40"/>
      <c r="J80" s="40"/>
    </row>
    <row r="81">
      <c r="F81" s="40"/>
      <c r="G81" s="40"/>
      <c r="H81" s="40"/>
      <c r="I81" s="40"/>
      <c r="J81" s="40"/>
    </row>
    <row r="82">
      <c r="F82" s="40"/>
      <c r="G82" s="40"/>
      <c r="H82" s="40"/>
      <c r="I82" s="40"/>
      <c r="J82" s="40"/>
    </row>
    <row r="83">
      <c r="F83" s="40"/>
      <c r="G83" s="40"/>
      <c r="H83" s="40"/>
      <c r="I83" s="40"/>
      <c r="J83" s="40"/>
    </row>
    <row r="84">
      <c r="F84" s="40"/>
      <c r="G84" s="40"/>
      <c r="H84" s="40"/>
      <c r="I84" s="40"/>
      <c r="J84" s="40"/>
    </row>
    <row r="85">
      <c r="F85" s="40"/>
      <c r="G85" s="40"/>
      <c r="H85" s="40"/>
      <c r="I85" s="40"/>
      <c r="J85" s="40"/>
    </row>
    <row r="86">
      <c r="F86" s="40"/>
      <c r="G86" s="40"/>
      <c r="H86" s="40"/>
      <c r="I86" s="40"/>
      <c r="J86" s="40"/>
    </row>
    <row r="87">
      <c r="F87" s="40"/>
      <c r="G87" s="40"/>
      <c r="H87" s="40"/>
      <c r="I87" s="40"/>
      <c r="J87" s="40"/>
    </row>
    <row r="88">
      <c r="F88" s="40"/>
      <c r="G88" s="40"/>
      <c r="H88" s="40"/>
      <c r="I88" s="40"/>
      <c r="J88" s="40"/>
    </row>
    <row r="89">
      <c r="F89" s="40"/>
      <c r="G89" s="40"/>
      <c r="H89" s="40"/>
      <c r="I89" s="40"/>
      <c r="J89" s="40"/>
    </row>
    <row r="90">
      <c r="F90" s="40"/>
      <c r="G90" s="40"/>
      <c r="H90" s="40"/>
      <c r="I90" s="40"/>
      <c r="J90" s="40"/>
    </row>
    <row r="91">
      <c r="F91" s="40"/>
      <c r="G91" s="40"/>
      <c r="H91" s="40"/>
      <c r="I91" s="40"/>
      <c r="J91" s="40"/>
    </row>
    <row r="92">
      <c r="F92" s="40"/>
      <c r="G92" s="40"/>
      <c r="H92" s="40"/>
      <c r="I92" s="40"/>
      <c r="J92" s="40"/>
    </row>
    <row r="93">
      <c r="F93" s="40"/>
      <c r="G93" s="40"/>
      <c r="H93" s="40"/>
      <c r="I93" s="40"/>
      <c r="J93" s="40"/>
    </row>
    <row r="94">
      <c r="F94" s="40"/>
      <c r="G94" s="40"/>
      <c r="H94" s="40"/>
      <c r="I94" s="40"/>
      <c r="J94" s="40"/>
    </row>
    <row r="95">
      <c r="F95" s="40"/>
      <c r="G95" s="40"/>
      <c r="H95" s="40"/>
      <c r="I95" s="40"/>
      <c r="J95" s="40"/>
    </row>
    <row r="96">
      <c r="F96" s="40"/>
      <c r="G96" s="40"/>
      <c r="H96" s="40"/>
      <c r="I96" s="40"/>
      <c r="J96" s="40"/>
    </row>
    <row r="97">
      <c r="F97" s="40"/>
      <c r="G97" s="40"/>
      <c r="H97" s="40"/>
      <c r="I97" s="40"/>
      <c r="J97" s="40"/>
    </row>
    <row r="98">
      <c r="F98" s="40"/>
      <c r="G98" s="40"/>
      <c r="H98" s="40"/>
      <c r="I98" s="40"/>
      <c r="J98" s="40"/>
    </row>
    <row r="99">
      <c r="F99" s="40"/>
      <c r="G99" s="40"/>
      <c r="H99" s="40"/>
      <c r="I99" s="40"/>
      <c r="J99" s="40"/>
    </row>
    <row r="100">
      <c r="F100" s="40"/>
      <c r="G100" s="40"/>
      <c r="H100" s="40"/>
      <c r="I100" s="40"/>
      <c r="J100" s="40"/>
    </row>
    <row r="101">
      <c r="F101" s="40"/>
      <c r="G101" s="40"/>
      <c r="H101" s="40"/>
      <c r="I101" s="40"/>
      <c r="J101" s="40"/>
    </row>
    <row r="102">
      <c r="F102" s="40"/>
      <c r="G102" s="40"/>
      <c r="H102" s="40"/>
      <c r="I102" s="40"/>
      <c r="J102" s="40"/>
    </row>
    <row r="103">
      <c r="F103" s="40"/>
      <c r="G103" s="40"/>
      <c r="H103" s="40"/>
      <c r="I103" s="40"/>
      <c r="J103" s="40"/>
    </row>
    <row r="104">
      <c r="F104" s="40"/>
      <c r="G104" s="40"/>
      <c r="H104" s="40"/>
      <c r="I104" s="40"/>
      <c r="J104" s="40"/>
    </row>
    <row r="105">
      <c r="F105" s="40"/>
      <c r="G105" s="40"/>
      <c r="H105" s="40"/>
      <c r="I105" s="40"/>
      <c r="J105" s="40"/>
    </row>
    <row r="106">
      <c r="F106" s="40"/>
      <c r="G106" s="40"/>
      <c r="H106" s="40"/>
      <c r="I106" s="40"/>
      <c r="J106" s="40"/>
    </row>
    <row r="107">
      <c r="F107" s="40"/>
      <c r="G107" s="40"/>
      <c r="H107" s="40"/>
      <c r="I107" s="40"/>
      <c r="J107" s="40"/>
    </row>
    <row r="108">
      <c r="F108" s="40"/>
      <c r="G108" s="40"/>
      <c r="H108" s="40"/>
      <c r="I108" s="40"/>
      <c r="J108" s="40"/>
    </row>
    <row r="109">
      <c r="F109" s="40"/>
      <c r="G109" s="40"/>
      <c r="H109" s="40"/>
      <c r="I109" s="40"/>
      <c r="J109" s="40"/>
    </row>
    <row r="110">
      <c r="F110" s="40"/>
      <c r="G110" s="40"/>
      <c r="H110" s="40"/>
      <c r="I110" s="40"/>
      <c r="J110" s="40"/>
    </row>
    <row r="111">
      <c r="F111" s="40"/>
      <c r="G111" s="40"/>
      <c r="H111" s="40"/>
      <c r="I111" s="40"/>
      <c r="J111" s="40"/>
    </row>
    <row r="112">
      <c r="F112" s="40"/>
      <c r="G112" s="40"/>
      <c r="H112" s="40"/>
      <c r="I112" s="40"/>
      <c r="J112" s="40"/>
    </row>
    <row r="113">
      <c r="F113" s="40"/>
      <c r="G113" s="40"/>
      <c r="H113" s="40"/>
      <c r="I113" s="40"/>
      <c r="J113" s="40"/>
    </row>
    <row r="114">
      <c r="F114" s="40"/>
      <c r="G114" s="40"/>
      <c r="H114" s="40"/>
      <c r="I114" s="40"/>
      <c r="J114" s="40"/>
    </row>
    <row r="115">
      <c r="F115" s="40"/>
      <c r="G115" s="40"/>
      <c r="H115" s="40"/>
      <c r="I115" s="40"/>
      <c r="J115" s="40"/>
    </row>
    <row r="116">
      <c r="F116" s="40"/>
      <c r="G116" s="40"/>
      <c r="H116" s="40"/>
      <c r="I116" s="40"/>
      <c r="J116" s="40"/>
    </row>
    <row r="117">
      <c r="F117" s="40"/>
      <c r="G117" s="40"/>
      <c r="H117" s="40"/>
      <c r="I117" s="40"/>
      <c r="J117" s="40"/>
    </row>
    <row r="118">
      <c r="F118" s="40"/>
      <c r="G118" s="40"/>
      <c r="H118" s="40"/>
      <c r="I118" s="40"/>
      <c r="J118" s="40"/>
    </row>
    <row r="119">
      <c r="F119" s="40"/>
      <c r="G119" s="40"/>
      <c r="H119" s="40"/>
      <c r="I119" s="40"/>
      <c r="J119" s="40"/>
    </row>
    <row r="120">
      <c r="F120" s="40"/>
      <c r="G120" s="40"/>
      <c r="H120" s="40"/>
      <c r="I120" s="40"/>
      <c r="J120" s="40"/>
    </row>
    <row r="121">
      <c r="F121" s="40"/>
      <c r="G121" s="40"/>
      <c r="H121" s="40"/>
      <c r="I121" s="40"/>
      <c r="J121" s="40"/>
    </row>
    <row r="122">
      <c r="F122" s="40"/>
      <c r="G122" s="40"/>
      <c r="H122" s="40"/>
      <c r="I122" s="40"/>
      <c r="J122" s="40"/>
    </row>
    <row r="123">
      <c r="F123" s="40"/>
      <c r="G123" s="40"/>
      <c r="H123" s="40"/>
      <c r="I123" s="40"/>
      <c r="J123" s="40"/>
    </row>
    <row r="124">
      <c r="F124" s="40"/>
      <c r="G124" s="40"/>
      <c r="H124" s="40"/>
      <c r="I124" s="40"/>
      <c r="J124" s="40"/>
    </row>
    <row r="125">
      <c r="F125" s="40"/>
      <c r="G125" s="40"/>
      <c r="H125" s="40"/>
      <c r="I125" s="40"/>
      <c r="J125" s="40"/>
    </row>
    <row r="126">
      <c r="F126" s="40"/>
      <c r="G126" s="40"/>
      <c r="H126" s="40"/>
      <c r="I126" s="40"/>
      <c r="J126" s="40"/>
    </row>
    <row r="127">
      <c r="F127" s="40"/>
      <c r="G127" s="40"/>
      <c r="H127" s="40"/>
      <c r="I127" s="40"/>
      <c r="J127" s="40"/>
    </row>
    <row r="128">
      <c r="F128" s="40"/>
      <c r="G128" s="40"/>
      <c r="H128" s="40"/>
      <c r="I128" s="40"/>
      <c r="J128" s="40"/>
    </row>
    <row r="129">
      <c r="F129" s="40"/>
      <c r="G129" s="40"/>
      <c r="H129" s="40"/>
      <c r="I129" s="40"/>
      <c r="J129" s="40"/>
    </row>
    <row r="130">
      <c r="F130" s="40"/>
      <c r="G130" s="40"/>
      <c r="H130" s="40"/>
      <c r="I130" s="40"/>
      <c r="J130" s="40"/>
    </row>
    <row r="131">
      <c r="F131" s="40"/>
      <c r="G131" s="40"/>
      <c r="H131" s="40"/>
      <c r="I131" s="40"/>
      <c r="J131" s="40"/>
    </row>
    <row r="132">
      <c r="F132" s="40"/>
      <c r="G132" s="40"/>
      <c r="H132" s="40"/>
      <c r="I132" s="40"/>
      <c r="J132" s="40"/>
    </row>
    <row r="133">
      <c r="F133" s="40"/>
      <c r="G133" s="40"/>
      <c r="H133" s="40"/>
      <c r="I133" s="40"/>
      <c r="J133" s="40"/>
    </row>
    <row r="134">
      <c r="F134" s="40"/>
      <c r="G134" s="40"/>
      <c r="H134" s="40"/>
      <c r="I134" s="40"/>
      <c r="J134" s="40"/>
    </row>
    <row r="135">
      <c r="F135" s="40"/>
      <c r="G135" s="40"/>
      <c r="H135" s="40"/>
      <c r="I135" s="40"/>
      <c r="J135" s="40"/>
    </row>
    <row r="136">
      <c r="F136" s="40"/>
      <c r="G136" s="40"/>
      <c r="H136" s="40"/>
      <c r="I136" s="40"/>
      <c r="J136" s="40"/>
    </row>
    <row r="137">
      <c r="F137" s="40"/>
      <c r="G137" s="40"/>
      <c r="H137" s="40"/>
      <c r="I137" s="40"/>
      <c r="J137" s="40"/>
    </row>
    <row r="138">
      <c r="F138" s="40"/>
      <c r="G138" s="40"/>
      <c r="H138" s="40"/>
      <c r="I138" s="40"/>
      <c r="J138" s="40"/>
    </row>
    <row r="139">
      <c r="F139" s="40"/>
      <c r="G139" s="40"/>
      <c r="H139" s="40"/>
      <c r="I139" s="40"/>
      <c r="J139" s="40"/>
    </row>
    <row r="140">
      <c r="F140" s="40"/>
      <c r="G140" s="40"/>
      <c r="H140" s="40"/>
      <c r="I140" s="40"/>
      <c r="J140" s="40"/>
    </row>
    <row r="141">
      <c r="F141" s="40"/>
      <c r="G141" s="40"/>
      <c r="H141" s="40"/>
      <c r="I141" s="40"/>
      <c r="J141" s="40"/>
    </row>
    <row r="142">
      <c r="F142" s="40"/>
      <c r="G142" s="40"/>
      <c r="H142" s="40"/>
      <c r="I142" s="40"/>
      <c r="J142" s="40"/>
    </row>
    <row r="143">
      <c r="F143" s="40"/>
      <c r="G143" s="40"/>
      <c r="H143" s="40"/>
      <c r="I143" s="40"/>
      <c r="J143" s="40"/>
    </row>
    <row r="144">
      <c r="F144" s="40"/>
      <c r="G144" s="40"/>
      <c r="H144" s="40"/>
      <c r="I144" s="40"/>
      <c r="J144" s="40"/>
    </row>
    <row r="145">
      <c r="F145" s="40"/>
      <c r="G145" s="40"/>
      <c r="H145" s="40"/>
      <c r="I145" s="40"/>
      <c r="J145" s="40"/>
    </row>
    <row r="146">
      <c r="F146" s="40"/>
      <c r="G146" s="40"/>
      <c r="H146" s="40"/>
      <c r="I146" s="40"/>
      <c r="J146" s="40"/>
    </row>
    <row r="147">
      <c r="F147" s="40"/>
      <c r="G147" s="40"/>
      <c r="H147" s="40"/>
      <c r="I147" s="40"/>
      <c r="J147" s="40"/>
    </row>
    <row r="148">
      <c r="F148" s="40"/>
      <c r="G148" s="40"/>
      <c r="H148" s="40"/>
      <c r="I148" s="40"/>
      <c r="J148" s="40"/>
    </row>
    <row r="149">
      <c r="F149" s="40"/>
      <c r="G149" s="40"/>
      <c r="H149" s="40"/>
      <c r="I149" s="40"/>
      <c r="J149" s="40"/>
    </row>
    <row r="150">
      <c r="F150" s="40"/>
      <c r="G150" s="40"/>
      <c r="H150" s="40"/>
      <c r="I150" s="40"/>
      <c r="J150" s="40"/>
    </row>
    <row r="151">
      <c r="F151" s="40"/>
      <c r="G151" s="40"/>
      <c r="H151" s="40"/>
      <c r="I151" s="40"/>
      <c r="J151" s="40"/>
    </row>
    <row r="152">
      <c r="F152" s="40"/>
      <c r="G152" s="40"/>
      <c r="H152" s="40"/>
      <c r="I152" s="40"/>
      <c r="J152" s="40"/>
    </row>
    <row r="153">
      <c r="F153" s="40"/>
      <c r="G153" s="40"/>
      <c r="H153" s="40"/>
      <c r="I153" s="40"/>
      <c r="J153" s="40"/>
    </row>
    <row r="154">
      <c r="F154" s="40"/>
      <c r="G154" s="40"/>
      <c r="H154" s="40"/>
      <c r="I154" s="40"/>
      <c r="J154" s="40"/>
    </row>
    <row r="155">
      <c r="F155" s="40"/>
      <c r="G155" s="40"/>
      <c r="H155" s="40"/>
      <c r="I155" s="40"/>
      <c r="J155" s="40"/>
    </row>
    <row r="156">
      <c r="F156" s="40"/>
      <c r="G156" s="40"/>
      <c r="H156" s="40"/>
      <c r="I156" s="40"/>
      <c r="J156" s="40"/>
    </row>
    <row r="157">
      <c r="F157" s="40"/>
      <c r="G157" s="40"/>
      <c r="H157" s="40"/>
      <c r="I157" s="40"/>
      <c r="J157" s="40"/>
    </row>
    <row r="158">
      <c r="F158" s="40"/>
      <c r="G158" s="40"/>
      <c r="H158" s="40"/>
      <c r="I158" s="40"/>
      <c r="J158" s="40"/>
    </row>
    <row r="159">
      <c r="F159" s="40"/>
      <c r="G159" s="40"/>
      <c r="H159" s="40"/>
      <c r="I159" s="40"/>
      <c r="J159" s="40"/>
    </row>
    <row r="160">
      <c r="F160" s="40"/>
      <c r="G160" s="40"/>
      <c r="H160" s="40"/>
      <c r="I160" s="40"/>
      <c r="J160" s="40"/>
    </row>
    <row r="161">
      <c r="F161" s="40"/>
      <c r="G161" s="40"/>
      <c r="H161" s="40"/>
      <c r="I161" s="40"/>
      <c r="J161" s="40"/>
    </row>
    <row r="162">
      <c r="F162" s="40"/>
      <c r="G162" s="40"/>
      <c r="H162" s="40"/>
      <c r="I162" s="40"/>
      <c r="J162" s="40"/>
    </row>
    <row r="163">
      <c r="F163" s="40"/>
      <c r="G163" s="40"/>
      <c r="H163" s="40"/>
      <c r="I163" s="40"/>
      <c r="J163" s="40"/>
    </row>
    <row r="164">
      <c r="F164" s="40"/>
      <c r="G164" s="40"/>
      <c r="H164" s="40"/>
      <c r="I164" s="40"/>
      <c r="J164" s="40"/>
    </row>
    <row r="165">
      <c r="F165" s="40"/>
      <c r="G165" s="40"/>
      <c r="H165" s="40"/>
      <c r="I165" s="40"/>
      <c r="J165" s="40"/>
    </row>
    <row r="166">
      <c r="F166" s="40"/>
      <c r="G166" s="40"/>
      <c r="H166" s="40"/>
      <c r="I166" s="40"/>
      <c r="J166" s="40"/>
    </row>
    <row r="167">
      <c r="F167" s="40"/>
      <c r="G167" s="40"/>
      <c r="H167" s="40"/>
      <c r="I167" s="40"/>
      <c r="J167" s="40"/>
    </row>
    <row r="168">
      <c r="F168" s="40"/>
      <c r="G168" s="40"/>
      <c r="H168" s="40"/>
      <c r="I168" s="40"/>
      <c r="J168" s="40"/>
    </row>
    <row r="169">
      <c r="F169" s="40"/>
      <c r="G169" s="40"/>
      <c r="H169" s="40"/>
      <c r="I169" s="40"/>
      <c r="J169" s="40"/>
    </row>
    <row r="170">
      <c r="F170" s="40"/>
      <c r="G170" s="40"/>
      <c r="H170" s="40"/>
      <c r="I170" s="40"/>
      <c r="J170" s="40"/>
    </row>
    <row r="171">
      <c r="F171" s="40"/>
      <c r="G171" s="40"/>
      <c r="H171" s="40"/>
      <c r="I171" s="40"/>
      <c r="J171" s="40"/>
    </row>
    <row r="172">
      <c r="F172" s="40"/>
      <c r="G172" s="40"/>
      <c r="H172" s="40"/>
      <c r="I172" s="40"/>
      <c r="J172" s="40"/>
    </row>
    <row r="173">
      <c r="F173" s="40"/>
      <c r="G173" s="40"/>
      <c r="H173" s="40"/>
      <c r="I173" s="40"/>
      <c r="J173" s="40"/>
    </row>
    <row r="174">
      <c r="F174" s="40"/>
      <c r="G174" s="40"/>
      <c r="H174" s="40"/>
      <c r="I174" s="40"/>
      <c r="J174" s="40"/>
    </row>
    <row r="175">
      <c r="F175" s="40"/>
      <c r="G175" s="40"/>
      <c r="H175" s="40"/>
      <c r="I175" s="40"/>
      <c r="J175" s="40"/>
    </row>
    <row r="176">
      <c r="F176" s="40"/>
      <c r="G176" s="40"/>
      <c r="H176" s="40"/>
      <c r="I176" s="40"/>
      <c r="J176" s="40"/>
    </row>
    <row r="177">
      <c r="F177" s="40"/>
      <c r="G177" s="40"/>
      <c r="H177" s="40"/>
      <c r="I177" s="40"/>
      <c r="J177" s="40"/>
    </row>
    <row r="178">
      <c r="F178" s="40"/>
      <c r="G178" s="40"/>
      <c r="H178" s="40"/>
      <c r="I178" s="40"/>
      <c r="J178" s="40"/>
    </row>
    <row r="179">
      <c r="F179" s="40"/>
      <c r="G179" s="40"/>
      <c r="H179" s="40"/>
      <c r="I179" s="40"/>
      <c r="J179" s="40"/>
    </row>
    <row r="180">
      <c r="F180" s="40"/>
      <c r="G180" s="40"/>
      <c r="H180" s="40"/>
      <c r="I180" s="40"/>
      <c r="J180" s="40"/>
    </row>
    <row r="181">
      <c r="F181" s="40"/>
      <c r="G181" s="40"/>
      <c r="H181" s="40"/>
      <c r="I181" s="40"/>
      <c r="J181" s="40"/>
    </row>
    <row r="182">
      <c r="F182" s="40"/>
      <c r="G182" s="40"/>
      <c r="H182" s="40"/>
      <c r="I182" s="40"/>
      <c r="J182" s="40"/>
    </row>
    <row r="183">
      <c r="F183" s="40"/>
      <c r="G183" s="40"/>
      <c r="H183" s="40"/>
      <c r="I183" s="40"/>
      <c r="J183" s="40"/>
    </row>
    <row r="184">
      <c r="F184" s="40"/>
      <c r="G184" s="40"/>
      <c r="H184" s="40"/>
      <c r="I184" s="40"/>
      <c r="J184" s="40"/>
    </row>
    <row r="185">
      <c r="F185" s="40"/>
      <c r="G185" s="40"/>
      <c r="H185" s="40"/>
      <c r="I185" s="40"/>
      <c r="J185" s="40"/>
    </row>
    <row r="186">
      <c r="F186" s="40"/>
      <c r="G186" s="40"/>
      <c r="H186" s="40"/>
      <c r="I186" s="40"/>
      <c r="J186" s="40"/>
    </row>
    <row r="187">
      <c r="F187" s="40"/>
      <c r="G187" s="40"/>
      <c r="H187" s="40"/>
      <c r="I187" s="40"/>
      <c r="J187" s="40"/>
    </row>
    <row r="188">
      <c r="F188" s="40"/>
      <c r="G188" s="40"/>
      <c r="H188" s="40"/>
      <c r="I188" s="40"/>
      <c r="J188" s="40"/>
    </row>
    <row r="189">
      <c r="F189" s="40"/>
      <c r="G189" s="40"/>
      <c r="H189" s="40"/>
      <c r="I189" s="40"/>
      <c r="J189" s="40"/>
    </row>
    <row r="190">
      <c r="F190" s="40"/>
      <c r="G190" s="40"/>
      <c r="H190" s="40"/>
      <c r="I190" s="40"/>
      <c r="J190" s="40"/>
    </row>
    <row r="191">
      <c r="F191" s="40"/>
      <c r="G191" s="40"/>
      <c r="H191" s="40"/>
      <c r="I191" s="40"/>
      <c r="J191" s="40"/>
    </row>
    <row r="192">
      <c r="F192" s="40"/>
      <c r="G192" s="40"/>
      <c r="H192" s="40"/>
      <c r="I192" s="40"/>
      <c r="J192" s="40"/>
    </row>
    <row r="193">
      <c r="F193" s="40"/>
      <c r="G193" s="40"/>
      <c r="H193" s="40"/>
      <c r="I193" s="40"/>
      <c r="J193" s="40"/>
    </row>
    <row r="194">
      <c r="F194" s="40"/>
      <c r="G194" s="40"/>
      <c r="H194" s="40"/>
      <c r="I194" s="40"/>
      <c r="J194" s="40"/>
    </row>
    <row r="195">
      <c r="F195" s="40"/>
      <c r="G195" s="40"/>
      <c r="H195" s="40"/>
      <c r="I195" s="40"/>
      <c r="J195" s="40"/>
    </row>
    <row r="196">
      <c r="F196" s="40"/>
      <c r="G196" s="40"/>
      <c r="H196" s="40"/>
      <c r="I196" s="40"/>
      <c r="J196" s="40"/>
    </row>
    <row r="197">
      <c r="F197" s="40"/>
      <c r="G197" s="40"/>
      <c r="H197" s="40"/>
      <c r="I197" s="40"/>
      <c r="J197" s="40"/>
    </row>
    <row r="198">
      <c r="F198" s="40"/>
      <c r="G198" s="40"/>
      <c r="H198" s="40"/>
      <c r="I198" s="40"/>
      <c r="J198" s="40"/>
    </row>
    <row r="199">
      <c r="F199" s="40"/>
      <c r="G199" s="40"/>
      <c r="H199" s="40"/>
      <c r="I199" s="40"/>
      <c r="J199" s="40"/>
    </row>
    <row r="200">
      <c r="F200" s="40"/>
      <c r="G200" s="40"/>
      <c r="H200" s="40"/>
      <c r="I200" s="40"/>
      <c r="J200" s="40"/>
    </row>
    <row r="201">
      <c r="F201" s="40"/>
      <c r="G201" s="40"/>
      <c r="H201" s="40"/>
      <c r="I201" s="40"/>
      <c r="J201" s="40"/>
    </row>
    <row r="202">
      <c r="F202" s="40"/>
      <c r="G202" s="40"/>
      <c r="H202" s="40"/>
      <c r="I202" s="40"/>
      <c r="J202" s="40"/>
    </row>
    <row r="203">
      <c r="F203" s="40"/>
      <c r="G203" s="40"/>
      <c r="H203" s="40"/>
      <c r="I203" s="40"/>
      <c r="J203" s="40"/>
    </row>
    <row r="204">
      <c r="F204" s="40"/>
      <c r="G204" s="40"/>
      <c r="H204" s="40"/>
      <c r="I204" s="40"/>
      <c r="J204" s="40"/>
    </row>
    <row r="205">
      <c r="F205" s="40"/>
      <c r="G205" s="40"/>
      <c r="H205" s="40"/>
      <c r="I205" s="40"/>
      <c r="J205" s="40"/>
    </row>
    <row r="206">
      <c r="F206" s="40"/>
      <c r="G206" s="40"/>
      <c r="H206" s="40"/>
      <c r="I206" s="40"/>
      <c r="J206" s="40"/>
    </row>
    <row r="207">
      <c r="F207" s="40"/>
      <c r="G207" s="40"/>
      <c r="H207" s="40"/>
      <c r="I207" s="40"/>
      <c r="J207" s="40"/>
    </row>
    <row r="208">
      <c r="F208" s="40"/>
      <c r="G208" s="40"/>
      <c r="H208" s="40"/>
      <c r="I208" s="40"/>
      <c r="J208" s="40"/>
    </row>
    <row r="209">
      <c r="F209" s="40"/>
      <c r="G209" s="40"/>
      <c r="H209" s="40"/>
      <c r="I209" s="40"/>
      <c r="J209" s="40"/>
    </row>
    <row r="210">
      <c r="F210" s="40"/>
      <c r="G210" s="40"/>
      <c r="H210" s="40"/>
      <c r="I210" s="40"/>
      <c r="J210" s="40"/>
    </row>
    <row r="211">
      <c r="F211" s="40"/>
      <c r="G211" s="40"/>
      <c r="H211" s="40"/>
      <c r="I211" s="40"/>
      <c r="J211" s="40"/>
    </row>
    <row r="212">
      <c r="F212" s="40"/>
      <c r="G212" s="40"/>
      <c r="H212" s="40"/>
      <c r="I212" s="40"/>
      <c r="J212" s="40"/>
    </row>
    <row r="213">
      <c r="F213" s="40"/>
      <c r="G213" s="40"/>
      <c r="H213" s="40"/>
      <c r="I213" s="40"/>
      <c r="J213" s="40"/>
    </row>
    <row r="214">
      <c r="F214" s="40"/>
      <c r="G214" s="40"/>
      <c r="H214" s="40"/>
      <c r="I214" s="40"/>
      <c r="J214" s="40"/>
    </row>
    <row r="215">
      <c r="F215" s="40"/>
      <c r="G215" s="40"/>
      <c r="H215" s="40"/>
      <c r="I215" s="40"/>
      <c r="J215" s="40"/>
    </row>
    <row r="216">
      <c r="F216" s="40"/>
      <c r="G216" s="40"/>
      <c r="H216" s="40"/>
      <c r="I216" s="40"/>
      <c r="J216" s="40"/>
    </row>
    <row r="217">
      <c r="F217" s="40"/>
      <c r="G217" s="40"/>
      <c r="H217" s="40"/>
      <c r="I217" s="40"/>
      <c r="J217" s="40"/>
    </row>
    <row r="218">
      <c r="F218" s="40"/>
      <c r="G218" s="40"/>
      <c r="H218" s="40"/>
      <c r="I218" s="40"/>
      <c r="J218" s="40"/>
    </row>
    <row r="219">
      <c r="F219" s="40"/>
      <c r="G219" s="40"/>
      <c r="H219" s="40"/>
      <c r="I219" s="40"/>
      <c r="J219" s="40"/>
    </row>
    <row r="220">
      <c r="F220" s="40"/>
      <c r="G220" s="40"/>
      <c r="H220" s="40"/>
      <c r="I220" s="40"/>
      <c r="J220" s="40"/>
    </row>
    <row r="221">
      <c r="F221" s="40"/>
      <c r="G221" s="40"/>
      <c r="H221" s="40"/>
      <c r="I221" s="40"/>
      <c r="J221" s="40"/>
    </row>
    <row r="222">
      <c r="F222" s="40"/>
      <c r="G222" s="40"/>
      <c r="H222" s="40"/>
      <c r="I222" s="40"/>
      <c r="J222" s="40"/>
    </row>
    <row r="223">
      <c r="F223" s="40"/>
      <c r="G223" s="40"/>
      <c r="H223" s="40"/>
      <c r="I223" s="40"/>
      <c r="J223" s="40"/>
    </row>
    <row r="224">
      <c r="F224" s="40"/>
      <c r="G224" s="40"/>
      <c r="H224" s="40"/>
      <c r="I224" s="40"/>
      <c r="J224" s="40"/>
    </row>
    <row r="225">
      <c r="F225" s="40"/>
      <c r="G225" s="40"/>
      <c r="H225" s="40"/>
      <c r="I225" s="40"/>
      <c r="J225" s="40"/>
    </row>
    <row r="226">
      <c r="F226" s="40"/>
      <c r="G226" s="40"/>
      <c r="H226" s="40"/>
      <c r="I226" s="40"/>
      <c r="J226" s="40"/>
    </row>
    <row r="227">
      <c r="F227" s="40"/>
      <c r="G227" s="40"/>
      <c r="H227" s="40"/>
      <c r="I227" s="40"/>
      <c r="J227" s="40"/>
    </row>
    <row r="228">
      <c r="F228" s="40"/>
      <c r="G228" s="40"/>
      <c r="H228" s="40"/>
      <c r="I228" s="40"/>
      <c r="J228" s="40"/>
    </row>
    <row r="229">
      <c r="F229" s="40"/>
      <c r="G229" s="40"/>
      <c r="H229" s="40"/>
      <c r="I229" s="40"/>
      <c r="J229" s="40"/>
    </row>
    <row r="230">
      <c r="F230" s="40"/>
      <c r="G230" s="40"/>
      <c r="H230" s="40"/>
      <c r="I230" s="40"/>
      <c r="J230" s="40"/>
    </row>
    <row r="231">
      <c r="F231" s="40"/>
      <c r="G231" s="40"/>
      <c r="H231" s="40"/>
      <c r="I231" s="40"/>
      <c r="J231" s="40"/>
    </row>
    <row r="232">
      <c r="F232" s="40"/>
      <c r="G232" s="40"/>
      <c r="H232" s="40"/>
      <c r="I232" s="40"/>
      <c r="J232" s="40"/>
    </row>
    <row r="233">
      <c r="F233" s="40"/>
      <c r="G233" s="40"/>
      <c r="H233" s="40"/>
      <c r="I233" s="40"/>
      <c r="J233" s="40"/>
    </row>
    <row r="234">
      <c r="F234" s="40"/>
      <c r="G234" s="40"/>
      <c r="H234" s="40"/>
      <c r="I234" s="40"/>
      <c r="J234" s="40"/>
    </row>
    <row r="235">
      <c r="F235" s="40"/>
      <c r="G235" s="40"/>
      <c r="H235" s="40"/>
      <c r="I235" s="40"/>
      <c r="J235" s="40"/>
    </row>
    <row r="236">
      <c r="F236" s="40"/>
      <c r="G236" s="40"/>
      <c r="H236" s="40"/>
      <c r="I236" s="40"/>
      <c r="J236" s="40"/>
    </row>
    <row r="237">
      <c r="F237" s="40"/>
      <c r="G237" s="40"/>
      <c r="H237" s="40"/>
      <c r="I237" s="40"/>
      <c r="J237" s="40"/>
    </row>
    <row r="238">
      <c r="F238" s="40"/>
      <c r="G238" s="40"/>
      <c r="H238" s="40"/>
      <c r="I238" s="40"/>
      <c r="J238" s="40"/>
    </row>
    <row r="239">
      <c r="F239" s="40"/>
      <c r="G239" s="40"/>
      <c r="H239" s="40"/>
      <c r="I239" s="40"/>
      <c r="J239" s="40"/>
    </row>
    <row r="240">
      <c r="F240" s="40"/>
      <c r="G240" s="40"/>
      <c r="H240" s="40"/>
      <c r="I240" s="40"/>
      <c r="J240" s="40"/>
    </row>
    <row r="241">
      <c r="F241" s="40"/>
      <c r="G241" s="40"/>
      <c r="H241" s="40"/>
      <c r="I241" s="40"/>
      <c r="J241" s="40"/>
    </row>
    <row r="242">
      <c r="F242" s="40"/>
      <c r="G242" s="40"/>
      <c r="H242" s="40"/>
      <c r="I242" s="40"/>
      <c r="J242" s="40"/>
    </row>
    <row r="243">
      <c r="F243" s="40"/>
      <c r="G243" s="40"/>
      <c r="H243" s="40"/>
      <c r="I243" s="40"/>
      <c r="J243" s="40"/>
    </row>
    <row r="244">
      <c r="F244" s="40"/>
      <c r="G244" s="40"/>
      <c r="H244" s="40"/>
      <c r="I244" s="40"/>
      <c r="J244" s="40"/>
    </row>
    <row r="245">
      <c r="F245" s="40"/>
      <c r="G245" s="40"/>
      <c r="H245" s="40"/>
      <c r="I245" s="40"/>
      <c r="J245" s="40"/>
    </row>
    <row r="246">
      <c r="F246" s="40"/>
      <c r="G246" s="40"/>
      <c r="H246" s="40"/>
      <c r="I246" s="40"/>
      <c r="J246" s="40"/>
    </row>
    <row r="247">
      <c r="F247" s="40"/>
      <c r="G247" s="40"/>
      <c r="H247" s="40"/>
      <c r="I247" s="40"/>
      <c r="J247" s="40"/>
    </row>
    <row r="248">
      <c r="F248" s="40"/>
      <c r="G248" s="40"/>
      <c r="H248" s="40"/>
      <c r="I248" s="40"/>
      <c r="J248" s="40"/>
    </row>
    <row r="249">
      <c r="F249" s="40"/>
      <c r="G249" s="40"/>
      <c r="H249" s="40"/>
      <c r="I249" s="40"/>
      <c r="J249" s="40"/>
    </row>
    <row r="250">
      <c r="F250" s="40"/>
      <c r="G250" s="40"/>
      <c r="H250" s="40"/>
      <c r="I250" s="40"/>
      <c r="J250" s="40"/>
    </row>
    <row r="251">
      <c r="F251" s="40"/>
      <c r="G251" s="40"/>
      <c r="H251" s="40"/>
      <c r="I251" s="40"/>
      <c r="J251" s="40"/>
    </row>
    <row r="252">
      <c r="F252" s="40"/>
      <c r="G252" s="40"/>
      <c r="H252" s="40"/>
      <c r="I252" s="40"/>
      <c r="J252" s="40"/>
    </row>
    <row r="253">
      <c r="F253" s="40"/>
      <c r="G253" s="40"/>
      <c r="H253" s="40"/>
      <c r="I253" s="40"/>
      <c r="J253" s="40"/>
    </row>
    <row r="254">
      <c r="F254" s="40"/>
      <c r="G254" s="40"/>
      <c r="H254" s="40"/>
      <c r="I254" s="40"/>
      <c r="J254" s="40"/>
    </row>
    <row r="255">
      <c r="F255" s="40"/>
      <c r="G255" s="40"/>
      <c r="H255" s="40"/>
      <c r="I255" s="40"/>
      <c r="J255" s="40"/>
    </row>
    <row r="256">
      <c r="F256" s="40"/>
      <c r="G256" s="40"/>
      <c r="H256" s="40"/>
      <c r="I256" s="40"/>
      <c r="J256" s="40"/>
    </row>
    <row r="257">
      <c r="F257" s="40"/>
      <c r="G257" s="40"/>
      <c r="H257" s="40"/>
      <c r="I257" s="40"/>
      <c r="J257" s="40"/>
    </row>
    <row r="258">
      <c r="F258" s="40"/>
      <c r="G258" s="40"/>
      <c r="H258" s="40"/>
      <c r="I258" s="40"/>
      <c r="J258" s="40"/>
    </row>
    <row r="259">
      <c r="F259" s="40"/>
      <c r="G259" s="40"/>
      <c r="H259" s="40"/>
      <c r="I259" s="40"/>
      <c r="J259" s="40"/>
    </row>
    <row r="260">
      <c r="F260" s="40"/>
      <c r="G260" s="40"/>
      <c r="H260" s="40"/>
      <c r="I260" s="40"/>
      <c r="J260" s="40"/>
    </row>
    <row r="261">
      <c r="F261" s="40"/>
      <c r="G261" s="40"/>
      <c r="H261" s="40"/>
      <c r="I261" s="40"/>
      <c r="J261" s="40"/>
    </row>
    <row r="262">
      <c r="F262" s="40"/>
      <c r="G262" s="40"/>
      <c r="H262" s="40"/>
      <c r="I262" s="40"/>
      <c r="J262" s="40"/>
    </row>
    <row r="263">
      <c r="F263" s="40"/>
      <c r="G263" s="40"/>
      <c r="H263" s="40"/>
      <c r="I263" s="40"/>
      <c r="J263" s="40"/>
    </row>
    <row r="264">
      <c r="F264" s="40"/>
      <c r="G264" s="40"/>
      <c r="H264" s="40"/>
      <c r="I264" s="40"/>
      <c r="J264" s="40"/>
    </row>
    <row r="265">
      <c r="F265" s="40"/>
      <c r="G265" s="40"/>
      <c r="H265" s="40"/>
      <c r="I265" s="40"/>
      <c r="J265" s="40"/>
    </row>
    <row r="266">
      <c r="F266" s="40"/>
      <c r="G266" s="40"/>
      <c r="H266" s="40"/>
      <c r="I266" s="40"/>
      <c r="J266" s="40"/>
    </row>
    <row r="267">
      <c r="F267" s="40"/>
      <c r="G267" s="40"/>
      <c r="H267" s="40"/>
      <c r="I267" s="40"/>
      <c r="J267" s="40"/>
    </row>
    <row r="268">
      <c r="F268" s="40"/>
      <c r="G268" s="40"/>
      <c r="H268" s="40"/>
      <c r="I268" s="40"/>
      <c r="J268" s="40"/>
    </row>
    <row r="269">
      <c r="F269" s="40"/>
      <c r="G269" s="40"/>
      <c r="H269" s="40"/>
      <c r="I269" s="40"/>
      <c r="J269" s="40"/>
    </row>
    <row r="270">
      <c r="F270" s="40"/>
      <c r="G270" s="40"/>
      <c r="H270" s="40"/>
      <c r="I270" s="40"/>
      <c r="J270" s="40"/>
    </row>
    <row r="271">
      <c r="F271" s="40"/>
      <c r="G271" s="40"/>
      <c r="H271" s="40"/>
      <c r="I271" s="40"/>
      <c r="J271" s="40"/>
    </row>
    <row r="272">
      <c r="F272" s="40"/>
      <c r="G272" s="40"/>
      <c r="H272" s="40"/>
      <c r="I272" s="40"/>
      <c r="J272" s="40"/>
    </row>
    <row r="273">
      <c r="F273" s="40"/>
      <c r="G273" s="40"/>
      <c r="H273" s="40"/>
      <c r="I273" s="40"/>
      <c r="J273" s="40"/>
    </row>
    <row r="274">
      <c r="F274" s="40"/>
      <c r="G274" s="40"/>
      <c r="H274" s="40"/>
      <c r="I274" s="40"/>
      <c r="J274" s="40"/>
    </row>
    <row r="275">
      <c r="F275" s="40"/>
      <c r="G275" s="40"/>
      <c r="H275" s="40"/>
      <c r="I275" s="40"/>
      <c r="J275" s="40"/>
    </row>
    <row r="276">
      <c r="F276" s="40"/>
      <c r="G276" s="40"/>
      <c r="H276" s="40"/>
      <c r="I276" s="40"/>
      <c r="J276" s="40"/>
    </row>
    <row r="277">
      <c r="F277" s="40"/>
      <c r="G277" s="40"/>
      <c r="H277" s="40"/>
      <c r="I277" s="40"/>
      <c r="J277" s="40"/>
    </row>
    <row r="278">
      <c r="F278" s="40"/>
      <c r="G278" s="40"/>
      <c r="H278" s="40"/>
      <c r="I278" s="40"/>
      <c r="J278" s="40"/>
    </row>
    <row r="279">
      <c r="F279" s="40"/>
      <c r="G279" s="40"/>
      <c r="H279" s="40"/>
      <c r="I279" s="40"/>
      <c r="J279" s="40"/>
    </row>
    <row r="280">
      <c r="F280" s="40"/>
      <c r="G280" s="40"/>
      <c r="H280" s="40"/>
      <c r="I280" s="40"/>
      <c r="J280" s="40"/>
    </row>
    <row r="281">
      <c r="F281" s="40"/>
      <c r="G281" s="40"/>
      <c r="H281" s="40"/>
      <c r="I281" s="40"/>
      <c r="J281" s="40"/>
    </row>
    <row r="282">
      <c r="F282" s="40"/>
      <c r="G282" s="40"/>
      <c r="H282" s="40"/>
      <c r="I282" s="40"/>
      <c r="J282" s="40"/>
    </row>
    <row r="283">
      <c r="F283" s="40"/>
      <c r="G283" s="40"/>
      <c r="H283" s="40"/>
      <c r="I283" s="40"/>
      <c r="J283" s="40"/>
    </row>
    <row r="284">
      <c r="F284" s="40"/>
      <c r="G284" s="40"/>
      <c r="H284" s="40"/>
      <c r="I284" s="40"/>
      <c r="J284" s="40"/>
    </row>
    <row r="285">
      <c r="F285" s="40"/>
      <c r="G285" s="40"/>
      <c r="H285" s="40"/>
      <c r="I285" s="40"/>
      <c r="J285" s="40"/>
    </row>
    <row r="286">
      <c r="F286" s="40"/>
      <c r="G286" s="40"/>
      <c r="H286" s="40"/>
      <c r="I286" s="40"/>
      <c r="J286" s="40"/>
    </row>
    <row r="287">
      <c r="F287" s="40"/>
      <c r="G287" s="40"/>
      <c r="H287" s="40"/>
      <c r="I287" s="40"/>
      <c r="J287" s="40"/>
    </row>
    <row r="288">
      <c r="F288" s="40"/>
      <c r="G288" s="40"/>
      <c r="H288" s="40"/>
      <c r="I288" s="40"/>
      <c r="J288" s="40"/>
    </row>
    <row r="289">
      <c r="F289" s="40"/>
      <c r="G289" s="40"/>
      <c r="H289" s="40"/>
      <c r="I289" s="40"/>
      <c r="J289" s="40"/>
    </row>
    <row r="290">
      <c r="F290" s="40"/>
      <c r="G290" s="40"/>
      <c r="H290" s="40"/>
      <c r="I290" s="40"/>
      <c r="J290" s="40"/>
    </row>
    <row r="291">
      <c r="F291" s="40"/>
      <c r="G291" s="40"/>
      <c r="H291" s="40"/>
      <c r="I291" s="40"/>
      <c r="J291" s="40"/>
    </row>
    <row r="292">
      <c r="F292" s="40"/>
      <c r="G292" s="40"/>
      <c r="H292" s="40"/>
      <c r="I292" s="40"/>
      <c r="J292" s="40"/>
    </row>
    <row r="293">
      <c r="F293" s="40"/>
      <c r="G293" s="40"/>
      <c r="H293" s="40"/>
      <c r="I293" s="40"/>
      <c r="J293" s="40"/>
    </row>
    <row r="294">
      <c r="F294" s="40"/>
      <c r="G294" s="40"/>
      <c r="H294" s="40"/>
      <c r="I294" s="40"/>
      <c r="J294" s="40"/>
    </row>
    <row r="295">
      <c r="F295" s="40"/>
      <c r="G295" s="40"/>
      <c r="H295" s="40"/>
      <c r="I295" s="40"/>
      <c r="J295" s="40"/>
    </row>
    <row r="296">
      <c r="F296" s="40"/>
      <c r="G296" s="40"/>
      <c r="H296" s="40"/>
      <c r="I296" s="40"/>
      <c r="J296" s="40"/>
    </row>
    <row r="297">
      <c r="F297" s="40"/>
      <c r="G297" s="40"/>
      <c r="H297" s="40"/>
      <c r="I297" s="40"/>
      <c r="J297" s="40"/>
    </row>
    <row r="298">
      <c r="F298" s="40"/>
      <c r="G298" s="40"/>
      <c r="H298" s="40"/>
      <c r="I298" s="40"/>
      <c r="J298" s="40"/>
    </row>
    <row r="299">
      <c r="F299" s="40"/>
      <c r="G299" s="40"/>
      <c r="H299" s="40"/>
      <c r="I299" s="40"/>
      <c r="J299" s="40"/>
    </row>
    <row r="300">
      <c r="F300" s="40"/>
      <c r="G300" s="40"/>
      <c r="H300" s="40"/>
      <c r="I300" s="40"/>
      <c r="J300" s="40"/>
    </row>
    <row r="301">
      <c r="F301" s="40"/>
      <c r="G301" s="40"/>
      <c r="H301" s="40"/>
      <c r="I301" s="40"/>
      <c r="J301" s="40"/>
    </row>
    <row r="302">
      <c r="F302" s="40"/>
      <c r="G302" s="40"/>
      <c r="H302" s="40"/>
      <c r="I302" s="40"/>
      <c r="J302" s="40"/>
    </row>
    <row r="303">
      <c r="F303" s="40"/>
      <c r="G303" s="40"/>
      <c r="H303" s="40"/>
      <c r="I303" s="40"/>
      <c r="J303" s="40"/>
    </row>
    <row r="304">
      <c r="F304" s="40"/>
      <c r="G304" s="40"/>
      <c r="H304" s="40"/>
      <c r="I304" s="40"/>
      <c r="J304" s="40"/>
    </row>
    <row r="305">
      <c r="F305" s="40"/>
      <c r="G305" s="40"/>
      <c r="H305" s="40"/>
      <c r="I305" s="40"/>
      <c r="J305" s="40"/>
    </row>
    <row r="306">
      <c r="F306" s="40"/>
      <c r="G306" s="40"/>
      <c r="H306" s="40"/>
      <c r="I306" s="40"/>
      <c r="J306" s="40"/>
    </row>
    <row r="307">
      <c r="F307" s="40"/>
      <c r="G307" s="40"/>
      <c r="H307" s="40"/>
      <c r="I307" s="40"/>
      <c r="J307" s="40"/>
    </row>
    <row r="308">
      <c r="F308" s="40"/>
      <c r="G308" s="40"/>
      <c r="H308" s="40"/>
      <c r="I308" s="40"/>
      <c r="J308" s="40"/>
    </row>
    <row r="309">
      <c r="F309" s="40"/>
      <c r="G309" s="40"/>
      <c r="H309" s="40"/>
      <c r="I309" s="40"/>
      <c r="J309" s="40"/>
    </row>
    <row r="310">
      <c r="F310" s="40"/>
      <c r="G310" s="40"/>
      <c r="H310" s="40"/>
      <c r="I310" s="40"/>
      <c r="J310" s="40"/>
    </row>
    <row r="311">
      <c r="F311" s="40"/>
      <c r="G311" s="40"/>
      <c r="H311" s="40"/>
      <c r="I311" s="40"/>
      <c r="J311" s="40"/>
    </row>
    <row r="312">
      <c r="F312" s="40"/>
      <c r="G312" s="40"/>
      <c r="H312" s="40"/>
      <c r="I312" s="40"/>
      <c r="J312" s="40"/>
    </row>
    <row r="313">
      <c r="F313" s="40"/>
      <c r="G313" s="40"/>
      <c r="H313" s="40"/>
      <c r="I313" s="40"/>
      <c r="J313" s="40"/>
    </row>
    <row r="314">
      <c r="F314" s="40"/>
      <c r="G314" s="40"/>
      <c r="H314" s="40"/>
      <c r="I314" s="40"/>
      <c r="J314" s="40"/>
    </row>
    <row r="315">
      <c r="F315" s="40"/>
      <c r="G315" s="40"/>
      <c r="H315" s="40"/>
      <c r="I315" s="40"/>
      <c r="J315" s="40"/>
    </row>
    <row r="316">
      <c r="F316" s="40"/>
      <c r="G316" s="40"/>
      <c r="H316" s="40"/>
      <c r="I316" s="40"/>
      <c r="J316" s="40"/>
    </row>
    <row r="317">
      <c r="F317" s="40"/>
      <c r="G317" s="40"/>
      <c r="H317" s="40"/>
      <c r="I317" s="40"/>
      <c r="J317" s="40"/>
    </row>
    <row r="318">
      <c r="F318" s="40"/>
      <c r="G318" s="40"/>
      <c r="H318" s="40"/>
      <c r="I318" s="40"/>
      <c r="J318" s="40"/>
    </row>
    <row r="319">
      <c r="F319" s="40"/>
      <c r="G319" s="40"/>
      <c r="H319" s="40"/>
      <c r="I319" s="40"/>
      <c r="J319" s="40"/>
    </row>
    <row r="320">
      <c r="F320" s="40"/>
      <c r="G320" s="40"/>
      <c r="H320" s="40"/>
      <c r="I320" s="40"/>
      <c r="J320" s="40"/>
    </row>
    <row r="321">
      <c r="F321" s="40"/>
      <c r="G321" s="40"/>
      <c r="H321" s="40"/>
      <c r="I321" s="40"/>
      <c r="J321" s="40"/>
    </row>
    <row r="322">
      <c r="F322" s="40"/>
      <c r="G322" s="40"/>
      <c r="H322" s="40"/>
      <c r="I322" s="40"/>
      <c r="J322" s="40"/>
    </row>
    <row r="323">
      <c r="F323" s="40"/>
      <c r="G323" s="40"/>
      <c r="H323" s="40"/>
      <c r="I323" s="40"/>
      <c r="J323" s="40"/>
    </row>
    <row r="324">
      <c r="F324" s="40"/>
      <c r="G324" s="40"/>
      <c r="H324" s="40"/>
      <c r="I324" s="40"/>
      <c r="J324" s="40"/>
    </row>
    <row r="325">
      <c r="F325" s="40"/>
      <c r="G325" s="40"/>
      <c r="H325" s="40"/>
      <c r="I325" s="40"/>
      <c r="J325" s="40"/>
    </row>
    <row r="326">
      <c r="F326" s="40"/>
      <c r="G326" s="40"/>
      <c r="H326" s="40"/>
      <c r="I326" s="40"/>
      <c r="J326" s="40"/>
    </row>
    <row r="327">
      <c r="F327" s="40"/>
      <c r="G327" s="40"/>
      <c r="H327" s="40"/>
      <c r="I327" s="40"/>
      <c r="J327" s="40"/>
    </row>
    <row r="328">
      <c r="F328" s="40"/>
      <c r="G328" s="40"/>
      <c r="H328" s="40"/>
      <c r="I328" s="40"/>
      <c r="J328" s="40"/>
    </row>
    <row r="329">
      <c r="F329" s="40"/>
      <c r="G329" s="40"/>
      <c r="H329" s="40"/>
      <c r="I329" s="40"/>
      <c r="J329" s="40"/>
    </row>
    <row r="330">
      <c r="F330" s="40"/>
      <c r="G330" s="40"/>
      <c r="H330" s="40"/>
      <c r="I330" s="40"/>
      <c r="J330" s="40"/>
    </row>
    <row r="331">
      <c r="F331" s="40"/>
      <c r="G331" s="40"/>
      <c r="H331" s="40"/>
      <c r="I331" s="40"/>
      <c r="J331" s="40"/>
    </row>
    <row r="332">
      <c r="F332" s="40"/>
      <c r="G332" s="40"/>
      <c r="H332" s="40"/>
      <c r="I332" s="40"/>
      <c r="J332" s="40"/>
    </row>
    <row r="333">
      <c r="F333" s="40"/>
      <c r="G333" s="40"/>
      <c r="H333" s="40"/>
      <c r="I333" s="40"/>
      <c r="J333" s="40"/>
    </row>
    <row r="334">
      <c r="F334" s="40"/>
      <c r="G334" s="40"/>
      <c r="H334" s="40"/>
      <c r="I334" s="40"/>
      <c r="J334" s="40"/>
    </row>
    <row r="335">
      <c r="F335" s="40"/>
      <c r="G335" s="40"/>
      <c r="H335" s="40"/>
      <c r="I335" s="40"/>
      <c r="J335" s="40"/>
    </row>
    <row r="336">
      <c r="F336" s="40"/>
      <c r="G336" s="40"/>
      <c r="H336" s="40"/>
      <c r="I336" s="40"/>
      <c r="J336" s="40"/>
    </row>
    <row r="337">
      <c r="F337" s="40"/>
      <c r="G337" s="40"/>
      <c r="H337" s="40"/>
      <c r="I337" s="40"/>
      <c r="J337" s="40"/>
    </row>
    <row r="338">
      <c r="F338" s="40"/>
      <c r="G338" s="40"/>
      <c r="H338" s="40"/>
      <c r="I338" s="40"/>
      <c r="J338" s="40"/>
    </row>
    <row r="339">
      <c r="F339" s="40"/>
      <c r="G339" s="40"/>
      <c r="H339" s="40"/>
      <c r="I339" s="40"/>
      <c r="J339" s="40"/>
    </row>
    <row r="340">
      <c r="F340" s="40"/>
      <c r="G340" s="40"/>
      <c r="H340" s="40"/>
      <c r="I340" s="40"/>
      <c r="J340" s="40"/>
    </row>
    <row r="341">
      <c r="F341" s="40"/>
      <c r="G341" s="40"/>
      <c r="H341" s="40"/>
      <c r="I341" s="40"/>
      <c r="J341" s="40"/>
    </row>
    <row r="342">
      <c r="F342" s="40"/>
      <c r="G342" s="40"/>
      <c r="H342" s="40"/>
      <c r="I342" s="40"/>
      <c r="J342" s="40"/>
    </row>
    <row r="343">
      <c r="F343" s="40"/>
      <c r="G343" s="40"/>
      <c r="H343" s="40"/>
      <c r="I343" s="40"/>
      <c r="J343" s="40"/>
    </row>
    <row r="344">
      <c r="F344" s="40"/>
      <c r="G344" s="40"/>
      <c r="H344" s="40"/>
      <c r="I344" s="40"/>
      <c r="J344" s="40"/>
    </row>
    <row r="345">
      <c r="F345" s="40"/>
      <c r="G345" s="40"/>
      <c r="H345" s="40"/>
      <c r="I345" s="40"/>
      <c r="J345" s="40"/>
    </row>
    <row r="346">
      <c r="F346" s="40"/>
      <c r="G346" s="40"/>
      <c r="H346" s="40"/>
      <c r="I346" s="40"/>
      <c r="J346" s="40"/>
    </row>
    <row r="347">
      <c r="F347" s="40"/>
      <c r="G347" s="40"/>
      <c r="H347" s="40"/>
      <c r="I347" s="40"/>
      <c r="J347" s="40"/>
    </row>
    <row r="348">
      <c r="F348" s="40"/>
      <c r="G348" s="40"/>
      <c r="H348" s="40"/>
      <c r="I348" s="40"/>
      <c r="J348" s="40"/>
    </row>
    <row r="349">
      <c r="F349" s="40"/>
      <c r="G349" s="40"/>
      <c r="H349" s="40"/>
      <c r="I349" s="40"/>
      <c r="J349" s="40"/>
    </row>
    <row r="350">
      <c r="F350" s="40"/>
      <c r="G350" s="40"/>
      <c r="H350" s="40"/>
      <c r="I350" s="40"/>
      <c r="J350" s="40"/>
    </row>
    <row r="351">
      <c r="F351" s="40"/>
      <c r="G351" s="40"/>
      <c r="H351" s="40"/>
      <c r="I351" s="40"/>
      <c r="J351" s="40"/>
    </row>
    <row r="352">
      <c r="F352" s="40"/>
      <c r="G352" s="40"/>
      <c r="H352" s="40"/>
      <c r="I352" s="40"/>
      <c r="J352" s="40"/>
    </row>
    <row r="353">
      <c r="F353" s="40"/>
      <c r="G353" s="40"/>
      <c r="H353" s="40"/>
      <c r="I353" s="40"/>
      <c r="J353" s="40"/>
    </row>
    <row r="354">
      <c r="F354" s="40"/>
      <c r="G354" s="40"/>
      <c r="H354" s="40"/>
      <c r="I354" s="40"/>
      <c r="J354" s="40"/>
    </row>
    <row r="355">
      <c r="F355" s="40"/>
      <c r="G355" s="40"/>
      <c r="H355" s="40"/>
      <c r="I355" s="40"/>
      <c r="J355" s="40"/>
    </row>
    <row r="356">
      <c r="F356" s="40"/>
      <c r="G356" s="40"/>
      <c r="H356" s="40"/>
      <c r="I356" s="40"/>
      <c r="J356" s="40"/>
    </row>
    <row r="357">
      <c r="F357" s="40"/>
      <c r="G357" s="40"/>
      <c r="H357" s="40"/>
      <c r="I357" s="40"/>
      <c r="J357" s="40"/>
    </row>
    <row r="358">
      <c r="F358" s="40"/>
      <c r="G358" s="40"/>
      <c r="H358" s="40"/>
      <c r="I358" s="40"/>
      <c r="J358" s="40"/>
    </row>
    <row r="359">
      <c r="F359" s="40"/>
      <c r="G359" s="40"/>
      <c r="H359" s="40"/>
      <c r="I359" s="40"/>
      <c r="J359" s="40"/>
    </row>
    <row r="360">
      <c r="F360" s="40"/>
      <c r="G360" s="40"/>
      <c r="H360" s="40"/>
      <c r="I360" s="40"/>
      <c r="J360" s="40"/>
    </row>
    <row r="361">
      <c r="F361" s="40"/>
      <c r="G361" s="40"/>
      <c r="H361" s="40"/>
      <c r="I361" s="40"/>
      <c r="J361" s="40"/>
    </row>
    <row r="362">
      <c r="F362" s="40"/>
      <c r="G362" s="40"/>
      <c r="H362" s="40"/>
      <c r="I362" s="40"/>
      <c r="J362" s="40"/>
    </row>
    <row r="363">
      <c r="F363" s="40"/>
      <c r="G363" s="40"/>
      <c r="H363" s="40"/>
      <c r="I363" s="40"/>
      <c r="J363" s="40"/>
    </row>
    <row r="364">
      <c r="F364" s="40"/>
      <c r="G364" s="40"/>
      <c r="H364" s="40"/>
      <c r="I364" s="40"/>
      <c r="J364" s="40"/>
    </row>
    <row r="365">
      <c r="F365" s="40"/>
      <c r="G365" s="40"/>
      <c r="H365" s="40"/>
      <c r="I365" s="40"/>
      <c r="J365" s="40"/>
    </row>
    <row r="366">
      <c r="F366" s="40"/>
      <c r="G366" s="40"/>
      <c r="H366" s="40"/>
      <c r="I366" s="40"/>
      <c r="J366" s="40"/>
    </row>
    <row r="367">
      <c r="F367" s="40"/>
      <c r="G367" s="40"/>
      <c r="H367" s="40"/>
      <c r="I367" s="40"/>
      <c r="J367" s="40"/>
    </row>
    <row r="368">
      <c r="F368" s="40"/>
      <c r="G368" s="40"/>
      <c r="H368" s="40"/>
      <c r="I368" s="40"/>
      <c r="J368" s="40"/>
    </row>
    <row r="369">
      <c r="F369" s="40"/>
      <c r="G369" s="40"/>
      <c r="H369" s="40"/>
      <c r="I369" s="40"/>
      <c r="J369" s="40"/>
    </row>
    <row r="370">
      <c r="F370" s="40"/>
      <c r="G370" s="40"/>
      <c r="H370" s="40"/>
      <c r="I370" s="40"/>
      <c r="J370" s="40"/>
    </row>
    <row r="371">
      <c r="F371" s="40"/>
      <c r="G371" s="40"/>
      <c r="H371" s="40"/>
      <c r="I371" s="40"/>
      <c r="J371" s="40"/>
    </row>
    <row r="372">
      <c r="F372" s="40"/>
      <c r="G372" s="40"/>
      <c r="H372" s="40"/>
      <c r="I372" s="40"/>
      <c r="J372" s="40"/>
    </row>
    <row r="373">
      <c r="F373" s="40"/>
      <c r="G373" s="40"/>
      <c r="H373" s="40"/>
      <c r="I373" s="40"/>
      <c r="J373" s="40"/>
    </row>
    <row r="374">
      <c r="F374" s="40"/>
      <c r="G374" s="40"/>
      <c r="H374" s="40"/>
      <c r="I374" s="40"/>
      <c r="J374" s="40"/>
    </row>
    <row r="375">
      <c r="F375" s="40"/>
      <c r="G375" s="40"/>
      <c r="H375" s="40"/>
      <c r="I375" s="40"/>
      <c r="J375" s="40"/>
    </row>
    <row r="376">
      <c r="F376" s="40"/>
      <c r="G376" s="40"/>
      <c r="H376" s="40"/>
      <c r="I376" s="40"/>
      <c r="J376" s="40"/>
    </row>
    <row r="377">
      <c r="F377" s="40"/>
      <c r="G377" s="40"/>
      <c r="H377" s="40"/>
      <c r="I377" s="40"/>
      <c r="J377" s="40"/>
    </row>
    <row r="378">
      <c r="F378" s="40"/>
      <c r="G378" s="40"/>
      <c r="H378" s="40"/>
      <c r="I378" s="40"/>
      <c r="J378" s="40"/>
    </row>
    <row r="379">
      <c r="F379" s="40"/>
      <c r="G379" s="40"/>
      <c r="H379" s="40"/>
      <c r="I379" s="40"/>
      <c r="J379" s="40"/>
    </row>
    <row r="380">
      <c r="F380" s="40"/>
      <c r="G380" s="40"/>
      <c r="H380" s="40"/>
      <c r="I380" s="40"/>
      <c r="J380" s="40"/>
    </row>
    <row r="381">
      <c r="F381" s="40"/>
      <c r="G381" s="40"/>
      <c r="H381" s="40"/>
      <c r="I381" s="40"/>
      <c r="J381" s="40"/>
    </row>
    <row r="382">
      <c r="F382" s="40"/>
      <c r="G382" s="40"/>
      <c r="H382" s="40"/>
      <c r="I382" s="40"/>
      <c r="J382" s="40"/>
    </row>
    <row r="383">
      <c r="F383" s="40"/>
      <c r="G383" s="40"/>
      <c r="H383" s="40"/>
      <c r="I383" s="40"/>
      <c r="J383" s="40"/>
    </row>
    <row r="384">
      <c r="F384" s="40"/>
      <c r="G384" s="40"/>
      <c r="H384" s="40"/>
      <c r="I384" s="40"/>
      <c r="J384" s="40"/>
    </row>
    <row r="385">
      <c r="F385" s="40"/>
      <c r="G385" s="40"/>
      <c r="H385" s="40"/>
      <c r="I385" s="40"/>
      <c r="J385" s="40"/>
    </row>
    <row r="386">
      <c r="F386" s="40"/>
      <c r="G386" s="40"/>
      <c r="H386" s="40"/>
      <c r="I386" s="40"/>
      <c r="J386" s="40"/>
    </row>
    <row r="387">
      <c r="F387" s="40"/>
      <c r="G387" s="40"/>
      <c r="H387" s="40"/>
      <c r="I387" s="40"/>
      <c r="J387" s="40"/>
    </row>
    <row r="388">
      <c r="F388" s="40"/>
      <c r="G388" s="40"/>
      <c r="H388" s="40"/>
      <c r="I388" s="40"/>
      <c r="J388" s="40"/>
    </row>
    <row r="389">
      <c r="F389" s="40"/>
      <c r="G389" s="40"/>
      <c r="H389" s="40"/>
      <c r="I389" s="40"/>
      <c r="J389" s="40"/>
    </row>
    <row r="390">
      <c r="F390" s="40"/>
      <c r="G390" s="40"/>
      <c r="H390" s="40"/>
      <c r="I390" s="40"/>
      <c r="J390" s="40"/>
    </row>
    <row r="391">
      <c r="F391" s="40"/>
      <c r="G391" s="40"/>
      <c r="H391" s="40"/>
      <c r="I391" s="40"/>
      <c r="J391" s="40"/>
    </row>
    <row r="392">
      <c r="F392" s="40"/>
      <c r="G392" s="40"/>
      <c r="H392" s="40"/>
      <c r="I392" s="40"/>
      <c r="J392" s="40"/>
    </row>
    <row r="393">
      <c r="F393" s="40"/>
      <c r="G393" s="40"/>
      <c r="H393" s="40"/>
      <c r="I393" s="40"/>
      <c r="J393" s="40"/>
    </row>
    <row r="394">
      <c r="F394" s="40"/>
      <c r="G394" s="40"/>
      <c r="H394" s="40"/>
      <c r="I394" s="40"/>
      <c r="J394" s="40"/>
    </row>
    <row r="395">
      <c r="F395" s="40"/>
      <c r="G395" s="40"/>
      <c r="H395" s="40"/>
      <c r="I395" s="40"/>
      <c r="J395" s="40"/>
    </row>
    <row r="396">
      <c r="F396" s="40"/>
      <c r="G396" s="40"/>
      <c r="H396" s="40"/>
      <c r="I396" s="40"/>
      <c r="J396" s="40"/>
    </row>
    <row r="397">
      <c r="F397" s="40"/>
      <c r="G397" s="40"/>
      <c r="H397" s="40"/>
      <c r="I397" s="40"/>
      <c r="J397" s="40"/>
    </row>
    <row r="398">
      <c r="F398" s="40"/>
      <c r="G398" s="40"/>
      <c r="H398" s="40"/>
      <c r="I398" s="40"/>
      <c r="J398" s="40"/>
    </row>
    <row r="399">
      <c r="F399" s="40"/>
      <c r="G399" s="40"/>
      <c r="H399" s="40"/>
      <c r="I399" s="40"/>
      <c r="J399" s="40"/>
    </row>
    <row r="400">
      <c r="F400" s="40"/>
      <c r="G400" s="40"/>
      <c r="H400" s="40"/>
      <c r="I400" s="40"/>
      <c r="J400" s="40"/>
    </row>
    <row r="401">
      <c r="F401" s="40"/>
      <c r="G401" s="40"/>
      <c r="H401" s="40"/>
      <c r="I401" s="40"/>
      <c r="J401" s="40"/>
    </row>
    <row r="402">
      <c r="F402" s="40"/>
      <c r="G402" s="40"/>
      <c r="H402" s="40"/>
      <c r="I402" s="40"/>
      <c r="J402" s="40"/>
    </row>
    <row r="403">
      <c r="F403" s="40"/>
      <c r="G403" s="40"/>
      <c r="H403" s="40"/>
      <c r="I403" s="40"/>
      <c r="J403" s="40"/>
    </row>
    <row r="404">
      <c r="F404" s="40"/>
      <c r="G404" s="40"/>
      <c r="H404" s="40"/>
      <c r="I404" s="40"/>
      <c r="J404" s="40"/>
    </row>
    <row r="405">
      <c r="F405" s="40"/>
      <c r="G405" s="40"/>
      <c r="H405" s="40"/>
      <c r="I405" s="40"/>
      <c r="J405" s="40"/>
    </row>
    <row r="406">
      <c r="F406" s="40"/>
      <c r="G406" s="40"/>
      <c r="H406" s="40"/>
      <c r="I406" s="40"/>
      <c r="J406" s="40"/>
    </row>
    <row r="407">
      <c r="F407" s="40"/>
      <c r="G407" s="40"/>
      <c r="H407" s="40"/>
      <c r="I407" s="40"/>
      <c r="J407" s="40"/>
    </row>
    <row r="408">
      <c r="F408" s="40"/>
      <c r="G408" s="40"/>
      <c r="H408" s="40"/>
      <c r="I408" s="40"/>
      <c r="J408" s="40"/>
    </row>
    <row r="409">
      <c r="F409" s="40"/>
      <c r="G409" s="40"/>
      <c r="H409" s="40"/>
      <c r="I409" s="40"/>
      <c r="J409" s="40"/>
    </row>
    <row r="410">
      <c r="F410" s="40"/>
      <c r="G410" s="40"/>
      <c r="H410" s="40"/>
      <c r="I410" s="40"/>
      <c r="J410" s="40"/>
    </row>
    <row r="411">
      <c r="F411" s="40"/>
      <c r="G411" s="40"/>
      <c r="H411" s="40"/>
      <c r="I411" s="40"/>
      <c r="J411" s="40"/>
    </row>
    <row r="412">
      <c r="F412" s="40"/>
      <c r="G412" s="40"/>
      <c r="H412" s="40"/>
      <c r="I412" s="40"/>
      <c r="J412" s="40"/>
    </row>
    <row r="413">
      <c r="F413" s="40"/>
      <c r="G413" s="40"/>
      <c r="H413" s="40"/>
      <c r="I413" s="40"/>
      <c r="J413" s="40"/>
    </row>
    <row r="414">
      <c r="F414" s="40"/>
      <c r="G414" s="40"/>
      <c r="H414" s="40"/>
      <c r="I414" s="40"/>
      <c r="J414" s="40"/>
    </row>
    <row r="415">
      <c r="F415" s="40"/>
      <c r="G415" s="40"/>
      <c r="H415" s="40"/>
      <c r="I415" s="40"/>
      <c r="J415" s="40"/>
    </row>
    <row r="416">
      <c r="F416" s="40"/>
      <c r="G416" s="40"/>
      <c r="H416" s="40"/>
      <c r="I416" s="40"/>
      <c r="J416" s="40"/>
    </row>
    <row r="417">
      <c r="F417" s="40"/>
      <c r="G417" s="40"/>
      <c r="H417" s="40"/>
      <c r="I417" s="40"/>
      <c r="J417" s="40"/>
    </row>
    <row r="418">
      <c r="F418" s="40"/>
      <c r="G418" s="40"/>
      <c r="H418" s="40"/>
      <c r="I418" s="40"/>
      <c r="J418" s="40"/>
    </row>
    <row r="419">
      <c r="F419" s="40"/>
      <c r="G419" s="40"/>
      <c r="H419" s="40"/>
      <c r="I419" s="40"/>
      <c r="J419" s="40"/>
    </row>
    <row r="420">
      <c r="F420" s="40"/>
      <c r="G420" s="40"/>
      <c r="H420" s="40"/>
      <c r="I420" s="40"/>
      <c r="J420" s="40"/>
    </row>
    <row r="421">
      <c r="F421" s="40"/>
      <c r="G421" s="40"/>
      <c r="H421" s="40"/>
      <c r="I421" s="40"/>
      <c r="J421" s="40"/>
    </row>
    <row r="422">
      <c r="F422" s="40"/>
      <c r="G422" s="40"/>
      <c r="H422" s="40"/>
      <c r="I422" s="40"/>
      <c r="J422" s="40"/>
    </row>
    <row r="423">
      <c r="F423" s="40"/>
      <c r="G423" s="40"/>
      <c r="H423" s="40"/>
      <c r="I423" s="40"/>
      <c r="J423" s="40"/>
    </row>
    <row r="424">
      <c r="F424" s="40"/>
      <c r="G424" s="40"/>
      <c r="H424" s="40"/>
      <c r="I424" s="40"/>
      <c r="J424" s="40"/>
    </row>
    <row r="425">
      <c r="F425" s="40"/>
      <c r="G425" s="40"/>
      <c r="H425" s="40"/>
      <c r="I425" s="40"/>
      <c r="J425" s="40"/>
    </row>
    <row r="426">
      <c r="F426" s="40"/>
      <c r="G426" s="40"/>
      <c r="H426" s="40"/>
      <c r="I426" s="40"/>
      <c r="J426" s="40"/>
    </row>
    <row r="427">
      <c r="F427" s="40"/>
      <c r="G427" s="40"/>
      <c r="H427" s="40"/>
      <c r="I427" s="40"/>
      <c r="J427" s="40"/>
    </row>
    <row r="428">
      <c r="F428" s="40"/>
      <c r="G428" s="40"/>
      <c r="H428" s="40"/>
      <c r="I428" s="40"/>
      <c r="J428" s="40"/>
    </row>
    <row r="429">
      <c r="F429" s="40"/>
      <c r="G429" s="40"/>
      <c r="H429" s="40"/>
      <c r="I429" s="40"/>
      <c r="J429" s="40"/>
    </row>
    <row r="430">
      <c r="F430" s="40"/>
      <c r="G430" s="40"/>
      <c r="H430" s="40"/>
      <c r="I430" s="40"/>
      <c r="J430" s="40"/>
    </row>
    <row r="431">
      <c r="F431" s="40"/>
      <c r="G431" s="40"/>
      <c r="H431" s="40"/>
      <c r="I431" s="40"/>
      <c r="J431" s="40"/>
    </row>
    <row r="432">
      <c r="F432" s="40"/>
      <c r="G432" s="40"/>
      <c r="H432" s="40"/>
      <c r="I432" s="40"/>
      <c r="J432" s="40"/>
    </row>
    <row r="433">
      <c r="F433" s="40"/>
      <c r="G433" s="40"/>
      <c r="H433" s="40"/>
      <c r="I433" s="40"/>
      <c r="J433" s="40"/>
    </row>
    <row r="434">
      <c r="F434" s="40"/>
      <c r="G434" s="40"/>
      <c r="H434" s="40"/>
      <c r="I434" s="40"/>
      <c r="J434" s="40"/>
    </row>
    <row r="435">
      <c r="F435" s="40"/>
      <c r="G435" s="40"/>
      <c r="H435" s="40"/>
      <c r="I435" s="40"/>
      <c r="J435" s="40"/>
    </row>
    <row r="436">
      <c r="F436" s="40"/>
      <c r="G436" s="40"/>
      <c r="H436" s="40"/>
      <c r="I436" s="40"/>
      <c r="J436" s="40"/>
    </row>
    <row r="437">
      <c r="F437" s="40"/>
      <c r="G437" s="40"/>
      <c r="H437" s="40"/>
      <c r="I437" s="40"/>
      <c r="J437" s="40"/>
    </row>
    <row r="438">
      <c r="F438" s="40"/>
      <c r="G438" s="40"/>
      <c r="H438" s="40"/>
      <c r="I438" s="40"/>
      <c r="J438" s="40"/>
    </row>
    <row r="439">
      <c r="F439" s="40"/>
      <c r="G439" s="40"/>
      <c r="H439" s="40"/>
      <c r="I439" s="40"/>
      <c r="J439" s="40"/>
    </row>
    <row r="440">
      <c r="F440" s="40"/>
      <c r="G440" s="40"/>
      <c r="H440" s="40"/>
      <c r="I440" s="40"/>
      <c r="J440" s="40"/>
    </row>
    <row r="441">
      <c r="F441" s="40"/>
      <c r="G441" s="40"/>
      <c r="H441" s="40"/>
      <c r="I441" s="40"/>
      <c r="J441" s="40"/>
    </row>
    <row r="442">
      <c r="F442" s="40"/>
      <c r="G442" s="40"/>
      <c r="H442" s="40"/>
      <c r="I442" s="40"/>
      <c r="J442" s="40"/>
    </row>
    <row r="443">
      <c r="F443" s="40"/>
      <c r="G443" s="40"/>
      <c r="H443" s="40"/>
      <c r="I443" s="40"/>
      <c r="J443" s="40"/>
    </row>
    <row r="444">
      <c r="F444" s="40"/>
      <c r="G444" s="40"/>
      <c r="H444" s="40"/>
      <c r="I444" s="40"/>
      <c r="J444" s="40"/>
    </row>
    <row r="445">
      <c r="F445" s="40"/>
      <c r="G445" s="40"/>
      <c r="H445" s="40"/>
      <c r="I445" s="40"/>
      <c r="J445" s="40"/>
    </row>
    <row r="446">
      <c r="F446" s="40"/>
      <c r="G446" s="40"/>
      <c r="H446" s="40"/>
      <c r="I446" s="40"/>
      <c r="J446" s="40"/>
    </row>
    <row r="447">
      <c r="F447" s="40"/>
      <c r="G447" s="40"/>
      <c r="H447" s="40"/>
      <c r="I447" s="40"/>
      <c r="J447" s="40"/>
    </row>
    <row r="448">
      <c r="F448" s="40"/>
      <c r="G448" s="40"/>
      <c r="H448" s="40"/>
      <c r="I448" s="40"/>
      <c r="J448" s="40"/>
    </row>
    <row r="449">
      <c r="F449" s="40"/>
      <c r="G449" s="40"/>
      <c r="H449" s="40"/>
      <c r="I449" s="40"/>
      <c r="J449" s="40"/>
    </row>
    <row r="450">
      <c r="F450" s="40"/>
      <c r="G450" s="40"/>
      <c r="H450" s="40"/>
      <c r="I450" s="40"/>
      <c r="J450" s="40"/>
    </row>
    <row r="451">
      <c r="F451" s="40"/>
      <c r="G451" s="40"/>
      <c r="H451" s="40"/>
      <c r="I451" s="40"/>
      <c r="J451" s="40"/>
    </row>
    <row r="452">
      <c r="F452" s="40"/>
      <c r="G452" s="40"/>
      <c r="H452" s="40"/>
      <c r="I452" s="40"/>
      <c r="J452" s="40"/>
    </row>
    <row r="453">
      <c r="F453" s="40"/>
      <c r="G453" s="40"/>
      <c r="H453" s="40"/>
      <c r="I453" s="40"/>
      <c r="J453" s="40"/>
    </row>
    <row r="454">
      <c r="F454" s="40"/>
      <c r="G454" s="40"/>
      <c r="H454" s="40"/>
      <c r="I454" s="40"/>
      <c r="J454" s="40"/>
    </row>
    <row r="455">
      <c r="F455" s="40"/>
      <c r="G455" s="40"/>
      <c r="H455" s="40"/>
      <c r="I455" s="40"/>
      <c r="J455" s="40"/>
    </row>
    <row r="456">
      <c r="F456" s="40"/>
      <c r="G456" s="40"/>
      <c r="H456" s="40"/>
      <c r="I456" s="40"/>
      <c r="J456" s="40"/>
    </row>
    <row r="457">
      <c r="F457" s="40"/>
      <c r="G457" s="40"/>
      <c r="H457" s="40"/>
      <c r="I457" s="40"/>
      <c r="J457" s="40"/>
    </row>
    <row r="458">
      <c r="F458" s="40"/>
      <c r="G458" s="40"/>
      <c r="H458" s="40"/>
      <c r="I458" s="40"/>
      <c r="J458" s="40"/>
    </row>
    <row r="459">
      <c r="F459" s="40"/>
      <c r="G459" s="40"/>
      <c r="H459" s="40"/>
      <c r="I459" s="40"/>
      <c r="J459" s="40"/>
    </row>
    <row r="460">
      <c r="F460" s="40"/>
      <c r="G460" s="40"/>
      <c r="H460" s="40"/>
      <c r="I460" s="40"/>
      <c r="J460" s="40"/>
    </row>
    <row r="461">
      <c r="F461" s="40"/>
      <c r="G461" s="40"/>
      <c r="H461" s="40"/>
      <c r="I461" s="40"/>
      <c r="J461" s="40"/>
    </row>
    <row r="462">
      <c r="F462" s="40"/>
      <c r="G462" s="40"/>
      <c r="H462" s="40"/>
      <c r="I462" s="40"/>
      <c r="J462" s="40"/>
    </row>
    <row r="463">
      <c r="F463" s="40"/>
      <c r="G463" s="40"/>
      <c r="H463" s="40"/>
      <c r="I463" s="40"/>
      <c r="J463" s="40"/>
    </row>
    <row r="464">
      <c r="F464" s="40"/>
      <c r="G464" s="40"/>
      <c r="H464" s="40"/>
      <c r="I464" s="40"/>
      <c r="J464" s="40"/>
    </row>
    <row r="465">
      <c r="F465" s="40"/>
      <c r="G465" s="40"/>
      <c r="H465" s="40"/>
      <c r="I465" s="40"/>
      <c r="J465" s="40"/>
    </row>
    <row r="466">
      <c r="F466" s="40"/>
      <c r="G466" s="40"/>
      <c r="H466" s="40"/>
      <c r="I466" s="40"/>
      <c r="J466" s="40"/>
    </row>
    <row r="467">
      <c r="F467" s="40"/>
      <c r="G467" s="40"/>
      <c r="H467" s="40"/>
      <c r="I467" s="40"/>
      <c r="J467" s="40"/>
    </row>
    <row r="468">
      <c r="F468" s="40"/>
      <c r="G468" s="40"/>
      <c r="H468" s="40"/>
      <c r="I468" s="40"/>
      <c r="J468" s="40"/>
    </row>
    <row r="469">
      <c r="F469" s="40"/>
      <c r="G469" s="40"/>
      <c r="H469" s="40"/>
      <c r="I469" s="40"/>
      <c r="J469" s="40"/>
    </row>
    <row r="470">
      <c r="F470" s="40"/>
      <c r="G470" s="40"/>
      <c r="H470" s="40"/>
      <c r="I470" s="40"/>
      <c r="J470" s="40"/>
    </row>
    <row r="471">
      <c r="F471" s="40"/>
      <c r="G471" s="40"/>
      <c r="H471" s="40"/>
      <c r="I471" s="40"/>
      <c r="J471" s="40"/>
    </row>
    <row r="472">
      <c r="F472" s="40"/>
      <c r="G472" s="40"/>
      <c r="H472" s="40"/>
      <c r="I472" s="40"/>
      <c r="J472" s="40"/>
    </row>
    <row r="473">
      <c r="F473" s="40"/>
      <c r="G473" s="40"/>
      <c r="H473" s="40"/>
      <c r="I473" s="40"/>
      <c r="J473" s="40"/>
    </row>
    <row r="474">
      <c r="F474" s="40"/>
      <c r="G474" s="40"/>
      <c r="H474" s="40"/>
      <c r="I474" s="40"/>
      <c r="J474" s="40"/>
    </row>
    <row r="475">
      <c r="F475" s="40"/>
      <c r="G475" s="40"/>
      <c r="H475" s="40"/>
      <c r="I475" s="40"/>
      <c r="J475" s="40"/>
    </row>
    <row r="476">
      <c r="F476" s="40"/>
      <c r="G476" s="40"/>
      <c r="H476" s="40"/>
      <c r="I476" s="40"/>
      <c r="J476" s="40"/>
    </row>
    <row r="477">
      <c r="F477" s="40"/>
      <c r="G477" s="40"/>
      <c r="H477" s="40"/>
      <c r="I477" s="40"/>
      <c r="J477" s="40"/>
    </row>
    <row r="478">
      <c r="F478" s="40"/>
      <c r="G478" s="40"/>
      <c r="H478" s="40"/>
      <c r="I478" s="40"/>
      <c r="J478" s="40"/>
    </row>
    <row r="479">
      <c r="F479" s="40"/>
      <c r="G479" s="40"/>
      <c r="H479" s="40"/>
      <c r="I479" s="40"/>
      <c r="J479" s="40"/>
    </row>
    <row r="480">
      <c r="F480" s="40"/>
      <c r="G480" s="40"/>
      <c r="H480" s="40"/>
      <c r="I480" s="40"/>
      <c r="J480" s="40"/>
    </row>
    <row r="481">
      <c r="F481" s="40"/>
      <c r="G481" s="40"/>
      <c r="H481" s="40"/>
      <c r="I481" s="40"/>
      <c r="J481" s="40"/>
    </row>
    <row r="482">
      <c r="F482" s="40"/>
      <c r="G482" s="40"/>
      <c r="H482" s="40"/>
      <c r="I482" s="40"/>
      <c r="J482" s="40"/>
    </row>
    <row r="483">
      <c r="F483" s="40"/>
      <c r="G483" s="40"/>
      <c r="H483" s="40"/>
      <c r="I483" s="40"/>
      <c r="J483" s="40"/>
    </row>
    <row r="484">
      <c r="F484" s="40"/>
      <c r="G484" s="40"/>
      <c r="H484" s="40"/>
      <c r="I484" s="40"/>
      <c r="J484" s="40"/>
    </row>
    <row r="485">
      <c r="F485" s="40"/>
      <c r="G485" s="40"/>
      <c r="H485" s="40"/>
      <c r="I485" s="40"/>
      <c r="J485" s="40"/>
    </row>
    <row r="486">
      <c r="F486" s="40"/>
      <c r="G486" s="40"/>
      <c r="H486" s="40"/>
      <c r="I486" s="40"/>
      <c r="J486" s="40"/>
    </row>
    <row r="487">
      <c r="F487" s="40"/>
      <c r="G487" s="40"/>
      <c r="H487" s="40"/>
      <c r="I487" s="40"/>
      <c r="J487" s="40"/>
    </row>
    <row r="488">
      <c r="F488" s="40"/>
      <c r="G488" s="40"/>
      <c r="H488" s="40"/>
      <c r="I488" s="40"/>
      <c r="J488" s="40"/>
    </row>
    <row r="489">
      <c r="F489" s="40"/>
      <c r="G489" s="40"/>
      <c r="H489" s="40"/>
      <c r="I489" s="40"/>
      <c r="J489" s="40"/>
    </row>
    <row r="490">
      <c r="F490" s="40"/>
      <c r="G490" s="40"/>
      <c r="H490" s="40"/>
      <c r="I490" s="40"/>
      <c r="J490" s="40"/>
    </row>
    <row r="491">
      <c r="F491" s="40"/>
      <c r="G491" s="40"/>
      <c r="H491" s="40"/>
      <c r="I491" s="40"/>
      <c r="J491" s="40"/>
    </row>
    <row r="492">
      <c r="F492" s="40"/>
      <c r="G492" s="40"/>
      <c r="H492" s="40"/>
      <c r="I492" s="40"/>
      <c r="J492" s="40"/>
    </row>
    <row r="493">
      <c r="F493" s="40"/>
      <c r="G493" s="40"/>
      <c r="H493" s="40"/>
      <c r="I493" s="40"/>
      <c r="J493" s="40"/>
    </row>
    <row r="494">
      <c r="F494" s="40"/>
      <c r="G494" s="40"/>
      <c r="H494" s="40"/>
      <c r="I494" s="40"/>
      <c r="J494" s="40"/>
    </row>
    <row r="495">
      <c r="F495" s="40"/>
      <c r="G495" s="40"/>
      <c r="H495" s="40"/>
      <c r="I495" s="40"/>
      <c r="J495" s="40"/>
    </row>
    <row r="496">
      <c r="F496" s="40"/>
      <c r="G496" s="40"/>
      <c r="H496" s="40"/>
      <c r="I496" s="40"/>
      <c r="J496" s="40"/>
    </row>
    <row r="497">
      <c r="F497" s="40"/>
      <c r="G497" s="40"/>
      <c r="H497" s="40"/>
      <c r="I497" s="40"/>
      <c r="J497" s="40"/>
    </row>
    <row r="498">
      <c r="F498" s="40"/>
      <c r="G498" s="40"/>
      <c r="H498" s="40"/>
      <c r="I498" s="40"/>
      <c r="J498" s="40"/>
    </row>
    <row r="499">
      <c r="F499" s="40"/>
      <c r="G499" s="40"/>
      <c r="H499" s="40"/>
      <c r="I499" s="40"/>
      <c r="J499" s="40"/>
    </row>
    <row r="500">
      <c r="F500" s="40"/>
      <c r="G500" s="40"/>
      <c r="H500" s="40"/>
      <c r="I500" s="40"/>
      <c r="J500" s="40"/>
    </row>
    <row r="501">
      <c r="F501" s="40"/>
      <c r="G501" s="40"/>
      <c r="H501" s="40"/>
      <c r="I501" s="40"/>
      <c r="J501" s="40"/>
    </row>
    <row r="502">
      <c r="F502" s="40"/>
      <c r="G502" s="40"/>
      <c r="H502" s="40"/>
      <c r="I502" s="40"/>
      <c r="J502" s="40"/>
    </row>
    <row r="503">
      <c r="F503" s="40"/>
      <c r="G503" s="40"/>
      <c r="H503" s="40"/>
      <c r="I503" s="40"/>
      <c r="J503" s="40"/>
    </row>
    <row r="504">
      <c r="F504" s="40"/>
      <c r="G504" s="40"/>
      <c r="H504" s="40"/>
      <c r="I504" s="40"/>
      <c r="J504" s="40"/>
    </row>
    <row r="505">
      <c r="F505" s="40"/>
      <c r="G505" s="40"/>
      <c r="H505" s="40"/>
      <c r="I505" s="40"/>
      <c r="J505" s="40"/>
    </row>
    <row r="506">
      <c r="F506" s="40"/>
      <c r="G506" s="40"/>
      <c r="H506" s="40"/>
      <c r="I506" s="40"/>
      <c r="J506" s="40"/>
    </row>
    <row r="507">
      <c r="F507" s="40"/>
      <c r="G507" s="40"/>
      <c r="H507" s="40"/>
      <c r="I507" s="40"/>
      <c r="J507" s="40"/>
    </row>
    <row r="508">
      <c r="F508" s="40"/>
      <c r="G508" s="40"/>
      <c r="H508" s="40"/>
      <c r="I508" s="40"/>
      <c r="J508" s="40"/>
    </row>
    <row r="509">
      <c r="F509" s="40"/>
      <c r="G509" s="40"/>
      <c r="H509" s="40"/>
      <c r="I509" s="40"/>
      <c r="J509" s="40"/>
    </row>
    <row r="510">
      <c r="F510" s="40"/>
      <c r="G510" s="40"/>
      <c r="H510" s="40"/>
      <c r="I510" s="40"/>
      <c r="J510" s="40"/>
    </row>
    <row r="511">
      <c r="F511" s="40"/>
      <c r="G511" s="40"/>
      <c r="H511" s="40"/>
      <c r="I511" s="40"/>
      <c r="J511" s="40"/>
    </row>
    <row r="512">
      <c r="F512" s="40"/>
      <c r="G512" s="40"/>
      <c r="H512" s="40"/>
      <c r="I512" s="40"/>
      <c r="J512" s="40"/>
    </row>
    <row r="513">
      <c r="F513" s="40"/>
      <c r="G513" s="40"/>
      <c r="H513" s="40"/>
      <c r="I513" s="40"/>
      <c r="J513" s="40"/>
    </row>
    <row r="514">
      <c r="F514" s="40"/>
      <c r="G514" s="40"/>
      <c r="H514" s="40"/>
      <c r="I514" s="40"/>
      <c r="J514" s="40"/>
    </row>
    <row r="515">
      <c r="F515" s="40"/>
      <c r="G515" s="40"/>
      <c r="H515" s="40"/>
      <c r="I515" s="40"/>
      <c r="J515" s="40"/>
    </row>
    <row r="516">
      <c r="F516" s="40"/>
      <c r="G516" s="40"/>
      <c r="H516" s="40"/>
      <c r="I516" s="40"/>
      <c r="J516" s="40"/>
    </row>
    <row r="517">
      <c r="F517" s="40"/>
      <c r="G517" s="40"/>
      <c r="H517" s="40"/>
      <c r="I517" s="40"/>
      <c r="J517" s="40"/>
    </row>
    <row r="518">
      <c r="F518" s="40"/>
      <c r="G518" s="40"/>
      <c r="H518" s="40"/>
      <c r="I518" s="40"/>
      <c r="J518" s="40"/>
    </row>
    <row r="519">
      <c r="F519" s="40"/>
      <c r="G519" s="40"/>
      <c r="H519" s="40"/>
      <c r="I519" s="40"/>
      <c r="J519" s="40"/>
    </row>
    <row r="520">
      <c r="F520" s="40"/>
      <c r="G520" s="40"/>
      <c r="H520" s="40"/>
      <c r="I520" s="40"/>
      <c r="J520" s="40"/>
    </row>
    <row r="521">
      <c r="F521" s="40"/>
      <c r="G521" s="40"/>
      <c r="H521" s="40"/>
      <c r="I521" s="40"/>
      <c r="J521" s="40"/>
    </row>
    <row r="522">
      <c r="F522" s="40"/>
      <c r="G522" s="40"/>
      <c r="H522" s="40"/>
      <c r="I522" s="40"/>
      <c r="J522" s="40"/>
    </row>
    <row r="523">
      <c r="F523" s="40"/>
      <c r="G523" s="40"/>
      <c r="H523" s="40"/>
      <c r="I523" s="40"/>
      <c r="J523" s="40"/>
    </row>
    <row r="524">
      <c r="F524" s="40"/>
      <c r="G524" s="40"/>
      <c r="H524" s="40"/>
      <c r="I524" s="40"/>
      <c r="J524" s="40"/>
    </row>
    <row r="525">
      <c r="F525" s="40"/>
      <c r="G525" s="40"/>
      <c r="H525" s="40"/>
      <c r="I525" s="40"/>
      <c r="J525" s="40"/>
    </row>
    <row r="526">
      <c r="F526" s="40"/>
      <c r="G526" s="40"/>
      <c r="H526" s="40"/>
      <c r="I526" s="40"/>
      <c r="J526" s="40"/>
    </row>
    <row r="527">
      <c r="F527" s="40"/>
      <c r="G527" s="40"/>
      <c r="H527" s="40"/>
      <c r="I527" s="40"/>
      <c r="J527" s="40"/>
    </row>
    <row r="528">
      <c r="F528" s="40"/>
      <c r="G528" s="40"/>
      <c r="H528" s="40"/>
      <c r="I528" s="40"/>
      <c r="J528" s="40"/>
    </row>
    <row r="529">
      <c r="F529" s="40"/>
      <c r="G529" s="40"/>
      <c r="H529" s="40"/>
      <c r="I529" s="40"/>
      <c r="J529" s="40"/>
    </row>
    <row r="530">
      <c r="F530" s="40"/>
      <c r="G530" s="40"/>
      <c r="H530" s="40"/>
      <c r="I530" s="40"/>
      <c r="J530" s="40"/>
    </row>
    <row r="531">
      <c r="F531" s="40"/>
      <c r="G531" s="40"/>
      <c r="H531" s="40"/>
      <c r="I531" s="40"/>
      <c r="J531" s="40"/>
    </row>
    <row r="532">
      <c r="F532" s="40"/>
      <c r="G532" s="40"/>
      <c r="H532" s="40"/>
      <c r="I532" s="40"/>
      <c r="J532" s="40"/>
    </row>
    <row r="533">
      <c r="F533" s="40"/>
      <c r="G533" s="40"/>
      <c r="H533" s="40"/>
      <c r="I533" s="40"/>
      <c r="J533" s="40"/>
    </row>
    <row r="534">
      <c r="F534" s="40"/>
      <c r="G534" s="40"/>
      <c r="H534" s="40"/>
      <c r="I534" s="40"/>
      <c r="J534" s="40"/>
    </row>
    <row r="535">
      <c r="F535" s="40"/>
      <c r="G535" s="40"/>
      <c r="H535" s="40"/>
      <c r="I535" s="40"/>
      <c r="J535" s="40"/>
    </row>
    <row r="536">
      <c r="F536" s="40"/>
      <c r="G536" s="40"/>
      <c r="H536" s="40"/>
      <c r="I536" s="40"/>
      <c r="J536" s="40"/>
    </row>
    <row r="537">
      <c r="F537" s="40"/>
      <c r="G537" s="40"/>
      <c r="H537" s="40"/>
      <c r="I537" s="40"/>
      <c r="J537" s="40"/>
    </row>
    <row r="538">
      <c r="F538" s="40"/>
      <c r="G538" s="40"/>
      <c r="H538" s="40"/>
      <c r="I538" s="40"/>
      <c r="J538" s="40"/>
    </row>
    <row r="539">
      <c r="F539" s="40"/>
      <c r="G539" s="40"/>
      <c r="H539" s="40"/>
      <c r="I539" s="40"/>
      <c r="J539" s="40"/>
    </row>
    <row r="540">
      <c r="F540" s="40"/>
      <c r="G540" s="40"/>
      <c r="H540" s="40"/>
      <c r="I540" s="40"/>
      <c r="J540" s="40"/>
    </row>
    <row r="541">
      <c r="F541" s="40"/>
      <c r="G541" s="40"/>
      <c r="H541" s="40"/>
      <c r="I541" s="40"/>
      <c r="J541" s="40"/>
    </row>
    <row r="542">
      <c r="F542" s="40"/>
      <c r="G542" s="40"/>
      <c r="H542" s="40"/>
      <c r="I542" s="40"/>
      <c r="J542" s="40"/>
    </row>
    <row r="543">
      <c r="F543" s="40"/>
      <c r="G543" s="40"/>
      <c r="H543" s="40"/>
      <c r="I543" s="40"/>
      <c r="J543" s="40"/>
    </row>
    <row r="544">
      <c r="F544" s="40"/>
      <c r="G544" s="40"/>
      <c r="H544" s="40"/>
      <c r="I544" s="40"/>
      <c r="J544" s="40"/>
    </row>
    <row r="545">
      <c r="F545" s="40"/>
      <c r="G545" s="40"/>
      <c r="H545" s="40"/>
      <c r="I545" s="40"/>
      <c r="J545" s="40"/>
    </row>
    <row r="546">
      <c r="F546" s="40"/>
      <c r="G546" s="40"/>
      <c r="H546" s="40"/>
      <c r="I546" s="40"/>
      <c r="J546" s="40"/>
    </row>
    <row r="547">
      <c r="F547" s="40"/>
      <c r="G547" s="40"/>
      <c r="H547" s="40"/>
      <c r="I547" s="40"/>
      <c r="J547" s="40"/>
    </row>
    <row r="548">
      <c r="F548" s="40"/>
      <c r="G548" s="40"/>
      <c r="H548" s="40"/>
      <c r="I548" s="40"/>
      <c r="J548" s="40"/>
    </row>
    <row r="549">
      <c r="F549" s="40"/>
      <c r="G549" s="40"/>
      <c r="H549" s="40"/>
      <c r="I549" s="40"/>
      <c r="J549" s="40"/>
    </row>
    <row r="550">
      <c r="F550" s="40"/>
      <c r="G550" s="40"/>
      <c r="H550" s="40"/>
      <c r="I550" s="40"/>
      <c r="J550" s="40"/>
    </row>
    <row r="551">
      <c r="F551" s="40"/>
      <c r="G551" s="40"/>
      <c r="H551" s="40"/>
      <c r="I551" s="40"/>
      <c r="J551" s="40"/>
    </row>
    <row r="552">
      <c r="F552" s="40"/>
      <c r="G552" s="40"/>
      <c r="H552" s="40"/>
      <c r="I552" s="40"/>
      <c r="J552" s="40"/>
    </row>
    <row r="553">
      <c r="F553" s="40"/>
      <c r="G553" s="40"/>
      <c r="H553" s="40"/>
      <c r="I553" s="40"/>
      <c r="J553" s="40"/>
    </row>
    <row r="554">
      <c r="F554" s="40"/>
      <c r="G554" s="40"/>
      <c r="H554" s="40"/>
      <c r="I554" s="40"/>
      <c r="J554" s="40"/>
    </row>
    <row r="555">
      <c r="F555" s="40"/>
      <c r="G555" s="40"/>
      <c r="H555" s="40"/>
      <c r="I555" s="40"/>
      <c r="J555" s="40"/>
    </row>
    <row r="556">
      <c r="F556" s="40"/>
      <c r="G556" s="40"/>
      <c r="H556" s="40"/>
      <c r="I556" s="40"/>
      <c r="J556" s="40"/>
    </row>
    <row r="557">
      <c r="F557" s="40"/>
      <c r="G557" s="40"/>
      <c r="H557" s="40"/>
      <c r="I557" s="40"/>
      <c r="J557" s="40"/>
    </row>
    <row r="558">
      <c r="F558" s="40"/>
      <c r="G558" s="40"/>
      <c r="H558" s="40"/>
      <c r="I558" s="40"/>
      <c r="J558" s="40"/>
    </row>
    <row r="559">
      <c r="F559" s="40"/>
      <c r="G559" s="40"/>
      <c r="H559" s="40"/>
      <c r="I559" s="40"/>
      <c r="J559" s="40"/>
    </row>
    <row r="560">
      <c r="F560" s="40"/>
      <c r="G560" s="40"/>
      <c r="H560" s="40"/>
      <c r="I560" s="40"/>
      <c r="J560" s="40"/>
    </row>
    <row r="561">
      <c r="F561" s="40"/>
      <c r="G561" s="40"/>
      <c r="H561" s="40"/>
      <c r="I561" s="40"/>
      <c r="J561" s="40"/>
    </row>
    <row r="562">
      <c r="F562" s="40"/>
      <c r="G562" s="40"/>
      <c r="H562" s="40"/>
      <c r="I562" s="40"/>
      <c r="J562" s="40"/>
    </row>
    <row r="563">
      <c r="F563" s="40"/>
      <c r="G563" s="40"/>
      <c r="H563" s="40"/>
      <c r="I563" s="40"/>
      <c r="J563" s="40"/>
    </row>
    <row r="564">
      <c r="F564" s="40"/>
      <c r="G564" s="40"/>
      <c r="H564" s="40"/>
      <c r="I564" s="40"/>
      <c r="J564" s="40"/>
    </row>
    <row r="565">
      <c r="F565" s="40"/>
      <c r="G565" s="40"/>
      <c r="H565" s="40"/>
      <c r="I565" s="40"/>
      <c r="J565" s="40"/>
    </row>
    <row r="566">
      <c r="F566" s="40"/>
      <c r="G566" s="40"/>
      <c r="H566" s="40"/>
      <c r="I566" s="40"/>
      <c r="J566" s="40"/>
    </row>
    <row r="567">
      <c r="F567" s="40"/>
      <c r="G567" s="40"/>
      <c r="H567" s="40"/>
      <c r="I567" s="40"/>
      <c r="J567" s="40"/>
    </row>
    <row r="568">
      <c r="F568" s="40"/>
      <c r="G568" s="40"/>
      <c r="H568" s="40"/>
      <c r="I568" s="40"/>
      <c r="J568" s="40"/>
    </row>
    <row r="569">
      <c r="F569" s="40"/>
      <c r="G569" s="40"/>
      <c r="H569" s="40"/>
      <c r="I569" s="40"/>
      <c r="J569" s="40"/>
    </row>
    <row r="570">
      <c r="F570" s="40"/>
      <c r="G570" s="40"/>
      <c r="H570" s="40"/>
      <c r="I570" s="40"/>
      <c r="J570" s="40"/>
    </row>
    <row r="571">
      <c r="F571" s="40"/>
      <c r="G571" s="40"/>
      <c r="H571" s="40"/>
      <c r="I571" s="40"/>
      <c r="J571" s="40"/>
    </row>
    <row r="572">
      <c r="F572" s="40"/>
      <c r="G572" s="40"/>
      <c r="H572" s="40"/>
      <c r="I572" s="40"/>
      <c r="J572" s="40"/>
    </row>
    <row r="573">
      <c r="F573" s="40"/>
      <c r="G573" s="40"/>
      <c r="H573" s="40"/>
      <c r="I573" s="40"/>
      <c r="J573" s="40"/>
    </row>
    <row r="574">
      <c r="F574" s="40"/>
      <c r="G574" s="40"/>
      <c r="H574" s="40"/>
      <c r="I574" s="40"/>
      <c r="J574" s="40"/>
    </row>
    <row r="575">
      <c r="F575" s="40"/>
      <c r="G575" s="40"/>
      <c r="H575" s="40"/>
      <c r="I575" s="40"/>
      <c r="J575" s="40"/>
    </row>
    <row r="576">
      <c r="F576" s="40"/>
      <c r="G576" s="40"/>
      <c r="H576" s="40"/>
      <c r="I576" s="40"/>
      <c r="J576" s="40"/>
    </row>
    <row r="577">
      <c r="F577" s="40"/>
      <c r="G577" s="40"/>
      <c r="H577" s="40"/>
      <c r="I577" s="40"/>
      <c r="J577" s="40"/>
    </row>
    <row r="578">
      <c r="F578" s="40"/>
      <c r="G578" s="40"/>
      <c r="H578" s="40"/>
      <c r="I578" s="40"/>
      <c r="J578" s="40"/>
    </row>
    <row r="579">
      <c r="F579" s="40"/>
      <c r="G579" s="40"/>
      <c r="H579" s="40"/>
      <c r="I579" s="40"/>
      <c r="J579" s="40"/>
    </row>
    <row r="580">
      <c r="F580" s="40"/>
      <c r="G580" s="40"/>
      <c r="H580" s="40"/>
      <c r="I580" s="40"/>
      <c r="J580" s="40"/>
    </row>
    <row r="581">
      <c r="F581" s="40"/>
      <c r="G581" s="40"/>
      <c r="H581" s="40"/>
      <c r="I581" s="40"/>
      <c r="J581" s="40"/>
    </row>
    <row r="582">
      <c r="F582" s="40"/>
      <c r="G582" s="40"/>
      <c r="H582" s="40"/>
      <c r="I582" s="40"/>
      <c r="J582" s="40"/>
    </row>
    <row r="583">
      <c r="F583" s="40"/>
      <c r="G583" s="40"/>
      <c r="H583" s="40"/>
      <c r="I583" s="40"/>
      <c r="J583" s="40"/>
    </row>
    <row r="584">
      <c r="F584" s="40"/>
      <c r="G584" s="40"/>
      <c r="H584" s="40"/>
      <c r="I584" s="40"/>
      <c r="J584" s="40"/>
    </row>
    <row r="585">
      <c r="F585" s="40"/>
      <c r="G585" s="40"/>
      <c r="H585" s="40"/>
      <c r="I585" s="40"/>
      <c r="J585" s="40"/>
    </row>
    <row r="586">
      <c r="F586" s="40"/>
      <c r="G586" s="40"/>
      <c r="H586" s="40"/>
      <c r="I586" s="40"/>
      <c r="J586" s="40"/>
    </row>
    <row r="587">
      <c r="F587" s="40"/>
      <c r="G587" s="40"/>
      <c r="H587" s="40"/>
      <c r="I587" s="40"/>
      <c r="J587" s="40"/>
    </row>
    <row r="588">
      <c r="F588" s="40"/>
      <c r="G588" s="40"/>
      <c r="H588" s="40"/>
      <c r="I588" s="40"/>
      <c r="J588" s="40"/>
    </row>
    <row r="589">
      <c r="F589" s="40"/>
      <c r="G589" s="40"/>
      <c r="H589" s="40"/>
      <c r="I589" s="40"/>
      <c r="J589" s="40"/>
    </row>
    <row r="590">
      <c r="F590" s="40"/>
      <c r="G590" s="40"/>
      <c r="H590" s="40"/>
      <c r="I590" s="40"/>
      <c r="J590" s="40"/>
    </row>
    <row r="591">
      <c r="F591" s="40"/>
      <c r="G591" s="40"/>
      <c r="H591" s="40"/>
      <c r="I591" s="40"/>
      <c r="J591" s="40"/>
    </row>
    <row r="592">
      <c r="F592" s="40"/>
      <c r="G592" s="40"/>
      <c r="H592" s="40"/>
      <c r="I592" s="40"/>
      <c r="J592" s="40"/>
    </row>
    <row r="593">
      <c r="F593" s="40"/>
      <c r="G593" s="40"/>
      <c r="H593" s="40"/>
      <c r="I593" s="40"/>
      <c r="J593" s="40"/>
    </row>
    <row r="594">
      <c r="F594" s="40"/>
      <c r="G594" s="40"/>
      <c r="H594" s="40"/>
      <c r="I594" s="40"/>
      <c r="J594" s="40"/>
    </row>
    <row r="595">
      <c r="F595" s="40"/>
      <c r="G595" s="40"/>
      <c r="H595" s="40"/>
      <c r="I595" s="40"/>
      <c r="J595" s="40"/>
    </row>
    <row r="596">
      <c r="F596" s="40"/>
      <c r="G596" s="40"/>
      <c r="H596" s="40"/>
      <c r="I596" s="40"/>
      <c r="J596" s="40"/>
    </row>
    <row r="597">
      <c r="F597" s="40"/>
      <c r="G597" s="40"/>
      <c r="H597" s="40"/>
      <c r="I597" s="40"/>
      <c r="J597" s="40"/>
    </row>
    <row r="598">
      <c r="F598" s="40"/>
      <c r="G598" s="40"/>
      <c r="H598" s="40"/>
      <c r="I598" s="40"/>
      <c r="J598" s="40"/>
    </row>
    <row r="599">
      <c r="F599" s="40"/>
      <c r="G599" s="40"/>
      <c r="H599" s="40"/>
      <c r="I599" s="40"/>
      <c r="J599" s="40"/>
    </row>
    <row r="600">
      <c r="F600" s="40"/>
      <c r="G600" s="40"/>
      <c r="H600" s="40"/>
      <c r="I600" s="40"/>
      <c r="J600" s="40"/>
    </row>
    <row r="601">
      <c r="F601" s="40"/>
      <c r="G601" s="40"/>
      <c r="H601" s="40"/>
      <c r="I601" s="40"/>
      <c r="J601" s="40"/>
    </row>
    <row r="602">
      <c r="F602" s="40"/>
      <c r="G602" s="40"/>
      <c r="H602" s="40"/>
      <c r="I602" s="40"/>
      <c r="J602" s="40"/>
    </row>
    <row r="603">
      <c r="F603" s="40"/>
      <c r="G603" s="40"/>
      <c r="H603" s="40"/>
      <c r="I603" s="40"/>
      <c r="J603" s="40"/>
    </row>
    <row r="604">
      <c r="F604" s="40"/>
      <c r="G604" s="40"/>
      <c r="H604" s="40"/>
      <c r="I604" s="40"/>
      <c r="J604" s="40"/>
    </row>
    <row r="605">
      <c r="F605" s="40"/>
      <c r="G605" s="40"/>
      <c r="H605" s="40"/>
      <c r="I605" s="40"/>
      <c r="J605" s="40"/>
    </row>
    <row r="606">
      <c r="F606" s="40"/>
      <c r="G606" s="40"/>
      <c r="H606" s="40"/>
      <c r="I606" s="40"/>
      <c r="J606" s="40"/>
    </row>
    <row r="607">
      <c r="F607" s="40"/>
      <c r="G607" s="40"/>
      <c r="H607" s="40"/>
      <c r="I607" s="40"/>
      <c r="J607" s="40"/>
    </row>
    <row r="608">
      <c r="F608" s="40"/>
      <c r="G608" s="40"/>
      <c r="H608" s="40"/>
      <c r="I608" s="40"/>
      <c r="J608" s="40"/>
    </row>
    <row r="609">
      <c r="F609" s="40"/>
      <c r="G609" s="40"/>
      <c r="H609" s="40"/>
      <c r="I609" s="40"/>
      <c r="J609" s="40"/>
    </row>
    <row r="610">
      <c r="F610" s="40"/>
      <c r="G610" s="40"/>
      <c r="H610" s="40"/>
      <c r="I610" s="40"/>
      <c r="J610" s="40"/>
    </row>
    <row r="611">
      <c r="F611" s="40"/>
      <c r="G611" s="40"/>
      <c r="H611" s="40"/>
      <c r="I611" s="40"/>
      <c r="J611" s="40"/>
    </row>
    <row r="612">
      <c r="F612" s="40"/>
      <c r="G612" s="40"/>
      <c r="H612" s="40"/>
      <c r="I612" s="40"/>
      <c r="J612" s="40"/>
    </row>
    <row r="613">
      <c r="F613" s="40"/>
      <c r="G613" s="40"/>
      <c r="H613" s="40"/>
      <c r="I613" s="40"/>
      <c r="J613" s="40"/>
    </row>
    <row r="614">
      <c r="F614" s="40"/>
      <c r="G614" s="40"/>
      <c r="H614" s="40"/>
      <c r="I614" s="40"/>
      <c r="J614" s="40"/>
    </row>
    <row r="615">
      <c r="F615" s="40"/>
      <c r="G615" s="40"/>
      <c r="H615" s="40"/>
      <c r="I615" s="40"/>
      <c r="J615" s="40"/>
    </row>
    <row r="616">
      <c r="F616" s="40"/>
      <c r="G616" s="40"/>
      <c r="H616" s="40"/>
      <c r="I616" s="40"/>
      <c r="J616" s="40"/>
    </row>
    <row r="617">
      <c r="F617" s="40"/>
      <c r="G617" s="40"/>
      <c r="H617" s="40"/>
      <c r="I617" s="40"/>
      <c r="J617" s="40"/>
    </row>
    <row r="618">
      <c r="F618" s="40"/>
      <c r="G618" s="40"/>
      <c r="H618" s="40"/>
      <c r="I618" s="40"/>
      <c r="J618" s="40"/>
    </row>
    <row r="619">
      <c r="F619" s="40"/>
      <c r="G619" s="40"/>
      <c r="H619" s="40"/>
      <c r="I619" s="40"/>
      <c r="J619" s="40"/>
    </row>
    <row r="620">
      <c r="F620" s="40"/>
      <c r="G620" s="40"/>
      <c r="H620" s="40"/>
      <c r="I620" s="40"/>
      <c r="J620" s="40"/>
    </row>
    <row r="621">
      <c r="F621" s="40"/>
      <c r="G621" s="40"/>
      <c r="H621" s="40"/>
      <c r="I621" s="40"/>
      <c r="J621" s="40"/>
    </row>
    <row r="622">
      <c r="F622" s="40"/>
      <c r="G622" s="40"/>
      <c r="H622" s="40"/>
      <c r="I622" s="40"/>
      <c r="J622" s="40"/>
    </row>
    <row r="623">
      <c r="F623" s="40"/>
      <c r="G623" s="40"/>
      <c r="H623" s="40"/>
      <c r="I623" s="40"/>
      <c r="J623" s="40"/>
    </row>
    <row r="624">
      <c r="F624" s="40"/>
      <c r="G624" s="40"/>
      <c r="H624" s="40"/>
      <c r="I624" s="40"/>
      <c r="J624" s="40"/>
    </row>
    <row r="625">
      <c r="F625" s="40"/>
      <c r="G625" s="40"/>
      <c r="H625" s="40"/>
      <c r="I625" s="40"/>
      <c r="J625" s="40"/>
    </row>
    <row r="626">
      <c r="F626" s="40"/>
      <c r="G626" s="40"/>
      <c r="H626" s="40"/>
      <c r="I626" s="40"/>
      <c r="J626" s="40"/>
    </row>
    <row r="627">
      <c r="F627" s="40"/>
      <c r="G627" s="40"/>
      <c r="H627" s="40"/>
      <c r="I627" s="40"/>
      <c r="J627" s="40"/>
    </row>
    <row r="628">
      <c r="F628" s="40"/>
      <c r="G628" s="40"/>
      <c r="H628" s="40"/>
      <c r="I628" s="40"/>
      <c r="J628" s="40"/>
    </row>
    <row r="629">
      <c r="F629" s="40"/>
      <c r="G629" s="40"/>
      <c r="H629" s="40"/>
      <c r="I629" s="40"/>
      <c r="J629" s="40"/>
    </row>
    <row r="630">
      <c r="F630" s="40"/>
      <c r="G630" s="40"/>
      <c r="H630" s="40"/>
      <c r="I630" s="40"/>
      <c r="J630" s="40"/>
    </row>
    <row r="631">
      <c r="F631" s="40"/>
      <c r="G631" s="40"/>
      <c r="H631" s="40"/>
      <c r="I631" s="40"/>
      <c r="J631" s="40"/>
    </row>
    <row r="632">
      <c r="F632" s="40"/>
      <c r="G632" s="40"/>
      <c r="H632" s="40"/>
      <c r="I632" s="40"/>
      <c r="J632" s="40"/>
    </row>
    <row r="633">
      <c r="F633" s="40"/>
      <c r="G633" s="40"/>
      <c r="H633" s="40"/>
      <c r="I633" s="40"/>
      <c r="J633" s="40"/>
    </row>
    <row r="634">
      <c r="F634" s="40"/>
      <c r="G634" s="40"/>
      <c r="H634" s="40"/>
      <c r="I634" s="40"/>
      <c r="J634" s="40"/>
    </row>
    <row r="635">
      <c r="F635" s="40"/>
      <c r="G635" s="40"/>
      <c r="H635" s="40"/>
      <c r="I635" s="40"/>
      <c r="J635" s="40"/>
    </row>
    <row r="636">
      <c r="F636" s="40"/>
      <c r="G636" s="40"/>
      <c r="H636" s="40"/>
      <c r="I636" s="40"/>
      <c r="J636" s="40"/>
    </row>
    <row r="637">
      <c r="F637" s="40"/>
      <c r="G637" s="40"/>
      <c r="H637" s="40"/>
      <c r="I637" s="40"/>
      <c r="J637" s="40"/>
    </row>
    <row r="638">
      <c r="F638" s="40"/>
      <c r="G638" s="40"/>
      <c r="H638" s="40"/>
      <c r="I638" s="40"/>
      <c r="J638" s="40"/>
    </row>
    <row r="639">
      <c r="F639" s="40"/>
      <c r="G639" s="40"/>
      <c r="H639" s="40"/>
      <c r="I639" s="40"/>
      <c r="J639" s="40"/>
    </row>
    <row r="640">
      <c r="F640" s="40"/>
      <c r="G640" s="40"/>
      <c r="H640" s="40"/>
      <c r="I640" s="40"/>
      <c r="J640" s="40"/>
    </row>
    <row r="641">
      <c r="F641" s="40"/>
      <c r="G641" s="40"/>
      <c r="H641" s="40"/>
      <c r="I641" s="40"/>
      <c r="J641" s="40"/>
    </row>
    <row r="642">
      <c r="F642" s="40"/>
      <c r="G642" s="40"/>
      <c r="H642" s="40"/>
      <c r="I642" s="40"/>
      <c r="J642" s="40"/>
    </row>
    <row r="643">
      <c r="F643" s="40"/>
      <c r="G643" s="40"/>
      <c r="H643" s="40"/>
      <c r="I643" s="40"/>
      <c r="J643" s="40"/>
    </row>
    <row r="644">
      <c r="F644" s="40"/>
      <c r="G644" s="40"/>
      <c r="H644" s="40"/>
      <c r="I644" s="40"/>
      <c r="J644" s="40"/>
    </row>
    <row r="645">
      <c r="F645" s="40"/>
      <c r="G645" s="40"/>
      <c r="H645" s="40"/>
      <c r="I645" s="40"/>
      <c r="J645" s="40"/>
    </row>
    <row r="646">
      <c r="F646" s="40"/>
      <c r="G646" s="40"/>
      <c r="H646" s="40"/>
      <c r="I646" s="40"/>
      <c r="J646" s="40"/>
    </row>
    <row r="647">
      <c r="F647" s="40"/>
      <c r="G647" s="40"/>
      <c r="H647" s="40"/>
      <c r="I647" s="40"/>
      <c r="J647" s="40"/>
    </row>
    <row r="648">
      <c r="F648" s="40"/>
      <c r="G648" s="40"/>
      <c r="H648" s="40"/>
      <c r="I648" s="40"/>
      <c r="J648" s="40"/>
    </row>
    <row r="649">
      <c r="F649" s="40"/>
      <c r="G649" s="40"/>
      <c r="H649" s="40"/>
      <c r="I649" s="40"/>
      <c r="J649" s="40"/>
    </row>
    <row r="650">
      <c r="F650" s="40"/>
      <c r="G650" s="40"/>
      <c r="H650" s="40"/>
      <c r="I650" s="40"/>
      <c r="J650" s="40"/>
    </row>
    <row r="651">
      <c r="F651" s="40"/>
      <c r="G651" s="40"/>
      <c r="H651" s="40"/>
      <c r="I651" s="40"/>
      <c r="J651" s="40"/>
    </row>
    <row r="652">
      <c r="F652" s="40"/>
      <c r="G652" s="40"/>
      <c r="H652" s="40"/>
      <c r="I652" s="40"/>
      <c r="J652" s="40"/>
    </row>
    <row r="653">
      <c r="F653" s="40"/>
      <c r="G653" s="40"/>
      <c r="H653" s="40"/>
      <c r="I653" s="40"/>
      <c r="J653" s="40"/>
    </row>
    <row r="654">
      <c r="F654" s="40"/>
      <c r="G654" s="40"/>
      <c r="H654" s="40"/>
      <c r="I654" s="40"/>
      <c r="J654" s="40"/>
    </row>
    <row r="655">
      <c r="F655" s="40"/>
      <c r="G655" s="40"/>
      <c r="H655" s="40"/>
      <c r="I655" s="40"/>
      <c r="J655" s="40"/>
    </row>
    <row r="656">
      <c r="F656" s="40"/>
      <c r="G656" s="40"/>
      <c r="H656" s="40"/>
      <c r="I656" s="40"/>
      <c r="J656" s="40"/>
    </row>
    <row r="657">
      <c r="F657" s="40"/>
      <c r="G657" s="40"/>
      <c r="H657" s="40"/>
      <c r="I657" s="40"/>
      <c r="J657" s="40"/>
    </row>
    <row r="658">
      <c r="F658" s="40"/>
      <c r="G658" s="40"/>
      <c r="H658" s="40"/>
      <c r="I658" s="40"/>
      <c r="J658" s="40"/>
    </row>
    <row r="659">
      <c r="F659" s="40"/>
      <c r="G659" s="40"/>
      <c r="H659" s="40"/>
      <c r="I659" s="40"/>
      <c r="J659" s="40"/>
    </row>
    <row r="660">
      <c r="F660" s="40"/>
      <c r="G660" s="40"/>
      <c r="H660" s="40"/>
      <c r="I660" s="40"/>
      <c r="J660" s="40"/>
    </row>
    <row r="661">
      <c r="F661" s="40"/>
      <c r="G661" s="40"/>
      <c r="H661" s="40"/>
      <c r="I661" s="40"/>
      <c r="J661" s="40"/>
    </row>
    <row r="662">
      <c r="F662" s="40"/>
      <c r="G662" s="40"/>
      <c r="H662" s="40"/>
      <c r="I662" s="40"/>
      <c r="J662" s="40"/>
    </row>
    <row r="663">
      <c r="F663" s="40"/>
      <c r="G663" s="40"/>
      <c r="H663" s="40"/>
      <c r="I663" s="40"/>
      <c r="J663" s="40"/>
    </row>
    <row r="664">
      <c r="F664" s="40"/>
      <c r="G664" s="40"/>
      <c r="H664" s="40"/>
      <c r="I664" s="40"/>
      <c r="J664" s="40"/>
    </row>
    <row r="665">
      <c r="F665" s="40"/>
      <c r="G665" s="40"/>
      <c r="H665" s="40"/>
      <c r="I665" s="40"/>
      <c r="J665" s="40"/>
    </row>
    <row r="666">
      <c r="F666" s="40"/>
      <c r="G666" s="40"/>
      <c r="H666" s="40"/>
      <c r="I666" s="40"/>
      <c r="J666" s="40"/>
    </row>
    <row r="667">
      <c r="F667" s="40"/>
      <c r="G667" s="40"/>
      <c r="H667" s="40"/>
      <c r="I667" s="40"/>
      <c r="J667" s="40"/>
    </row>
    <row r="668">
      <c r="F668" s="40"/>
      <c r="G668" s="40"/>
      <c r="H668" s="40"/>
      <c r="I668" s="40"/>
      <c r="J668" s="40"/>
    </row>
    <row r="669">
      <c r="F669" s="40"/>
      <c r="G669" s="40"/>
      <c r="H669" s="40"/>
      <c r="I669" s="40"/>
      <c r="J669" s="40"/>
    </row>
    <row r="670">
      <c r="F670" s="40"/>
      <c r="G670" s="40"/>
      <c r="H670" s="40"/>
      <c r="I670" s="40"/>
      <c r="J670" s="40"/>
    </row>
    <row r="671">
      <c r="F671" s="40"/>
      <c r="G671" s="40"/>
      <c r="H671" s="40"/>
      <c r="I671" s="40"/>
      <c r="J671" s="40"/>
    </row>
    <row r="672">
      <c r="F672" s="40"/>
      <c r="G672" s="40"/>
      <c r="H672" s="40"/>
      <c r="I672" s="40"/>
      <c r="J672" s="40"/>
    </row>
    <row r="673">
      <c r="F673" s="40"/>
      <c r="G673" s="40"/>
      <c r="H673" s="40"/>
      <c r="I673" s="40"/>
      <c r="J673" s="40"/>
    </row>
    <row r="674">
      <c r="F674" s="40"/>
      <c r="G674" s="40"/>
      <c r="H674" s="40"/>
      <c r="I674" s="40"/>
      <c r="J674" s="40"/>
    </row>
    <row r="675">
      <c r="F675" s="40"/>
      <c r="G675" s="40"/>
      <c r="H675" s="40"/>
      <c r="I675" s="40"/>
      <c r="J675" s="40"/>
    </row>
    <row r="676">
      <c r="F676" s="40"/>
      <c r="G676" s="40"/>
      <c r="H676" s="40"/>
      <c r="I676" s="40"/>
      <c r="J676" s="40"/>
    </row>
    <row r="677">
      <c r="F677" s="40"/>
      <c r="G677" s="40"/>
      <c r="H677" s="40"/>
      <c r="I677" s="40"/>
      <c r="J677" s="40"/>
    </row>
    <row r="678">
      <c r="F678" s="40"/>
      <c r="G678" s="40"/>
      <c r="H678" s="40"/>
      <c r="I678" s="40"/>
      <c r="J678" s="40"/>
    </row>
    <row r="679">
      <c r="F679" s="40"/>
      <c r="G679" s="40"/>
      <c r="H679" s="40"/>
      <c r="I679" s="40"/>
      <c r="J679" s="40"/>
    </row>
    <row r="680">
      <c r="F680" s="40"/>
      <c r="G680" s="40"/>
      <c r="H680" s="40"/>
      <c r="I680" s="40"/>
      <c r="J680" s="40"/>
    </row>
    <row r="681">
      <c r="F681" s="40"/>
      <c r="G681" s="40"/>
      <c r="H681" s="40"/>
      <c r="I681" s="40"/>
      <c r="J681" s="40"/>
    </row>
    <row r="682">
      <c r="F682" s="40"/>
      <c r="G682" s="40"/>
      <c r="H682" s="40"/>
      <c r="I682" s="40"/>
      <c r="J682" s="40"/>
    </row>
    <row r="683">
      <c r="F683" s="40"/>
      <c r="G683" s="40"/>
      <c r="H683" s="40"/>
      <c r="I683" s="40"/>
      <c r="J683" s="40"/>
    </row>
    <row r="684">
      <c r="F684" s="40"/>
      <c r="G684" s="40"/>
      <c r="H684" s="40"/>
      <c r="I684" s="40"/>
      <c r="J684" s="40"/>
    </row>
    <row r="685">
      <c r="F685" s="40"/>
      <c r="G685" s="40"/>
      <c r="H685" s="40"/>
      <c r="I685" s="40"/>
      <c r="J685" s="40"/>
    </row>
    <row r="686">
      <c r="F686" s="40"/>
      <c r="G686" s="40"/>
      <c r="H686" s="40"/>
      <c r="I686" s="40"/>
      <c r="J686" s="40"/>
    </row>
    <row r="687">
      <c r="F687" s="40"/>
      <c r="G687" s="40"/>
      <c r="H687" s="40"/>
      <c r="I687" s="40"/>
      <c r="J687" s="40"/>
    </row>
    <row r="688">
      <c r="F688" s="40"/>
      <c r="G688" s="40"/>
      <c r="H688" s="40"/>
      <c r="I688" s="40"/>
      <c r="J688" s="40"/>
    </row>
    <row r="689">
      <c r="F689" s="40"/>
      <c r="G689" s="40"/>
      <c r="H689" s="40"/>
      <c r="I689" s="40"/>
      <c r="J689" s="40"/>
    </row>
    <row r="690">
      <c r="F690" s="40"/>
      <c r="G690" s="40"/>
      <c r="H690" s="40"/>
      <c r="I690" s="40"/>
      <c r="J690" s="40"/>
    </row>
    <row r="691">
      <c r="F691" s="40"/>
      <c r="G691" s="40"/>
      <c r="H691" s="40"/>
      <c r="I691" s="40"/>
      <c r="J691" s="40"/>
    </row>
    <row r="692">
      <c r="F692" s="40"/>
      <c r="G692" s="40"/>
      <c r="H692" s="40"/>
      <c r="I692" s="40"/>
      <c r="J692" s="40"/>
    </row>
    <row r="693">
      <c r="F693" s="40"/>
      <c r="G693" s="40"/>
      <c r="H693" s="40"/>
      <c r="I693" s="40"/>
      <c r="J693" s="40"/>
    </row>
    <row r="694">
      <c r="F694" s="40"/>
      <c r="G694" s="40"/>
      <c r="H694" s="40"/>
      <c r="I694" s="40"/>
      <c r="J694" s="40"/>
    </row>
    <row r="695">
      <c r="F695" s="40"/>
      <c r="G695" s="40"/>
      <c r="H695" s="40"/>
      <c r="I695" s="40"/>
      <c r="J695" s="40"/>
    </row>
    <row r="696">
      <c r="F696" s="40"/>
      <c r="G696" s="40"/>
      <c r="H696" s="40"/>
      <c r="I696" s="40"/>
      <c r="J696" s="40"/>
    </row>
    <row r="697">
      <c r="F697" s="40"/>
      <c r="G697" s="40"/>
      <c r="H697" s="40"/>
      <c r="I697" s="40"/>
      <c r="J697" s="40"/>
    </row>
    <row r="698">
      <c r="F698" s="40"/>
      <c r="G698" s="40"/>
      <c r="H698" s="40"/>
      <c r="I698" s="40"/>
      <c r="J698" s="40"/>
    </row>
    <row r="699">
      <c r="F699" s="40"/>
      <c r="G699" s="40"/>
      <c r="H699" s="40"/>
      <c r="I699" s="40"/>
      <c r="J699" s="40"/>
    </row>
    <row r="700">
      <c r="F700" s="40"/>
      <c r="G700" s="40"/>
      <c r="H700" s="40"/>
      <c r="I700" s="40"/>
      <c r="J700" s="40"/>
    </row>
    <row r="701">
      <c r="F701" s="40"/>
      <c r="G701" s="40"/>
      <c r="H701" s="40"/>
      <c r="I701" s="40"/>
      <c r="J701" s="40"/>
    </row>
    <row r="702">
      <c r="F702" s="40"/>
      <c r="G702" s="40"/>
      <c r="H702" s="40"/>
      <c r="I702" s="40"/>
      <c r="J702" s="40"/>
    </row>
    <row r="703">
      <c r="F703" s="40"/>
      <c r="G703" s="40"/>
      <c r="H703" s="40"/>
      <c r="I703" s="40"/>
      <c r="J703" s="40"/>
    </row>
    <row r="704">
      <c r="F704" s="40"/>
      <c r="G704" s="40"/>
      <c r="H704" s="40"/>
      <c r="I704" s="40"/>
      <c r="J704" s="40"/>
    </row>
    <row r="705">
      <c r="F705" s="40"/>
      <c r="G705" s="40"/>
      <c r="H705" s="40"/>
      <c r="I705" s="40"/>
      <c r="J705" s="40"/>
    </row>
    <row r="706">
      <c r="F706" s="40"/>
      <c r="G706" s="40"/>
      <c r="H706" s="40"/>
      <c r="I706" s="40"/>
      <c r="J706" s="40"/>
    </row>
    <row r="707">
      <c r="F707" s="40"/>
      <c r="G707" s="40"/>
      <c r="H707" s="40"/>
      <c r="I707" s="40"/>
      <c r="J707" s="40"/>
    </row>
    <row r="708">
      <c r="F708" s="40"/>
      <c r="G708" s="40"/>
      <c r="H708" s="40"/>
      <c r="I708" s="40"/>
      <c r="J708" s="40"/>
    </row>
    <row r="709">
      <c r="F709" s="40"/>
      <c r="G709" s="40"/>
      <c r="H709" s="40"/>
      <c r="I709" s="40"/>
      <c r="J709" s="40"/>
    </row>
    <row r="710">
      <c r="F710" s="40"/>
      <c r="G710" s="40"/>
      <c r="H710" s="40"/>
      <c r="I710" s="40"/>
      <c r="J710" s="40"/>
    </row>
    <row r="711">
      <c r="F711" s="40"/>
      <c r="G711" s="40"/>
      <c r="H711" s="40"/>
      <c r="I711" s="40"/>
      <c r="J711" s="40"/>
    </row>
    <row r="712">
      <c r="F712" s="40"/>
      <c r="G712" s="40"/>
      <c r="H712" s="40"/>
      <c r="I712" s="40"/>
      <c r="J712" s="40"/>
    </row>
    <row r="713">
      <c r="F713" s="40"/>
      <c r="G713" s="40"/>
      <c r="H713" s="40"/>
      <c r="I713" s="40"/>
      <c r="J713" s="40"/>
    </row>
    <row r="714">
      <c r="F714" s="40"/>
      <c r="G714" s="40"/>
      <c r="H714" s="40"/>
      <c r="I714" s="40"/>
      <c r="J714" s="40"/>
    </row>
    <row r="715">
      <c r="F715" s="40"/>
      <c r="G715" s="40"/>
      <c r="H715" s="40"/>
      <c r="I715" s="40"/>
      <c r="J715" s="40"/>
    </row>
    <row r="716">
      <c r="F716" s="40"/>
      <c r="G716" s="40"/>
      <c r="H716" s="40"/>
      <c r="I716" s="40"/>
      <c r="J716" s="40"/>
    </row>
    <row r="717">
      <c r="F717" s="40"/>
      <c r="G717" s="40"/>
      <c r="H717" s="40"/>
      <c r="I717" s="40"/>
      <c r="J717" s="40"/>
    </row>
    <row r="718">
      <c r="F718" s="40"/>
      <c r="G718" s="40"/>
      <c r="H718" s="40"/>
      <c r="I718" s="40"/>
      <c r="J718" s="40"/>
    </row>
    <row r="719">
      <c r="F719" s="40"/>
      <c r="G719" s="40"/>
      <c r="H719" s="40"/>
      <c r="I719" s="40"/>
      <c r="J719" s="40"/>
    </row>
    <row r="720">
      <c r="F720" s="40"/>
      <c r="G720" s="40"/>
      <c r="H720" s="40"/>
      <c r="I720" s="40"/>
      <c r="J720" s="40"/>
    </row>
    <row r="721">
      <c r="F721" s="40"/>
      <c r="G721" s="40"/>
      <c r="H721" s="40"/>
      <c r="I721" s="40"/>
      <c r="J721" s="40"/>
    </row>
    <row r="722">
      <c r="F722" s="40"/>
      <c r="G722" s="40"/>
      <c r="H722" s="40"/>
      <c r="I722" s="40"/>
      <c r="J722" s="40"/>
    </row>
    <row r="723">
      <c r="F723" s="40"/>
      <c r="G723" s="40"/>
      <c r="H723" s="40"/>
      <c r="I723" s="40"/>
      <c r="J723" s="40"/>
    </row>
    <row r="724">
      <c r="F724" s="40"/>
      <c r="G724" s="40"/>
      <c r="H724" s="40"/>
      <c r="I724" s="40"/>
      <c r="J724" s="40"/>
    </row>
    <row r="725">
      <c r="F725" s="40"/>
      <c r="G725" s="40"/>
      <c r="H725" s="40"/>
      <c r="I725" s="40"/>
      <c r="J725" s="40"/>
    </row>
    <row r="726">
      <c r="F726" s="40"/>
      <c r="G726" s="40"/>
      <c r="H726" s="40"/>
      <c r="I726" s="40"/>
      <c r="J726" s="40"/>
    </row>
    <row r="727">
      <c r="F727" s="40"/>
      <c r="G727" s="40"/>
      <c r="H727" s="40"/>
      <c r="I727" s="40"/>
      <c r="J727" s="40"/>
    </row>
    <row r="728">
      <c r="F728" s="40"/>
      <c r="G728" s="40"/>
      <c r="H728" s="40"/>
      <c r="I728" s="40"/>
      <c r="J728" s="40"/>
    </row>
    <row r="729">
      <c r="F729" s="40"/>
      <c r="G729" s="40"/>
      <c r="H729" s="40"/>
      <c r="I729" s="40"/>
      <c r="J729" s="40"/>
    </row>
    <row r="730">
      <c r="F730" s="40"/>
      <c r="G730" s="40"/>
      <c r="H730" s="40"/>
      <c r="I730" s="40"/>
      <c r="J730" s="40"/>
    </row>
    <row r="731">
      <c r="F731" s="40"/>
      <c r="G731" s="40"/>
      <c r="H731" s="40"/>
      <c r="I731" s="40"/>
      <c r="J731" s="40"/>
    </row>
    <row r="732">
      <c r="F732" s="40"/>
      <c r="G732" s="40"/>
      <c r="H732" s="40"/>
      <c r="I732" s="40"/>
      <c r="J732" s="40"/>
    </row>
    <row r="733">
      <c r="F733" s="40"/>
      <c r="G733" s="40"/>
      <c r="H733" s="40"/>
      <c r="I733" s="40"/>
      <c r="J733" s="40"/>
    </row>
    <row r="734">
      <c r="F734" s="40"/>
      <c r="G734" s="40"/>
      <c r="H734" s="40"/>
      <c r="I734" s="40"/>
      <c r="J734" s="40"/>
    </row>
    <row r="735">
      <c r="F735" s="40"/>
      <c r="G735" s="40"/>
      <c r="H735" s="40"/>
      <c r="I735" s="40"/>
      <c r="J735" s="40"/>
    </row>
    <row r="736">
      <c r="F736" s="40"/>
      <c r="G736" s="40"/>
      <c r="H736" s="40"/>
      <c r="I736" s="40"/>
      <c r="J736" s="40"/>
    </row>
    <row r="737">
      <c r="F737" s="40"/>
      <c r="G737" s="40"/>
      <c r="H737" s="40"/>
      <c r="I737" s="40"/>
      <c r="J737" s="40"/>
    </row>
    <row r="738">
      <c r="F738" s="40"/>
      <c r="G738" s="40"/>
      <c r="H738" s="40"/>
      <c r="I738" s="40"/>
      <c r="J738" s="40"/>
    </row>
    <row r="739">
      <c r="F739" s="40"/>
      <c r="G739" s="40"/>
      <c r="H739" s="40"/>
      <c r="I739" s="40"/>
      <c r="J739" s="40"/>
    </row>
    <row r="740">
      <c r="F740" s="40"/>
      <c r="G740" s="40"/>
      <c r="H740" s="40"/>
      <c r="I740" s="40"/>
      <c r="J740" s="40"/>
    </row>
    <row r="741">
      <c r="F741" s="40"/>
      <c r="G741" s="40"/>
      <c r="H741" s="40"/>
      <c r="I741" s="40"/>
      <c r="J741" s="40"/>
    </row>
    <row r="742">
      <c r="F742" s="40"/>
      <c r="G742" s="40"/>
      <c r="H742" s="40"/>
      <c r="I742" s="40"/>
      <c r="J742" s="40"/>
    </row>
    <row r="743">
      <c r="F743" s="40"/>
      <c r="G743" s="40"/>
      <c r="H743" s="40"/>
      <c r="I743" s="40"/>
      <c r="J743" s="40"/>
    </row>
    <row r="744">
      <c r="F744" s="40"/>
      <c r="G744" s="40"/>
      <c r="H744" s="40"/>
      <c r="I744" s="40"/>
      <c r="J744" s="40"/>
    </row>
    <row r="745">
      <c r="F745" s="40"/>
      <c r="G745" s="40"/>
      <c r="H745" s="40"/>
      <c r="I745" s="40"/>
      <c r="J745" s="40"/>
    </row>
    <row r="746">
      <c r="F746" s="40"/>
      <c r="G746" s="40"/>
      <c r="H746" s="40"/>
      <c r="I746" s="40"/>
      <c r="J746" s="40"/>
    </row>
    <row r="747">
      <c r="F747" s="40"/>
      <c r="G747" s="40"/>
      <c r="H747" s="40"/>
      <c r="I747" s="40"/>
      <c r="J747" s="40"/>
    </row>
    <row r="748">
      <c r="F748" s="40"/>
      <c r="G748" s="40"/>
      <c r="H748" s="40"/>
      <c r="I748" s="40"/>
      <c r="J748" s="40"/>
    </row>
    <row r="749">
      <c r="F749" s="40"/>
      <c r="G749" s="40"/>
      <c r="H749" s="40"/>
      <c r="I749" s="40"/>
      <c r="J749" s="40"/>
    </row>
    <row r="750">
      <c r="F750" s="40"/>
      <c r="G750" s="40"/>
      <c r="H750" s="40"/>
      <c r="I750" s="40"/>
      <c r="J750" s="40"/>
    </row>
    <row r="751">
      <c r="F751" s="40"/>
      <c r="G751" s="40"/>
      <c r="H751" s="40"/>
      <c r="I751" s="40"/>
      <c r="J751" s="40"/>
    </row>
    <row r="752">
      <c r="F752" s="40"/>
      <c r="G752" s="40"/>
      <c r="H752" s="40"/>
      <c r="I752" s="40"/>
      <c r="J752" s="40"/>
    </row>
    <row r="753">
      <c r="F753" s="40"/>
      <c r="G753" s="40"/>
      <c r="H753" s="40"/>
      <c r="I753" s="40"/>
      <c r="J753" s="40"/>
    </row>
    <row r="754">
      <c r="F754" s="40"/>
      <c r="G754" s="40"/>
      <c r="H754" s="40"/>
      <c r="I754" s="40"/>
      <c r="J754" s="40"/>
    </row>
    <row r="755">
      <c r="F755" s="40"/>
      <c r="G755" s="40"/>
      <c r="H755" s="40"/>
      <c r="I755" s="40"/>
      <c r="J755" s="40"/>
    </row>
    <row r="756">
      <c r="F756" s="40"/>
      <c r="G756" s="40"/>
      <c r="H756" s="40"/>
      <c r="I756" s="40"/>
      <c r="J756" s="40"/>
    </row>
    <row r="757">
      <c r="F757" s="40"/>
      <c r="G757" s="40"/>
      <c r="H757" s="40"/>
      <c r="I757" s="40"/>
      <c r="J757" s="40"/>
    </row>
    <row r="758">
      <c r="F758" s="40"/>
      <c r="G758" s="40"/>
      <c r="H758" s="40"/>
      <c r="I758" s="40"/>
      <c r="J758" s="40"/>
    </row>
    <row r="759">
      <c r="F759" s="40"/>
      <c r="G759" s="40"/>
      <c r="H759" s="40"/>
      <c r="I759" s="40"/>
      <c r="J759" s="40"/>
    </row>
    <row r="760">
      <c r="F760" s="40"/>
      <c r="G760" s="40"/>
      <c r="H760" s="40"/>
      <c r="I760" s="40"/>
      <c r="J760" s="40"/>
    </row>
    <row r="761">
      <c r="F761" s="40"/>
      <c r="G761" s="40"/>
      <c r="H761" s="40"/>
      <c r="I761" s="40"/>
      <c r="J761" s="40"/>
    </row>
    <row r="762">
      <c r="F762" s="40"/>
      <c r="G762" s="40"/>
      <c r="H762" s="40"/>
      <c r="I762" s="40"/>
      <c r="J762" s="40"/>
    </row>
    <row r="763">
      <c r="F763" s="40"/>
      <c r="G763" s="40"/>
      <c r="H763" s="40"/>
      <c r="I763" s="40"/>
      <c r="J763" s="40"/>
    </row>
    <row r="764">
      <c r="F764" s="40"/>
      <c r="G764" s="40"/>
      <c r="H764" s="40"/>
      <c r="I764" s="40"/>
      <c r="J764" s="40"/>
    </row>
    <row r="765">
      <c r="F765" s="40"/>
      <c r="G765" s="40"/>
      <c r="H765" s="40"/>
      <c r="I765" s="40"/>
      <c r="J765" s="40"/>
    </row>
    <row r="766">
      <c r="F766" s="40"/>
      <c r="G766" s="40"/>
      <c r="H766" s="40"/>
      <c r="I766" s="40"/>
      <c r="J766" s="40"/>
    </row>
    <row r="767">
      <c r="F767" s="40"/>
      <c r="G767" s="40"/>
      <c r="H767" s="40"/>
      <c r="I767" s="40"/>
      <c r="J767" s="40"/>
    </row>
    <row r="768">
      <c r="F768" s="40"/>
      <c r="G768" s="40"/>
      <c r="H768" s="40"/>
      <c r="I768" s="40"/>
      <c r="J768" s="40"/>
    </row>
    <row r="769">
      <c r="F769" s="40"/>
      <c r="G769" s="40"/>
      <c r="H769" s="40"/>
      <c r="I769" s="40"/>
      <c r="J769" s="40"/>
    </row>
    <row r="770">
      <c r="F770" s="40"/>
      <c r="G770" s="40"/>
      <c r="H770" s="40"/>
      <c r="I770" s="40"/>
      <c r="J770" s="40"/>
    </row>
    <row r="771">
      <c r="F771" s="40"/>
      <c r="G771" s="40"/>
      <c r="H771" s="40"/>
      <c r="I771" s="40"/>
      <c r="J771" s="40"/>
    </row>
    <row r="772">
      <c r="F772" s="40"/>
      <c r="G772" s="40"/>
      <c r="H772" s="40"/>
      <c r="I772" s="40"/>
      <c r="J772" s="40"/>
    </row>
    <row r="773">
      <c r="F773" s="40"/>
      <c r="G773" s="40"/>
      <c r="H773" s="40"/>
      <c r="I773" s="40"/>
      <c r="J773" s="40"/>
    </row>
    <row r="774">
      <c r="F774" s="40"/>
      <c r="G774" s="40"/>
      <c r="H774" s="40"/>
      <c r="I774" s="40"/>
      <c r="J774" s="40"/>
    </row>
    <row r="775">
      <c r="F775" s="40"/>
      <c r="G775" s="40"/>
      <c r="H775" s="40"/>
      <c r="I775" s="40"/>
      <c r="J775" s="40"/>
    </row>
    <row r="776">
      <c r="F776" s="40"/>
      <c r="G776" s="40"/>
      <c r="H776" s="40"/>
      <c r="I776" s="40"/>
      <c r="J776" s="40"/>
    </row>
    <row r="777">
      <c r="F777" s="40"/>
      <c r="G777" s="40"/>
      <c r="H777" s="40"/>
      <c r="I777" s="40"/>
      <c r="J777" s="40"/>
    </row>
    <row r="778">
      <c r="F778" s="40"/>
      <c r="G778" s="40"/>
      <c r="H778" s="40"/>
      <c r="I778" s="40"/>
      <c r="J778" s="40"/>
    </row>
    <row r="779">
      <c r="F779" s="40"/>
      <c r="G779" s="40"/>
      <c r="H779" s="40"/>
      <c r="I779" s="40"/>
      <c r="J779" s="40"/>
    </row>
    <row r="780">
      <c r="F780" s="40"/>
      <c r="G780" s="40"/>
      <c r="H780" s="40"/>
      <c r="I780" s="40"/>
      <c r="J780" s="40"/>
    </row>
    <row r="781">
      <c r="F781" s="40"/>
      <c r="G781" s="40"/>
      <c r="H781" s="40"/>
      <c r="I781" s="40"/>
      <c r="J781" s="40"/>
    </row>
    <row r="782">
      <c r="F782" s="40"/>
      <c r="G782" s="40"/>
      <c r="H782" s="40"/>
      <c r="I782" s="40"/>
      <c r="J782" s="40"/>
    </row>
    <row r="783">
      <c r="F783" s="40"/>
      <c r="G783" s="40"/>
      <c r="H783" s="40"/>
      <c r="I783" s="40"/>
      <c r="J783" s="40"/>
    </row>
    <row r="784">
      <c r="F784" s="40"/>
      <c r="G784" s="40"/>
      <c r="H784" s="40"/>
      <c r="I784" s="40"/>
      <c r="J784" s="40"/>
    </row>
    <row r="785">
      <c r="F785" s="40"/>
      <c r="G785" s="40"/>
      <c r="H785" s="40"/>
      <c r="I785" s="40"/>
      <c r="J785" s="40"/>
    </row>
    <row r="786">
      <c r="F786" s="40"/>
      <c r="G786" s="40"/>
      <c r="H786" s="40"/>
      <c r="I786" s="40"/>
      <c r="J786" s="40"/>
    </row>
    <row r="787">
      <c r="F787" s="40"/>
      <c r="G787" s="40"/>
      <c r="H787" s="40"/>
      <c r="I787" s="40"/>
      <c r="J787" s="40"/>
    </row>
    <row r="788">
      <c r="F788" s="40"/>
      <c r="G788" s="40"/>
      <c r="H788" s="40"/>
      <c r="I788" s="40"/>
      <c r="J788" s="40"/>
    </row>
    <row r="789">
      <c r="F789" s="40"/>
      <c r="G789" s="40"/>
      <c r="H789" s="40"/>
      <c r="I789" s="40"/>
      <c r="J789" s="40"/>
    </row>
    <row r="790">
      <c r="F790" s="40"/>
      <c r="G790" s="40"/>
      <c r="H790" s="40"/>
      <c r="I790" s="40"/>
      <c r="J790" s="40"/>
    </row>
    <row r="791">
      <c r="F791" s="40"/>
      <c r="G791" s="40"/>
      <c r="H791" s="40"/>
      <c r="I791" s="40"/>
      <c r="J791" s="40"/>
    </row>
    <row r="792">
      <c r="F792" s="40"/>
      <c r="G792" s="40"/>
      <c r="H792" s="40"/>
      <c r="I792" s="40"/>
      <c r="J792" s="40"/>
    </row>
    <row r="793">
      <c r="F793" s="40"/>
      <c r="G793" s="40"/>
      <c r="H793" s="40"/>
      <c r="I793" s="40"/>
      <c r="J793" s="40"/>
    </row>
    <row r="794">
      <c r="F794" s="40"/>
      <c r="G794" s="40"/>
      <c r="H794" s="40"/>
      <c r="I794" s="40"/>
      <c r="J794" s="40"/>
    </row>
    <row r="795">
      <c r="F795" s="40"/>
      <c r="G795" s="40"/>
      <c r="H795" s="40"/>
      <c r="I795" s="40"/>
      <c r="J795" s="40"/>
    </row>
    <row r="796">
      <c r="F796" s="40"/>
      <c r="G796" s="40"/>
      <c r="H796" s="40"/>
      <c r="I796" s="40"/>
      <c r="J796" s="40"/>
    </row>
    <row r="797">
      <c r="F797" s="40"/>
      <c r="G797" s="40"/>
      <c r="H797" s="40"/>
      <c r="I797" s="40"/>
      <c r="J797" s="40"/>
    </row>
    <row r="798">
      <c r="F798" s="40"/>
      <c r="G798" s="40"/>
      <c r="H798" s="40"/>
      <c r="I798" s="40"/>
      <c r="J798" s="40"/>
    </row>
    <row r="799">
      <c r="F799" s="40"/>
      <c r="G799" s="40"/>
      <c r="H799" s="40"/>
      <c r="I799" s="40"/>
      <c r="J799" s="40"/>
    </row>
    <row r="800">
      <c r="F800" s="40"/>
      <c r="G800" s="40"/>
      <c r="H800" s="40"/>
      <c r="I800" s="40"/>
      <c r="J800" s="40"/>
    </row>
    <row r="801">
      <c r="F801" s="40"/>
      <c r="G801" s="40"/>
      <c r="H801" s="40"/>
      <c r="I801" s="40"/>
      <c r="J801" s="40"/>
    </row>
    <row r="802">
      <c r="F802" s="40"/>
      <c r="G802" s="40"/>
      <c r="H802" s="40"/>
      <c r="I802" s="40"/>
      <c r="J802" s="40"/>
    </row>
    <row r="803">
      <c r="F803" s="40"/>
      <c r="G803" s="40"/>
      <c r="H803" s="40"/>
      <c r="I803" s="40"/>
      <c r="J803" s="40"/>
    </row>
    <row r="804">
      <c r="F804" s="40"/>
      <c r="G804" s="40"/>
      <c r="H804" s="40"/>
      <c r="I804" s="40"/>
      <c r="J804" s="40"/>
    </row>
    <row r="805">
      <c r="F805" s="40"/>
      <c r="G805" s="40"/>
      <c r="H805" s="40"/>
      <c r="I805" s="40"/>
      <c r="J805" s="40"/>
    </row>
    <row r="806">
      <c r="F806" s="40"/>
      <c r="G806" s="40"/>
      <c r="H806" s="40"/>
      <c r="I806" s="40"/>
      <c r="J806" s="40"/>
    </row>
    <row r="807">
      <c r="F807" s="40"/>
      <c r="G807" s="40"/>
      <c r="H807" s="40"/>
      <c r="I807" s="40"/>
      <c r="J807" s="40"/>
    </row>
    <row r="808">
      <c r="F808" s="40"/>
      <c r="G808" s="40"/>
      <c r="H808" s="40"/>
      <c r="I808" s="40"/>
      <c r="J808" s="40"/>
    </row>
    <row r="809">
      <c r="F809" s="40"/>
      <c r="G809" s="40"/>
      <c r="H809" s="40"/>
      <c r="I809" s="40"/>
      <c r="J809" s="40"/>
    </row>
    <row r="810">
      <c r="F810" s="40"/>
      <c r="G810" s="40"/>
      <c r="H810" s="40"/>
      <c r="I810" s="40"/>
      <c r="J810" s="40"/>
    </row>
    <row r="811">
      <c r="F811" s="40"/>
      <c r="G811" s="40"/>
      <c r="H811" s="40"/>
      <c r="I811" s="40"/>
      <c r="J811" s="40"/>
    </row>
    <row r="812">
      <c r="F812" s="40"/>
      <c r="G812" s="40"/>
      <c r="H812" s="40"/>
      <c r="I812" s="40"/>
      <c r="J812" s="40"/>
    </row>
    <row r="813">
      <c r="F813" s="40"/>
      <c r="G813" s="40"/>
      <c r="H813" s="40"/>
      <c r="I813" s="40"/>
      <c r="J813" s="40"/>
    </row>
    <row r="814">
      <c r="F814" s="40"/>
      <c r="G814" s="40"/>
      <c r="H814" s="40"/>
      <c r="I814" s="40"/>
      <c r="J814" s="40"/>
    </row>
    <row r="815">
      <c r="F815" s="40"/>
      <c r="G815" s="40"/>
      <c r="H815" s="40"/>
      <c r="I815" s="40"/>
      <c r="J815" s="40"/>
    </row>
    <row r="816">
      <c r="F816" s="40"/>
      <c r="G816" s="40"/>
      <c r="H816" s="40"/>
      <c r="I816" s="40"/>
      <c r="J816" s="40"/>
    </row>
    <row r="817">
      <c r="F817" s="40"/>
      <c r="G817" s="40"/>
      <c r="H817" s="40"/>
      <c r="I817" s="40"/>
      <c r="J817" s="40"/>
    </row>
    <row r="818">
      <c r="F818" s="40"/>
      <c r="G818" s="40"/>
      <c r="H818" s="40"/>
      <c r="I818" s="40"/>
      <c r="J818" s="40"/>
    </row>
    <row r="819">
      <c r="F819" s="40"/>
      <c r="G819" s="40"/>
      <c r="H819" s="40"/>
      <c r="I819" s="40"/>
      <c r="J819" s="40"/>
    </row>
    <row r="820">
      <c r="F820" s="40"/>
      <c r="G820" s="40"/>
      <c r="H820" s="40"/>
      <c r="I820" s="40"/>
      <c r="J820" s="40"/>
    </row>
    <row r="821">
      <c r="F821" s="40"/>
      <c r="G821" s="40"/>
      <c r="H821" s="40"/>
      <c r="I821" s="40"/>
      <c r="J821" s="40"/>
    </row>
    <row r="822">
      <c r="F822" s="40"/>
      <c r="G822" s="40"/>
      <c r="H822" s="40"/>
      <c r="I822" s="40"/>
      <c r="J822" s="40"/>
    </row>
    <row r="823">
      <c r="F823" s="40"/>
      <c r="G823" s="40"/>
      <c r="H823" s="40"/>
      <c r="I823" s="40"/>
      <c r="J823" s="40"/>
    </row>
    <row r="824">
      <c r="F824" s="40"/>
      <c r="G824" s="40"/>
      <c r="H824" s="40"/>
      <c r="I824" s="40"/>
      <c r="J824" s="40"/>
    </row>
    <row r="825">
      <c r="F825" s="40"/>
      <c r="G825" s="40"/>
      <c r="H825" s="40"/>
      <c r="I825" s="40"/>
      <c r="J825" s="40"/>
    </row>
    <row r="826">
      <c r="F826" s="40"/>
      <c r="G826" s="40"/>
      <c r="H826" s="40"/>
      <c r="I826" s="40"/>
      <c r="J826" s="40"/>
    </row>
    <row r="827">
      <c r="F827" s="40"/>
      <c r="G827" s="40"/>
      <c r="H827" s="40"/>
      <c r="I827" s="40"/>
      <c r="J827" s="40"/>
    </row>
    <row r="828">
      <c r="F828" s="40"/>
      <c r="G828" s="40"/>
      <c r="H828" s="40"/>
      <c r="I828" s="40"/>
      <c r="J828" s="40"/>
    </row>
    <row r="829">
      <c r="F829" s="40"/>
      <c r="G829" s="40"/>
      <c r="H829" s="40"/>
      <c r="I829" s="40"/>
      <c r="J829" s="40"/>
    </row>
    <row r="830">
      <c r="F830" s="40"/>
      <c r="G830" s="40"/>
      <c r="H830" s="40"/>
      <c r="I830" s="40"/>
      <c r="J830" s="40"/>
    </row>
    <row r="831">
      <c r="F831" s="40"/>
      <c r="G831" s="40"/>
      <c r="H831" s="40"/>
      <c r="I831" s="40"/>
      <c r="J831" s="40"/>
    </row>
    <row r="832">
      <c r="F832" s="40"/>
      <c r="G832" s="40"/>
      <c r="H832" s="40"/>
      <c r="I832" s="40"/>
      <c r="J832" s="40"/>
    </row>
    <row r="833">
      <c r="F833" s="40"/>
      <c r="G833" s="40"/>
      <c r="H833" s="40"/>
      <c r="I833" s="40"/>
      <c r="J833" s="40"/>
    </row>
    <row r="834">
      <c r="F834" s="40"/>
      <c r="G834" s="40"/>
      <c r="H834" s="40"/>
      <c r="I834" s="40"/>
      <c r="J834" s="40"/>
    </row>
    <row r="835">
      <c r="F835" s="40"/>
      <c r="G835" s="40"/>
      <c r="H835" s="40"/>
      <c r="I835" s="40"/>
      <c r="J835" s="40"/>
    </row>
    <row r="836">
      <c r="F836" s="40"/>
      <c r="G836" s="40"/>
      <c r="H836" s="40"/>
      <c r="I836" s="40"/>
      <c r="J836" s="40"/>
    </row>
    <row r="837">
      <c r="F837" s="40"/>
      <c r="G837" s="40"/>
      <c r="H837" s="40"/>
      <c r="I837" s="40"/>
      <c r="J837" s="40"/>
    </row>
    <row r="838">
      <c r="F838" s="40"/>
      <c r="G838" s="40"/>
      <c r="H838" s="40"/>
      <c r="I838" s="40"/>
      <c r="J838" s="40"/>
    </row>
    <row r="839">
      <c r="F839" s="40"/>
      <c r="G839" s="40"/>
      <c r="H839" s="40"/>
      <c r="I839" s="40"/>
      <c r="J839" s="40"/>
    </row>
    <row r="840">
      <c r="F840" s="40"/>
      <c r="G840" s="40"/>
      <c r="H840" s="40"/>
      <c r="I840" s="40"/>
      <c r="J840" s="40"/>
    </row>
    <row r="841">
      <c r="F841" s="40"/>
      <c r="G841" s="40"/>
      <c r="H841" s="40"/>
      <c r="I841" s="40"/>
      <c r="J841" s="40"/>
    </row>
    <row r="842">
      <c r="F842" s="40"/>
      <c r="G842" s="40"/>
      <c r="H842" s="40"/>
      <c r="I842" s="40"/>
      <c r="J842" s="40"/>
    </row>
    <row r="843">
      <c r="F843" s="40"/>
      <c r="G843" s="40"/>
      <c r="H843" s="40"/>
      <c r="I843" s="40"/>
      <c r="J843" s="40"/>
    </row>
    <row r="844">
      <c r="F844" s="40"/>
      <c r="G844" s="40"/>
      <c r="H844" s="40"/>
      <c r="I844" s="40"/>
      <c r="J844" s="40"/>
    </row>
    <row r="845">
      <c r="F845" s="40"/>
      <c r="G845" s="40"/>
      <c r="H845" s="40"/>
      <c r="I845" s="40"/>
      <c r="J845" s="40"/>
    </row>
    <row r="846">
      <c r="F846" s="40"/>
      <c r="G846" s="40"/>
      <c r="H846" s="40"/>
      <c r="I846" s="40"/>
      <c r="J846" s="40"/>
    </row>
    <row r="847">
      <c r="F847" s="40"/>
      <c r="G847" s="40"/>
      <c r="H847" s="40"/>
      <c r="I847" s="40"/>
      <c r="J847" s="40"/>
    </row>
    <row r="848">
      <c r="F848" s="40"/>
      <c r="G848" s="40"/>
      <c r="H848" s="40"/>
      <c r="I848" s="40"/>
      <c r="J848" s="40"/>
    </row>
    <row r="849">
      <c r="F849" s="40"/>
      <c r="G849" s="40"/>
      <c r="H849" s="40"/>
      <c r="I849" s="40"/>
      <c r="J849" s="40"/>
    </row>
    <row r="850">
      <c r="F850" s="40"/>
      <c r="G850" s="40"/>
      <c r="H850" s="40"/>
      <c r="I850" s="40"/>
      <c r="J850" s="40"/>
    </row>
    <row r="851">
      <c r="F851" s="40"/>
      <c r="G851" s="40"/>
      <c r="H851" s="40"/>
      <c r="I851" s="40"/>
      <c r="J851" s="40"/>
    </row>
    <row r="852">
      <c r="F852" s="40"/>
      <c r="G852" s="40"/>
      <c r="H852" s="40"/>
      <c r="I852" s="40"/>
      <c r="J852" s="40"/>
    </row>
    <row r="853">
      <c r="F853" s="40"/>
      <c r="G853" s="40"/>
      <c r="H853" s="40"/>
      <c r="I853" s="40"/>
      <c r="J853" s="40"/>
    </row>
    <row r="854">
      <c r="F854" s="40"/>
      <c r="G854" s="40"/>
      <c r="H854" s="40"/>
      <c r="I854" s="40"/>
      <c r="J854" s="40"/>
    </row>
    <row r="855">
      <c r="F855" s="40"/>
      <c r="G855" s="40"/>
      <c r="H855" s="40"/>
      <c r="I855" s="40"/>
      <c r="J855" s="40"/>
    </row>
    <row r="856">
      <c r="F856" s="40"/>
      <c r="G856" s="40"/>
      <c r="H856" s="40"/>
      <c r="I856" s="40"/>
      <c r="J856" s="40"/>
    </row>
    <row r="857">
      <c r="F857" s="40"/>
      <c r="G857" s="40"/>
      <c r="H857" s="40"/>
      <c r="I857" s="40"/>
      <c r="J857" s="40"/>
    </row>
    <row r="858">
      <c r="F858" s="40"/>
      <c r="G858" s="40"/>
      <c r="H858" s="40"/>
      <c r="I858" s="40"/>
      <c r="J858" s="40"/>
    </row>
    <row r="859">
      <c r="F859" s="40"/>
      <c r="G859" s="40"/>
      <c r="H859" s="40"/>
      <c r="I859" s="40"/>
      <c r="J859" s="40"/>
    </row>
    <row r="860">
      <c r="F860" s="40"/>
      <c r="G860" s="40"/>
      <c r="H860" s="40"/>
      <c r="I860" s="40"/>
      <c r="J860" s="40"/>
    </row>
    <row r="861">
      <c r="F861" s="40"/>
      <c r="G861" s="40"/>
      <c r="H861" s="40"/>
      <c r="I861" s="40"/>
      <c r="J861" s="40"/>
    </row>
    <row r="862">
      <c r="F862" s="40"/>
      <c r="G862" s="40"/>
      <c r="H862" s="40"/>
      <c r="I862" s="40"/>
      <c r="J862" s="40"/>
    </row>
    <row r="863">
      <c r="F863" s="40"/>
      <c r="G863" s="40"/>
      <c r="H863" s="40"/>
      <c r="I863" s="40"/>
      <c r="J863" s="40"/>
    </row>
    <row r="864">
      <c r="F864" s="40"/>
      <c r="G864" s="40"/>
      <c r="H864" s="40"/>
      <c r="I864" s="40"/>
      <c r="J864" s="40"/>
    </row>
    <row r="865">
      <c r="F865" s="40"/>
      <c r="G865" s="40"/>
      <c r="H865" s="40"/>
      <c r="I865" s="40"/>
      <c r="J865" s="40"/>
    </row>
    <row r="866">
      <c r="F866" s="40"/>
      <c r="G866" s="40"/>
      <c r="H866" s="40"/>
      <c r="I866" s="40"/>
      <c r="J866" s="40"/>
    </row>
    <row r="867">
      <c r="F867" s="40"/>
      <c r="G867" s="40"/>
      <c r="H867" s="40"/>
      <c r="I867" s="40"/>
      <c r="J867" s="40"/>
    </row>
    <row r="868">
      <c r="F868" s="40"/>
      <c r="G868" s="40"/>
      <c r="H868" s="40"/>
      <c r="I868" s="40"/>
      <c r="J868" s="40"/>
    </row>
    <row r="869">
      <c r="F869" s="40"/>
      <c r="G869" s="40"/>
      <c r="H869" s="40"/>
      <c r="I869" s="40"/>
      <c r="J869" s="40"/>
    </row>
    <row r="870">
      <c r="F870" s="40"/>
      <c r="G870" s="40"/>
      <c r="H870" s="40"/>
      <c r="I870" s="40"/>
      <c r="J870" s="40"/>
    </row>
    <row r="871">
      <c r="F871" s="40"/>
      <c r="G871" s="40"/>
      <c r="H871" s="40"/>
      <c r="I871" s="40"/>
      <c r="J871" s="40"/>
    </row>
    <row r="872">
      <c r="F872" s="40"/>
      <c r="G872" s="40"/>
      <c r="H872" s="40"/>
      <c r="I872" s="40"/>
      <c r="J872" s="40"/>
    </row>
    <row r="873">
      <c r="F873" s="40"/>
      <c r="G873" s="40"/>
      <c r="H873" s="40"/>
      <c r="I873" s="40"/>
      <c r="J873" s="40"/>
    </row>
    <row r="874">
      <c r="F874" s="40"/>
      <c r="G874" s="40"/>
      <c r="H874" s="40"/>
      <c r="I874" s="40"/>
      <c r="J874" s="40"/>
    </row>
    <row r="875">
      <c r="F875" s="40"/>
      <c r="G875" s="40"/>
      <c r="H875" s="40"/>
      <c r="I875" s="40"/>
      <c r="J875" s="40"/>
    </row>
    <row r="876">
      <c r="F876" s="40"/>
      <c r="G876" s="40"/>
      <c r="H876" s="40"/>
      <c r="I876" s="40"/>
      <c r="J876" s="40"/>
    </row>
    <row r="877">
      <c r="F877" s="40"/>
      <c r="G877" s="40"/>
      <c r="H877" s="40"/>
      <c r="I877" s="40"/>
      <c r="J877" s="40"/>
    </row>
    <row r="878">
      <c r="F878" s="40"/>
      <c r="G878" s="40"/>
      <c r="H878" s="40"/>
      <c r="I878" s="40"/>
      <c r="J878" s="40"/>
    </row>
    <row r="879">
      <c r="F879" s="40"/>
      <c r="G879" s="40"/>
      <c r="H879" s="40"/>
      <c r="I879" s="40"/>
      <c r="J879" s="40"/>
    </row>
    <row r="880">
      <c r="F880" s="40"/>
      <c r="G880" s="40"/>
      <c r="H880" s="40"/>
      <c r="I880" s="40"/>
      <c r="J880" s="40"/>
    </row>
    <row r="881">
      <c r="F881" s="40"/>
      <c r="G881" s="40"/>
      <c r="H881" s="40"/>
      <c r="I881" s="40"/>
      <c r="J881" s="40"/>
    </row>
    <row r="882">
      <c r="F882" s="40"/>
      <c r="G882" s="40"/>
      <c r="H882" s="40"/>
      <c r="I882" s="40"/>
      <c r="J882" s="40"/>
    </row>
    <row r="883">
      <c r="F883" s="40"/>
      <c r="G883" s="40"/>
      <c r="H883" s="40"/>
      <c r="I883" s="40"/>
      <c r="J883" s="40"/>
    </row>
    <row r="884">
      <c r="F884" s="40"/>
      <c r="G884" s="40"/>
      <c r="H884" s="40"/>
      <c r="I884" s="40"/>
      <c r="J884" s="40"/>
    </row>
    <row r="885">
      <c r="F885" s="40"/>
      <c r="G885" s="40"/>
      <c r="H885" s="40"/>
      <c r="I885" s="40"/>
      <c r="J885" s="40"/>
    </row>
    <row r="886">
      <c r="F886" s="40"/>
      <c r="G886" s="40"/>
      <c r="H886" s="40"/>
      <c r="I886" s="40"/>
      <c r="J886" s="40"/>
    </row>
    <row r="887">
      <c r="F887" s="40"/>
      <c r="G887" s="40"/>
      <c r="H887" s="40"/>
      <c r="I887" s="40"/>
      <c r="J887" s="40"/>
    </row>
    <row r="888">
      <c r="F888" s="40"/>
      <c r="G888" s="40"/>
      <c r="H888" s="40"/>
      <c r="I888" s="40"/>
      <c r="J888" s="40"/>
    </row>
    <row r="889">
      <c r="F889" s="40"/>
      <c r="G889" s="40"/>
      <c r="H889" s="40"/>
      <c r="I889" s="40"/>
      <c r="J889" s="40"/>
    </row>
    <row r="890">
      <c r="F890" s="40"/>
      <c r="G890" s="40"/>
      <c r="H890" s="40"/>
      <c r="I890" s="40"/>
      <c r="J890" s="40"/>
    </row>
    <row r="891">
      <c r="F891" s="40"/>
      <c r="G891" s="40"/>
      <c r="H891" s="40"/>
      <c r="I891" s="40"/>
      <c r="J891" s="40"/>
    </row>
    <row r="892">
      <c r="F892" s="40"/>
      <c r="G892" s="40"/>
      <c r="H892" s="40"/>
      <c r="I892" s="40"/>
      <c r="J892" s="40"/>
    </row>
    <row r="893">
      <c r="F893" s="40"/>
      <c r="G893" s="40"/>
      <c r="H893" s="40"/>
      <c r="I893" s="40"/>
      <c r="J893" s="40"/>
    </row>
    <row r="894">
      <c r="F894" s="40"/>
      <c r="G894" s="40"/>
      <c r="H894" s="40"/>
      <c r="I894" s="40"/>
      <c r="J894" s="40"/>
    </row>
    <row r="895">
      <c r="F895" s="40"/>
      <c r="G895" s="40"/>
      <c r="H895" s="40"/>
      <c r="I895" s="40"/>
      <c r="J895" s="40"/>
    </row>
    <row r="896">
      <c r="F896" s="40"/>
      <c r="G896" s="40"/>
      <c r="H896" s="40"/>
      <c r="I896" s="40"/>
      <c r="J896" s="40"/>
    </row>
    <row r="897">
      <c r="F897" s="40"/>
      <c r="G897" s="40"/>
      <c r="H897" s="40"/>
      <c r="I897" s="40"/>
      <c r="J897" s="40"/>
    </row>
    <row r="898">
      <c r="F898" s="40"/>
      <c r="G898" s="40"/>
      <c r="H898" s="40"/>
      <c r="I898" s="40"/>
      <c r="J898" s="40"/>
    </row>
    <row r="899">
      <c r="F899" s="40"/>
      <c r="G899" s="40"/>
      <c r="H899" s="40"/>
      <c r="I899" s="40"/>
      <c r="J899" s="40"/>
    </row>
    <row r="900">
      <c r="F900" s="40"/>
      <c r="G900" s="40"/>
      <c r="H900" s="40"/>
      <c r="I900" s="40"/>
      <c r="J900" s="40"/>
    </row>
    <row r="901">
      <c r="F901" s="40"/>
      <c r="G901" s="40"/>
      <c r="H901" s="40"/>
      <c r="I901" s="40"/>
      <c r="J901" s="40"/>
    </row>
    <row r="902">
      <c r="F902" s="40"/>
      <c r="G902" s="40"/>
      <c r="H902" s="40"/>
      <c r="I902" s="40"/>
      <c r="J902" s="40"/>
    </row>
    <row r="903">
      <c r="F903" s="40"/>
      <c r="G903" s="40"/>
      <c r="H903" s="40"/>
      <c r="I903" s="40"/>
      <c r="J903" s="40"/>
    </row>
    <row r="904">
      <c r="F904" s="40"/>
      <c r="G904" s="40"/>
      <c r="H904" s="40"/>
      <c r="I904" s="40"/>
      <c r="J904" s="40"/>
    </row>
    <row r="905">
      <c r="F905" s="40"/>
      <c r="G905" s="40"/>
      <c r="H905" s="40"/>
      <c r="I905" s="40"/>
      <c r="J905" s="40"/>
    </row>
    <row r="906">
      <c r="F906" s="40"/>
      <c r="G906" s="40"/>
      <c r="H906" s="40"/>
      <c r="I906" s="40"/>
      <c r="J906" s="40"/>
    </row>
    <row r="907">
      <c r="F907" s="40"/>
      <c r="G907" s="40"/>
      <c r="H907" s="40"/>
      <c r="I907" s="40"/>
      <c r="J907" s="40"/>
    </row>
    <row r="908">
      <c r="F908" s="40"/>
      <c r="G908" s="40"/>
      <c r="H908" s="40"/>
      <c r="I908" s="40"/>
      <c r="J908" s="40"/>
    </row>
    <row r="909">
      <c r="F909" s="40"/>
      <c r="G909" s="40"/>
      <c r="H909" s="40"/>
      <c r="I909" s="40"/>
      <c r="J909" s="40"/>
    </row>
    <row r="910">
      <c r="F910" s="40"/>
      <c r="G910" s="40"/>
      <c r="H910" s="40"/>
      <c r="I910" s="40"/>
      <c r="J910" s="40"/>
    </row>
    <row r="911">
      <c r="F911" s="40"/>
      <c r="G911" s="40"/>
      <c r="H911" s="40"/>
      <c r="I911" s="40"/>
      <c r="J911" s="40"/>
    </row>
    <row r="912">
      <c r="F912" s="40"/>
      <c r="G912" s="40"/>
      <c r="H912" s="40"/>
      <c r="I912" s="40"/>
      <c r="J912" s="40"/>
    </row>
  </sheetData>
  <autoFilter ref="$A$1:$R$29">
    <sortState ref="A1:R29">
      <sortCondition ref="K1:K29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23" t="s">
        <v>135</v>
      </c>
    </row>
    <row r="2">
      <c r="B2" s="23"/>
      <c r="C2" s="23" t="s">
        <v>124</v>
      </c>
      <c r="F2" s="23" t="s">
        <v>125</v>
      </c>
      <c r="I2" s="23" t="s">
        <v>136</v>
      </c>
      <c r="L2" s="23" t="s">
        <v>137</v>
      </c>
      <c r="O2" s="23" t="s">
        <v>128</v>
      </c>
      <c r="R2" s="23" t="s">
        <v>129</v>
      </c>
      <c r="U2" s="23" t="s">
        <v>130</v>
      </c>
      <c r="X2" s="23" t="s">
        <v>131</v>
      </c>
      <c r="AA2" s="23" t="s">
        <v>132</v>
      </c>
    </row>
    <row r="3">
      <c r="A3" s="9" t="s">
        <v>104</v>
      </c>
      <c r="B3" s="23"/>
      <c r="C3" s="23" t="s">
        <v>138</v>
      </c>
      <c r="D3" s="23" t="s">
        <v>139</v>
      </c>
      <c r="E3" s="23" t="s">
        <v>140</v>
      </c>
      <c r="F3" s="23" t="s">
        <v>138</v>
      </c>
      <c r="G3" s="23" t="s">
        <v>139</v>
      </c>
      <c r="H3" s="23" t="s">
        <v>140</v>
      </c>
      <c r="I3" s="23" t="s">
        <v>138</v>
      </c>
      <c r="J3" s="23" t="s">
        <v>139</v>
      </c>
      <c r="K3" s="23" t="s">
        <v>140</v>
      </c>
      <c r="L3" s="23" t="s">
        <v>138</v>
      </c>
      <c r="M3" s="23" t="s">
        <v>139</v>
      </c>
      <c r="N3" s="23" t="s">
        <v>140</v>
      </c>
      <c r="O3" s="23" t="s">
        <v>138</v>
      </c>
      <c r="P3" s="23" t="s">
        <v>139</v>
      </c>
      <c r="Q3" s="23" t="s">
        <v>140</v>
      </c>
      <c r="R3" s="23" t="s">
        <v>138</v>
      </c>
      <c r="S3" s="23" t="s">
        <v>139</v>
      </c>
      <c r="T3" s="23" t="s">
        <v>140</v>
      </c>
      <c r="U3" s="23" t="s">
        <v>138</v>
      </c>
      <c r="V3" s="23" t="s">
        <v>139</v>
      </c>
      <c r="W3" s="23" t="s">
        <v>140</v>
      </c>
      <c r="X3" s="23" t="s">
        <v>138</v>
      </c>
      <c r="Y3" s="23" t="s">
        <v>139</v>
      </c>
      <c r="Z3" s="23" t="s">
        <v>140</v>
      </c>
      <c r="AA3" s="23" t="s">
        <v>138</v>
      </c>
      <c r="AB3" s="23" t="s">
        <v>139</v>
      </c>
      <c r="AC3" s="23" t="s">
        <v>140</v>
      </c>
    </row>
    <row r="4">
      <c r="A4" s="9" t="s">
        <v>43</v>
      </c>
      <c r="B4" s="23" t="s">
        <v>124</v>
      </c>
      <c r="C4" s="23">
        <v>153558.0</v>
      </c>
      <c r="D4" s="23">
        <v>77740.0</v>
      </c>
      <c r="E4" s="23">
        <v>75818.0</v>
      </c>
      <c r="F4" s="23">
        <v>117554.0</v>
      </c>
      <c r="G4" s="23">
        <v>59571.0</v>
      </c>
      <c r="H4" s="23">
        <v>57983.0</v>
      </c>
      <c r="I4" s="23">
        <v>31310.0</v>
      </c>
      <c r="J4" s="23">
        <v>15853.0</v>
      </c>
      <c r="K4" s="23">
        <v>15457.0</v>
      </c>
      <c r="L4" s="23">
        <v>2400.0</v>
      </c>
      <c r="M4" s="23">
        <v>1188.0</v>
      </c>
      <c r="N4" s="23">
        <v>1212.0</v>
      </c>
      <c r="O4" s="23">
        <v>195.0</v>
      </c>
      <c r="P4" s="23">
        <v>99.0</v>
      </c>
      <c r="Q4" s="23">
        <v>96.0</v>
      </c>
      <c r="R4" s="23">
        <v>37.0</v>
      </c>
      <c r="S4" s="23">
        <v>17.0</v>
      </c>
      <c r="T4" s="23">
        <v>20.0</v>
      </c>
      <c r="U4" s="23">
        <v>263.0</v>
      </c>
      <c r="V4" s="23">
        <v>140.0</v>
      </c>
      <c r="W4" s="23">
        <v>123.0</v>
      </c>
      <c r="X4" s="23">
        <v>44.0</v>
      </c>
      <c r="Y4" s="23">
        <v>21.0</v>
      </c>
      <c r="Z4" s="23">
        <v>23.0</v>
      </c>
      <c r="AA4" s="23">
        <v>1755.0</v>
      </c>
      <c r="AB4" s="23">
        <v>851.0</v>
      </c>
      <c r="AC4" s="23">
        <v>904.0</v>
      </c>
    </row>
    <row r="5" hidden="1">
      <c r="A5" s="9" t="s">
        <v>43</v>
      </c>
      <c r="B5" s="23" t="s">
        <v>141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0.0</v>
      </c>
      <c r="Z5" s="23">
        <v>0.0</v>
      </c>
      <c r="AA5" s="23">
        <v>0.0</v>
      </c>
      <c r="AB5" s="23">
        <v>0.0</v>
      </c>
      <c r="AC5" s="23">
        <v>0.0</v>
      </c>
    </row>
    <row r="6" hidden="1">
      <c r="A6" s="9" t="s">
        <v>43</v>
      </c>
      <c r="B6" s="23" t="s">
        <v>142</v>
      </c>
      <c r="C6" s="23">
        <v>153558.0</v>
      </c>
      <c r="D6" s="23">
        <v>77740.0</v>
      </c>
      <c r="E6" s="23">
        <v>75818.0</v>
      </c>
      <c r="F6" s="23">
        <v>117554.0</v>
      </c>
      <c r="G6" s="23">
        <v>59571.0</v>
      </c>
      <c r="H6" s="23">
        <v>57983.0</v>
      </c>
      <c r="I6" s="23">
        <v>31310.0</v>
      </c>
      <c r="J6" s="23">
        <v>15853.0</v>
      </c>
      <c r="K6" s="23">
        <v>15457.0</v>
      </c>
      <c r="L6" s="23">
        <v>2400.0</v>
      </c>
      <c r="M6" s="23">
        <v>1188.0</v>
      </c>
      <c r="N6" s="23">
        <v>1212.0</v>
      </c>
      <c r="O6" s="23">
        <v>195.0</v>
      </c>
      <c r="P6" s="23">
        <v>99.0</v>
      </c>
      <c r="Q6" s="23">
        <v>96.0</v>
      </c>
      <c r="R6" s="23">
        <v>37.0</v>
      </c>
      <c r="S6" s="23">
        <v>17.0</v>
      </c>
      <c r="T6" s="23">
        <v>20.0</v>
      </c>
      <c r="U6" s="23">
        <v>263.0</v>
      </c>
      <c r="V6" s="23">
        <v>140.0</v>
      </c>
      <c r="W6" s="23">
        <v>123.0</v>
      </c>
      <c r="X6" s="23">
        <v>44.0</v>
      </c>
      <c r="Y6" s="23">
        <v>21.0</v>
      </c>
      <c r="Z6" s="23">
        <v>23.0</v>
      </c>
      <c r="AA6" s="23">
        <v>1755.0</v>
      </c>
      <c r="AB6" s="23">
        <v>851.0</v>
      </c>
      <c r="AC6" s="23">
        <v>904.0</v>
      </c>
    </row>
    <row r="7">
      <c r="A7" s="9" t="s">
        <v>67</v>
      </c>
      <c r="B7" s="23" t="s">
        <v>124</v>
      </c>
      <c r="C7" s="23">
        <v>59070.0</v>
      </c>
      <c r="D7" s="23">
        <v>29776.0</v>
      </c>
      <c r="E7" s="23">
        <v>29294.0</v>
      </c>
      <c r="F7" s="23">
        <v>51069.0</v>
      </c>
      <c r="G7" s="23">
        <v>25949.0</v>
      </c>
      <c r="H7" s="23">
        <v>25120.0</v>
      </c>
      <c r="I7" s="23">
        <v>3625.0</v>
      </c>
      <c r="J7" s="23">
        <v>1700.0</v>
      </c>
      <c r="K7" s="23">
        <v>1925.0</v>
      </c>
      <c r="L7" s="23">
        <v>1936.0</v>
      </c>
      <c r="M7" s="23">
        <v>935.0</v>
      </c>
      <c r="N7" s="23">
        <v>1001.0</v>
      </c>
      <c r="O7" s="23">
        <v>749.0</v>
      </c>
      <c r="P7" s="23">
        <v>374.0</v>
      </c>
      <c r="Q7" s="23">
        <v>375.0</v>
      </c>
      <c r="R7" s="23">
        <v>20.0</v>
      </c>
      <c r="S7" s="23">
        <v>10.0</v>
      </c>
      <c r="T7" s="23">
        <v>10.0</v>
      </c>
      <c r="U7" s="23">
        <v>325.0</v>
      </c>
      <c r="V7" s="23">
        <v>169.0</v>
      </c>
      <c r="W7" s="23">
        <v>156.0</v>
      </c>
      <c r="X7" s="23">
        <v>17.0</v>
      </c>
      <c r="Y7" s="23">
        <v>9.0</v>
      </c>
      <c r="Z7" s="23">
        <v>8.0</v>
      </c>
      <c r="AA7" s="23">
        <v>1329.0</v>
      </c>
      <c r="AB7" s="23">
        <v>630.0</v>
      </c>
      <c r="AC7" s="23">
        <v>699.0</v>
      </c>
    </row>
    <row r="8" hidden="1">
      <c r="A8" s="9" t="s">
        <v>67</v>
      </c>
      <c r="B8" s="23" t="s">
        <v>141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23">
        <v>0.0</v>
      </c>
      <c r="I8" s="23">
        <v>0.0</v>
      </c>
      <c r="J8" s="23">
        <v>0.0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  <c r="T8" s="23">
        <v>0.0</v>
      </c>
      <c r="U8" s="23">
        <v>0.0</v>
      </c>
      <c r="V8" s="23">
        <v>0.0</v>
      </c>
      <c r="W8" s="23">
        <v>0.0</v>
      </c>
      <c r="X8" s="23">
        <v>0.0</v>
      </c>
      <c r="Y8" s="23">
        <v>0.0</v>
      </c>
      <c r="Z8" s="23">
        <v>0.0</v>
      </c>
      <c r="AA8" s="23">
        <v>0.0</v>
      </c>
      <c r="AB8" s="23">
        <v>0.0</v>
      </c>
      <c r="AC8" s="23">
        <v>0.0</v>
      </c>
    </row>
    <row r="9" hidden="1">
      <c r="A9" s="9" t="s">
        <v>67</v>
      </c>
      <c r="B9" s="23" t="s">
        <v>142</v>
      </c>
      <c r="C9" s="23">
        <v>59070.0</v>
      </c>
      <c r="D9" s="23">
        <v>29776.0</v>
      </c>
      <c r="E9" s="23">
        <v>29294.0</v>
      </c>
      <c r="F9" s="23">
        <v>51069.0</v>
      </c>
      <c r="G9" s="23">
        <v>25949.0</v>
      </c>
      <c r="H9" s="23">
        <v>25120.0</v>
      </c>
      <c r="I9" s="23">
        <v>3625.0</v>
      </c>
      <c r="J9" s="23">
        <v>1700.0</v>
      </c>
      <c r="K9" s="23">
        <v>1925.0</v>
      </c>
      <c r="L9" s="23">
        <v>1936.0</v>
      </c>
      <c r="M9" s="23">
        <v>935.0</v>
      </c>
      <c r="N9" s="23">
        <v>1001.0</v>
      </c>
      <c r="O9" s="23">
        <v>749.0</v>
      </c>
      <c r="P9" s="23">
        <v>374.0</v>
      </c>
      <c r="Q9" s="23">
        <v>375.0</v>
      </c>
      <c r="R9" s="23">
        <v>20.0</v>
      </c>
      <c r="S9" s="23">
        <v>10.0</v>
      </c>
      <c r="T9" s="23">
        <v>10.0</v>
      </c>
      <c r="U9" s="23">
        <v>325.0</v>
      </c>
      <c r="V9" s="23">
        <v>169.0</v>
      </c>
      <c r="W9" s="23">
        <v>156.0</v>
      </c>
      <c r="X9" s="23">
        <v>17.0</v>
      </c>
      <c r="Y9" s="23">
        <v>9.0</v>
      </c>
      <c r="Z9" s="23">
        <v>8.0</v>
      </c>
      <c r="AA9" s="23">
        <v>1329.0</v>
      </c>
      <c r="AB9" s="23">
        <v>630.0</v>
      </c>
      <c r="AC9" s="23">
        <v>699.0</v>
      </c>
    </row>
    <row r="10">
      <c r="A10" s="9" t="s">
        <v>143</v>
      </c>
      <c r="B10" s="23" t="s">
        <v>124</v>
      </c>
      <c r="C10" s="23">
        <v>8.4580777E7</v>
      </c>
      <c r="D10" s="23">
        <v>4.2442146E7</v>
      </c>
      <c r="E10" s="23">
        <v>4.2138631E7</v>
      </c>
      <c r="F10" s="23">
        <v>7.4824149E7</v>
      </c>
      <c r="G10" s="23">
        <v>3.7537084E7</v>
      </c>
      <c r="H10" s="23">
        <v>3.7287065E7</v>
      </c>
      <c r="I10" s="23">
        <v>8082412.0</v>
      </c>
      <c r="J10" s="23">
        <v>4085913.0</v>
      </c>
      <c r="K10" s="23">
        <v>3996499.0</v>
      </c>
      <c r="L10" s="23">
        <v>1129784.0</v>
      </c>
      <c r="M10" s="23">
        <v>548753.0</v>
      </c>
      <c r="N10" s="23">
        <v>581031.0</v>
      </c>
      <c r="O10" s="23">
        <v>40244.0</v>
      </c>
      <c r="P10" s="23">
        <v>21534.0</v>
      </c>
      <c r="Q10" s="23">
        <v>18710.0</v>
      </c>
      <c r="R10" s="23">
        <v>36692.0</v>
      </c>
      <c r="S10" s="23">
        <v>18812.0</v>
      </c>
      <c r="T10" s="23">
        <v>17880.0</v>
      </c>
      <c r="U10" s="23">
        <v>53849.0</v>
      </c>
      <c r="V10" s="23">
        <v>27473.0</v>
      </c>
      <c r="W10" s="23">
        <v>26376.0</v>
      </c>
      <c r="X10" s="23">
        <v>9547.0</v>
      </c>
      <c r="Y10" s="23">
        <v>4815.0</v>
      </c>
      <c r="Z10" s="23">
        <v>4732.0</v>
      </c>
      <c r="AA10" s="23">
        <v>404100.0</v>
      </c>
      <c r="AB10" s="23">
        <v>197762.0</v>
      </c>
      <c r="AC10" s="23">
        <v>206338.0</v>
      </c>
    </row>
    <row r="11" hidden="1">
      <c r="A11" s="9" t="s">
        <v>143</v>
      </c>
      <c r="B11" s="23" t="s">
        <v>141</v>
      </c>
      <c r="C11" s="23">
        <v>5.6361702E7</v>
      </c>
      <c r="D11" s="23">
        <v>2.8243241E7</v>
      </c>
      <c r="E11" s="23">
        <v>2.8118461E7</v>
      </c>
      <c r="F11" s="23">
        <v>5.2793521E7</v>
      </c>
      <c r="G11" s="23">
        <v>2.6461972E7</v>
      </c>
      <c r="H11" s="23">
        <v>2.6331549E7</v>
      </c>
      <c r="I11" s="23">
        <v>2839300.0</v>
      </c>
      <c r="J11" s="23">
        <v>1424322.0</v>
      </c>
      <c r="K11" s="23">
        <v>1414978.0</v>
      </c>
      <c r="L11" s="23">
        <v>502264.0</v>
      </c>
      <c r="M11" s="23">
        <v>244039.0</v>
      </c>
      <c r="N11" s="23">
        <v>258225.0</v>
      </c>
      <c r="O11" s="23">
        <v>7915.0</v>
      </c>
      <c r="P11" s="23">
        <v>4329.0</v>
      </c>
      <c r="Q11" s="23">
        <v>3586.0</v>
      </c>
      <c r="R11" s="23">
        <v>23554.0</v>
      </c>
      <c r="S11" s="23">
        <v>11976.0</v>
      </c>
      <c r="T11" s="23">
        <v>11578.0</v>
      </c>
      <c r="U11" s="23">
        <v>5164.0</v>
      </c>
      <c r="V11" s="23">
        <v>2564.0</v>
      </c>
      <c r="W11" s="23">
        <v>2600.0</v>
      </c>
      <c r="X11" s="23">
        <v>3710.0</v>
      </c>
      <c r="Y11" s="23">
        <v>1836.0</v>
      </c>
      <c r="Z11" s="23">
        <v>1874.0</v>
      </c>
      <c r="AA11" s="23">
        <v>186274.0</v>
      </c>
      <c r="AB11" s="23">
        <v>92203.0</v>
      </c>
      <c r="AC11" s="23">
        <v>94071.0</v>
      </c>
    </row>
    <row r="12" hidden="1">
      <c r="A12" s="9" t="s">
        <v>143</v>
      </c>
      <c r="B12" s="23" t="s">
        <v>142</v>
      </c>
      <c r="C12" s="23">
        <v>2.8219075E7</v>
      </c>
      <c r="D12" s="23">
        <v>1.4198905E7</v>
      </c>
      <c r="E12" s="23">
        <v>1.402017E7</v>
      </c>
      <c r="F12" s="23">
        <v>2.2030628E7</v>
      </c>
      <c r="G12" s="23">
        <v>1.1075112E7</v>
      </c>
      <c r="H12" s="23">
        <v>1.0955516E7</v>
      </c>
      <c r="I12" s="23">
        <v>5243112.0</v>
      </c>
      <c r="J12" s="23">
        <v>2661591.0</v>
      </c>
      <c r="K12" s="23">
        <v>2581521.0</v>
      </c>
      <c r="L12" s="23">
        <v>627520.0</v>
      </c>
      <c r="M12" s="23">
        <v>304714.0</v>
      </c>
      <c r="N12" s="23">
        <v>322806.0</v>
      </c>
      <c r="O12" s="23">
        <v>32329.0</v>
      </c>
      <c r="P12" s="23">
        <v>17205.0</v>
      </c>
      <c r="Q12" s="23">
        <v>15124.0</v>
      </c>
      <c r="R12" s="23">
        <v>13138.0</v>
      </c>
      <c r="S12" s="23">
        <v>6836.0</v>
      </c>
      <c r="T12" s="23">
        <v>6302.0</v>
      </c>
      <c r="U12" s="23">
        <v>48685.0</v>
      </c>
      <c r="V12" s="23">
        <v>24909.0</v>
      </c>
      <c r="W12" s="23">
        <v>23776.0</v>
      </c>
      <c r="X12" s="23">
        <v>5837.0</v>
      </c>
      <c r="Y12" s="23">
        <v>2979.0</v>
      </c>
      <c r="Z12" s="23">
        <v>2858.0</v>
      </c>
      <c r="AA12" s="23">
        <v>217826.0</v>
      </c>
      <c r="AB12" s="23">
        <v>105559.0</v>
      </c>
      <c r="AC12" s="23">
        <v>112267.0</v>
      </c>
    </row>
    <row r="13">
      <c r="A13" s="9" t="s">
        <v>107</v>
      </c>
      <c r="B13" s="23" t="s">
        <v>124</v>
      </c>
      <c r="C13" s="23">
        <v>442229.0</v>
      </c>
      <c r="D13" s="23">
        <v>225928.0</v>
      </c>
      <c r="E13" s="23">
        <v>216301.0</v>
      </c>
      <c r="F13" s="23">
        <v>195068.0</v>
      </c>
      <c r="G13" s="23">
        <v>99763.0</v>
      </c>
      <c r="H13" s="23">
        <v>95305.0</v>
      </c>
      <c r="I13" s="23">
        <v>233109.0</v>
      </c>
      <c r="J13" s="23">
        <v>118995.0</v>
      </c>
      <c r="K13" s="23">
        <v>114114.0</v>
      </c>
      <c r="L13" s="23">
        <v>6708.0</v>
      </c>
      <c r="M13" s="23">
        <v>3328.0</v>
      </c>
      <c r="N13" s="23">
        <v>3380.0</v>
      </c>
      <c r="O13" s="23">
        <v>641.0</v>
      </c>
      <c r="P13" s="23">
        <v>338.0</v>
      </c>
      <c r="Q13" s="23">
        <v>303.0</v>
      </c>
      <c r="R13" s="23">
        <v>224.0</v>
      </c>
      <c r="S13" s="23">
        <v>136.0</v>
      </c>
      <c r="T13" s="23">
        <v>88.0</v>
      </c>
      <c r="U13" s="23">
        <v>397.0</v>
      </c>
      <c r="V13" s="23">
        <v>212.0</v>
      </c>
      <c r="W13" s="23">
        <v>185.0</v>
      </c>
      <c r="X13" s="23">
        <v>114.0</v>
      </c>
      <c r="Y13" s="23">
        <v>62.0</v>
      </c>
      <c r="Z13" s="23">
        <v>52.0</v>
      </c>
      <c r="AA13" s="23">
        <v>5968.0</v>
      </c>
      <c r="AB13" s="23">
        <v>3094.0</v>
      </c>
      <c r="AC13" s="23">
        <v>2874.0</v>
      </c>
    </row>
    <row r="14" hidden="1">
      <c r="A14" s="9" t="s">
        <v>107</v>
      </c>
      <c r="B14" s="23" t="s">
        <v>141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3">
        <v>0.0</v>
      </c>
      <c r="W14" s="23">
        <v>0.0</v>
      </c>
      <c r="X14" s="23">
        <v>0.0</v>
      </c>
      <c r="Y14" s="23">
        <v>0.0</v>
      </c>
      <c r="Z14" s="23">
        <v>0.0</v>
      </c>
      <c r="AA14" s="23">
        <v>0.0</v>
      </c>
      <c r="AB14" s="23">
        <v>0.0</v>
      </c>
      <c r="AC14" s="23">
        <v>0.0</v>
      </c>
    </row>
    <row r="15" hidden="1">
      <c r="A15" s="9" t="s">
        <v>107</v>
      </c>
      <c r="B15" s="23" t="s">
        <v>142</v>
      </c>
      <c r="C15" s="23">
        <v>442229.0</v>
      </c>
      <c r="D15" s="23">
        <v>225928.0</v>
      </c>
      <c r="E15" s="23">
        <v>216301.0</v>
      </c>
      <c r="F15" s="23">
        <v>195068.0</v>
      </c>
      <c r="G15" s="23">
        <v>99763.0</v>
      </c>
      <c r="H15" s="23">
        <v>95305.0</v>
      </c>
      <c r="I15" s="23">
        <v>233109.0</v>
      </c>
      <c r="J15" s="23">
        <v>118995.0</v>
      </c>
      <c r="K15" s="23">
        <v>114114.0</v>
      </c>
      <c r="L15" s="23">
        <v>6708.0</v>
      </c>
      <c r="M15" s="23">
        <v>3328.0</v>
      </c>
      <c r="N15" s="23">
        <v>3380.0</v>
      </c>
      <c r="O15" s="23">
        <v>641.0</v>
      </c>
      <c r="P15" s="23">
        <v>338.0</v>
      </c>
      <c r="Q15" s="23">
        <v>303.0</v>
      </c>
      <c r="R15" s="23">
        <v>224.0</v>
      </c>
      <c r="S15" s="23">
        <v>136.0</v>
      </c>
      <c r="T15" s="23">
        <v>88.0</v>
      </c>
      <c r="U15" s="23">
        <v>397.0</v>
      </c>
      <c r="V15" s="23">
        <v>212.0</v>
      </c>
      <c r="W15" s="23">
        <v>185.0</v>
      </c>
      <c r="X15" s="23">
        <v>114.0</v>
      </c>
      <c r="Y15" s="23">
        <v>62.0</v>
      </c>
      <c r="Z15" s="23">
        <v>52.0</v>
      </c>
      <c r="AA15" s="23">
        <v>5968.0</v>
      </c>
      <c r="AB15" s="23">
        <v>3094.0</v>
      </c>
      <c r="AC15" s="23">
        <v>2874.0</v>
      </c>
    </row>
    <row r="16">
      <c r="A16" s="9" t="s">
        <v>55</v>
      </c>
      <c r="B16" s="23" t="s">
        <v>124</v>
      </c>
      <c r="C16" s="23">
        <v>468158.0</v>
      </c>
      <c r="D16" s="23">
        <v>242567.0</v>
      </c>
      <c r="E16" s="23">
        <v>225591.0</v>
      </c>
      <c r="F16" s="23">
        <v>82504.0</v>
      </c>
      <c r="G16" s="23">
        <v>42469.0</v>
      </c>
      <c r="H16" s="23">
        <v>40035.0</v>
      </c>
      <c r="I16" s="23">
        <v>375729.0</v>
      </c>
      <c r="J16" s="23">
        <v>194911.0</v>
      </c>
      <c r="K16" s="23">
        <v>180818.0</v>
      </c>
      <c r="L16" s="23">
        <v>1702.0</v>
      </c>
      <c r="M16" s="23">
        <v>889.0</v>
      </c>
      <c r="N16" s="23">
        <v>813.0</v>
      </c>
      <c r="O16" s="23">
        <v>674.0</v>
      </c>
      <c r="P16" s="23">
        <v>383.0</v>
      </c>
      <c r="Q16" s="23">
        <v>291.0</v>
      </c>
      <c r="R16" s="23">
        <v>53.0</v>
      </c>
      <c r="S16" s="23">
        <v>32.0</v>
      </c>
      <c r="T16" s="23">
        <v>21.0</v>
      </c>
      <c r="U16" s="23">
        <v>501.0</v>
      </c>
      <c r="V16" s="23">
        <v>265.0</v>
      </c>
      <c r="W16" s="23">
        <v>236.0</v>
      </c>
      <c r="X16" s="23">
        <v>117.0</v>
      </c>
      <c r="Y16" s="23">
        <v>63.0</v>
      </c>
      <c r="Z16" s="23">
        <v>54.0</v>
      </c>
      <c r="AA16" s="23">
        <v>6878.0</v>
      </c>
      <c r="AB16" s="23">
        <v>3555.0</v>
      </c>
      <c r="AC16" s="23">
        <v>3323.0</v>
      </c>
    </row>
    <row r="17" hidden="1">
      <c r="A17" s="9" t="s">
        <v>55</v>
      </c>
      <c r="B17" s="23" t="s">
        <v>141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v>0.0</v>
      </c>
      <c r="W17" s="23">
        <v>0.0</v>
      </c>
      <c r="X17" s="23">
        <v>0.0</v>
      </c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</row>
    <row r="18" hidden="1">
      <c r="A18" s="9" t="s">
        <v>55</v>
      </c>
      <c r="B18" s="23" t="s">
        <v>142</v>
      </c>
      <c r="C18" s="23">
        <v>468158.0</v>
      </c>
      <c r="D18" s="23">
        <v>242567.0</v>
      </c>
      <c r="E18" s="23">
        <v>225591.0</v>
      </c>
      <c r="F18" s="23">
        <v>82504.0</v>
      </c>
      <c r="G18" s="23">
        <v>42469.0</v>
      </c>
      <c r="H18" s="23">
        <v>40035.0</v>
      </c>
      <c r="I18" s="23">
        <v>375729.0</v>
      </c>
      <c r="J18" s="23">
        <v>194911.0</v>
      </c>
      <c r="K18" s="23">
        <v>180818.0</v>
      </c>
      <c r="L18" s="23">
        <v>1702.0</v>
      </c>
      <c r="M18" s="23">
        <v>889.0</v>
      </c>
      <c r="N18" s="23">
        <v>813.0</v>
      </c>
      <c r="O18" s="23">
        <v>674.0</v>
      </c>
      <c r="P18" s="23">
        <v>383.0</v>
      </c>
      <c r="Q18" s="23">
        <v>291.0</v>
      </c>
      <c r="R18" s="23">
        <v>53.0</v>
      </c>
      <c r="S18" s="23">
        <v>32.0</v>
      </c>
      <c r="T18" s="23">
        <v>21.0</v>
      </c>
      <c r="U18" s="23">
        <v>501.0</v>
      </c>
      <c r="V18" s="23">
        <v>265.0</v>
      </c>
      <c r="W18" s="23">
        <v>236.0</v>
      </c>
      <c r="X18" s="23">
        <v>117.0</v>
      </c>
      <c r="Y18" s="23">
        <v>63.0</v>
      </c>
      <c r="Z18" s="23">
        <v>54.0</v>
      </c>
      <c r="AA18" s="23">
        <v>6878.0</v>
      </c>
      <c r="AB18" s="23">
        <v>3555.0</v>
      </c>
      <c r="AC18" s="23">
        <v>3323.0</v>
      </c>
    </row>
    <row r="19">
      <c r="A19" s="9" t="s">
        <v>103</v>
      </c>
      <c r="B19" s="23" t="s">
        <v>124</v>
      </c>
      <c r="C19" s="23">
        <v>567996.0</v>
      </c>
      <c r="D19" s="23">
        <v>291558.0</v>
      </c>
      <c r="E19" s="23">
        <v>276438.0</v>
      </c>
      <c r="F19" s="23">
        <v>459822.0</v>
      </c>
      <c r="G19" s="23">
        <v>236751.0</v>
      </c>
      <c r="H19" s="23">
        <v>223071.0</v>
      </c>
      <c r="I19" s="23">
        <v>74952.0</v>
      </c>
      <c r="J19" s="23">
        <v>38656.0</v>
      </c>
      <c r="K19" s="23">
        <v>36296.0</v>
      </c>
      <c r="L19" s="23">
        <v>18271.0</v>
      </c>
      <c r="M19" s="23">
        <v>9231.0</v>
      </c>
      <c r="N19" s="23">
        <v>9040.0</v>
      </c>
      <c r="O19" s="23">
        <v>1851.0</v>
      </c>
      <c r="P19" s="23">
        <v>986.0</v>
      </c>
      <c r="Q19" s="23">
        <v>865.0</v>
      </c>
      <c r="R19" s="23">
        <v>202.0</v>
      </c>
      <c r="S19" s="23">
        <v>109.0</v>
      </c>
      <c r="T19" s="23">
        <v>93.0</v>
      </c>
      <c r="U19" s="23">
        <v>746.0</v>
      </c>
      <c r="V19" s="23">
        <v>396.0</v>
      </c>
      <c r="W19" s="23">
        <v>350.0</v>
      </c>
      <c r="X19" s="23">
        <v>313.0</v>
      </c>
      <c r="Y19" s="23">
        <v>164.0</v>
      </c>
      <c r="Z19" s="23">
        <v>149.0</v>
      </c>
      <c r="AA19" s="23">
        <v>11839.0</v>
      </c>
      <c r="AB19" s="23">
        <v>5265.0</v>
      </c>
      <c r="AC19" s="23">
        <v>6574.0</v>
      </c>
    </row>
    <row r="20" hidden="1">
      <c r="A20" s="9" t="s">
        <v>103</v>
      </c>
      <c r="B20" s="23" t="s">
        <v>141</v>
      </c>
      <c r="C20" s="23">
        <v>0.0</v>
      </c>
      <c r="D20" s="23">
        <v>0.0</v>
      </c>
      <c r="E20" s="23">
        <v>0.0</v>
      </c>
      <c r="F20" s="23">
        <v>0.0</v>
      </c>
      <c r="G20" s="23">
        <v>0.0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3">
        <v>0.0</v>
      </c>
      <c r="T20" s="23">
        <v>0.0</v>
      </c>
      <c r="U20" s="23">
        <v>0.0</v>
      </c>
      <c r="V20" s="23">
        <v>0.0</v>
      </c>
      <c r="W20" s="23">
        <v>0.0</v>
      </c>
      <c r="X20" s="23">
        <v>0.0</v>
      </c>
      <c r="Y20" s="23">
        <v>0.0</v>
      </c>
      <c r="Z20" s="23">
        <v>0.0</v>
      </c>
      <c r="AA20" s="23">
        <v>0.0</v>
      </c>
      <c r="AB20" s="23">
        <v>0.0</v>
      </c>
      <c r="AC20" s="23">
        <v>0.0</v>
      </c>
    </row>
    <row r="21" hidden="1">
      <c r="A21" s="9" t="s">
        <v>103</v>
      </c>
      <c r="B21" s="23" t="s">
        <v>142</v>
      </c>
      <c r="C21" s="23">
        <v>567996.0</v>
      </c>
      <c r="D21" s="23">
        <v>291558.0</v>
      </c>
      <c r="E21" s="23">
        <v>276438.0</v>
      </c>
      <c r="F21" s="23">
        <v>459822.0</v>
      </c>
      <c r="G21" s="23">
        <v>236751.0</v>
      </c>
      <c r="H21" s="23">
        <v>223071.0</v>
      </c>
      <c r="I21" s="23">
        <v>74952.0</v>
      </c>
      <c r="J21" s="23">
        <v>38656.0</v>
      </c>
      <c r="K21" s="23">
        <v>36296.0</v>
      </c>
      <c r="L21" s="23">
        <v>18271.0</v>
      </c>
      <c r="M21" s="23">
        <v>9231.0</v>
      </c>
      <c r="N21" s="23">
        <v>9040.0</v>
      </c>
      <c r="O21" s="23">
        <v>1851.0</v>
      </c>
      <c r="P21" s="23">
        <v>986.0</v>
      </c>
      <c r="Q21" s="23">
        <v>865.0</v>
      </c>
      <c r="R21" s="23">
        <v>202.0</v>
      </c>
      <c r="S21" s="23">
        <v>109.0</v>
      </c>
      <c r="T21" s="23">
        <v>93.0</v>
      </c>
      <c r="U21" s="23">
        <v>746.0</v>
      </c>
      <c r="V21" s="23">
        <v>396.0</v>
      </c>
      <c r="W21" s="23">
        <v>350.0</v>
      </c>
      <c r="X21" s="23">
        <v>313.0</v>
      </c>
      <c r="Y21" s="23">
        <v>164.0</v>
      </c>
      <c r="Z21" s="23">
        <v>149.0</v>
      </c>
      <c r="AA21" s="23">
        <v>11839.0</v>
      </c>
      <c r="AB21" s="23">
        <v>5265.0</v>
      </c>
      <c r="AC21" s="23">
        <v>6574.0</v>
      </c>
    </row>
    <row r="22">
      <c r="A22" s="9" t="s">
        <v>51</v>
      </c>
      <c r="B22" s="23" t="s">
        <v>124</v>
      </c>
      <c r="C22" s="23">
        <v>330193.0</v>
      </c>
      <c r="D22" s="23">
        <v>169933.0</v>
      </c>
      <c r="E22" s="23">
        <v>160260.0</v>
      </c>
      <c r="F22" s="23">
        <v>106806.0</v>
      </c>
      <c r="G22" s="23">
        <v>54437.0</v>
      </c>
      <c r="H22" s="23">
        <v>52369.0</v>
      </c>
      <c r="I22" s="23">
        <v>214702.0</v>
      </c>
      <c r="J22" s="23">
        <v>111073.0</v>
      </c>
      <c r="K22" s="23">
        <v>103629.0</v>
      </c>
      <c r="L22" s="23">
        <v>2816.0</v>
      </c>
      <c r="M22" s="23">
        <v>1457.0</v>
      </c>
      <c r="N22" s="23">
        <v>1359.0</v>
      </c>
      <c r="O22" s="23">
        <v>502.0</v>
      </c>
      <c r="P22" s="23">
        <v>255.0</v>
      </c>
      <c r="Q22" s="23">
        <v>247.0</v>
      </c>
      <c r="R22" s="23">
        <v>85.0</v>
      </c>
      <c r="S22" s="23">
        <v>39.0</v>
      </c>
      <c r="T22" s="23">
        <v>46.0</v>
      </c>
      <c r="U22" s="23">
        <v>162.0</v>
      </c>
      <c r="V22" s="23">
        <v>80.0</v>
      </c>
      <c r="W22" s="23">
        <v>82.0</v>
      </c>
      <c r="X22" s="23">
        <v>57.0</v>
      </c>
      <c r="Y22" s="23">
        <v>31.0</v>
      </c>
      <c r="Z22" s="23">
        <v>26.0</v>
      </c>
      <c r="AA22" s="23">
        <v>5063.0</v>
      </c>
      <c r="AB22" s="23">
        <v>2561.0</v>
      </c>
      <c r="AC22" s="23">
        <v>2502.0</v>
      </c>
    </row>
    <row r="23" hidden="1">
      <c r="A23" s="9" t="s">
        <v>51</v>
      </c>
      <c r="B23" s="23" t="s">
        <v>141</v>
      </c>
      <c r="C23" s="23">
        <v>0.0</v>
      </c>
      <c r="D23" s="23">
        <v>0.0</v>
      </c>
      <c r="E23" s="23">
        <v>0.0</v>
      </c>
      <c r="F23" s="23">
        <v>0.0</v>
      </c>
      <c r="G23" s="23">
        <v>0.0</v>
      </c>
      <c r="H23" s="23">
        <v>0.0</v>
      </c>
      <c r="I23" s="23">
        <v>0.0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3">
        <v>0.0</v>
      </c>
      <c r="S23" s="23">
        <v>0.0</v>
      </c>
      <c r="T23" s="23">
        <v>0.0</v>
      </c>
      <c r="U23" s="23">
        <v>0.0</v>
      </c>
      <c r="V23" s="23">
        <v>0.0</v>
      </c>
      <c r="W23" s="23">
        <v>0.0</v>
      </c>
      <c r="X23" s="23">
        <v>0.0</v>
      </c>
      <c r="Y23" s="23">
        <v>0.0</v>
      </c>
      <c r="Z23" s="23">
        <v>0.0</v>
      </c>
      <c r="AA23" s="23">
        <v>0.0</v>
      </c>
      <c r="AB23" s="23">
        <v>0.0</v>
      </c>
      <c r="AC23" s="23">
        <v>0.0</v>
      </c>
    </row>
    <row r="24" hidden="1">
      <c r="A24" s="9" t="s">
        <v>51</v>
      </c>
      <c r="B24" s="23" t="s">
        <v>142</v>
      </c>
      <c r="C24" s="23">
        <v>330193.0</v>
      </c>
      <c r="D24" s="23">
        <v>169933.0</v>
      </c>
      <c r="E24" s="23">
        <v>160260.0</v>
      </c>
      <c r="F24" s="23">
        <v>106806.0</v>
      </c>
      <c r="G24" s="23">
        <v>54437.0</v>
      </c>
      <c r="H24" s="23">
        <v>52369.0</v>
      </c>
      <c r="I24" s="23">
        <v>214702.0</v>
      </c>
      <c r="J24" s="23">
        <v>111073.0</v>
      </c>
      <c r="K24" s="23">
        <v>103629.0</v>
      </c>
      <c r="L24" s="23">
        <v>2816.0</v>
      </c>
      <c r="M24" s="23">
        <v>1457.0</v>
      </c>
      <c r="N24" s="23">
        <v>1359.0</v>
      </c>
      <c r="O24" s="23">
        <v>502.0</v>
      </c>
      <c r="P24" s="23">
        <v>255.0</v>
      </c>
      <c r="Q24" s="23">
        <v>247.0</v>
      </c>
      <c r="R24" s="23">
        <v>85.0</v>
      </c>
      <c r="S24" s="23">
        <v>39.0</v>
      </c>
      <c r="T24" s="23">
        <v>46.0</v>
      </c>
      <c r="U24" s="23">
        <v>162.0</v>
      </c>
      <c r="V24" s="23">
        <v>80.0</v>
      </c>
      <c r="W24" s="23">
        <v>82.0</v>
      </c>
      <c r="X24" s="23">
        <v>57.0</v>
      </c>
      <c r="Y24" s="23">
        <v>31.0</v>
      </c>
      <c r="Z24" s="23">
        <v>26.0</v>
      </c>
      <c r="AA24" s="23">
        <v>5063.0</v>
      </c>
      <c r="AB24" s="23">
        <v>2561.0</v>
      </c>
      <c r="AC24" s="23">
        <v>2502.0</v>
      </c>
    </row>
    <row r="25">
      <c r="A25" s="9" t="s">
        <v>44</v>
      </c>
      <c r="B25" s="23" t="s">
        <v>124</v>
      </c>
      <c r="C25" s="23">
        <v>237594.0</v>
      </c>
      <c r="D25" s="23">
        <v>122690.0</v>
      </c>
      <c r="E25" s="23">
        <v>114904.0</v>
      </c>
      <c r="F25" s="23">
        <v>21939.0</v>
      </c>
      <c r="G25" s="23">
        <v>11218.0</v>
      </c>
      <c r="H25" s="23">
        <v>10721.0</v>
      </c>
      <c r="I25" s="23">
        <v>211683.0</v>
      </c>
      <c r="J25" s="23">
        <v>109422.0</v>
      </c>
      <c r="K25" s="23">
        <v>102261.0</v>
      </c>
      <c r="L25" s="23">
        <v>940.0</v>
      </c>
      <c r="M25" s="23">
        <v>477.0</v>
      </c>
      <c r="N25" s="23">
        <v>463.0</v>
      </c>
      <c r="O25" s="23">
        <v>925.0</v>
      </c>
      <c r="P25" s="23">
        <v>422.0</v>
      </c>
      <c r="Q25" s="23">
        <v>503.0</v>
      </c>
      <c r="R25" s="23">
        <v>30.0</v>
      </c>
      <c r="S25" s="23">
        <v>19.0</v>
      </c>
      <c r="T25" s="23">
        <v>11.0</v>
      </c>
      <c r="U25" s="23">
        <v>278.0</v>
      </c>
      <c r="V25" s="23">
        <v>142.0</v>
      </c>
      <c r="W25" s="23">
        <v>136.0</v>
      </c>
      <c r="X25" s="23">
        <v>109.0</v>
      </c>
      <c r="Y25" s="23">
        <v>55.0</v>
      </c>
      <c r="Z25" s="23">
        <v>54.0</v>
      </c>
      <c r="AA25" s="23">
        <v>1690.0</v>
      </c>
      <c r="AB25" s="23">
        <v>935.0</v>
      </c>
      <c r="AC25" s="23">
        <v>755.0</v>
      </c>
    </row>
    <row r="26" hidden="1">
      <c r="A26" s="9" t="s">
        <v>44</v>
      </c>
      <c r="B26" s="23" t="s">
        <v>141</v>
      </c>
      <c r="C26" s="23">
        <v>0.0</v>
      </c>
      <c r="D26" s="23">
        <v>0.0</v>
      </c>
      <c r="E26" s="23">
        <v>0.0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3">
        <v>0.0</v>
      </c>
      <c r="S26" s="23">
        <v>0.0</v>
      </c>
      <c r="T26" s="23">
        <v>0.0</v>
      </c>
      <c r="U26" s="23">
        <v>0.0</v>
      </c>
      <c r="V26" s="23">
        <v>0.0</v>
      </c>
      <c r="W26" s="23">
        <v>0.0</v>
      </c>
      <c r="X26" s="23">
        <v>0.0</v>
      </c>
      <c r="Y26" s="23">
        <v>0.0</v>
      </c>
      <c r="Z26" s="23">
        <v>0.0</v>
      </c>
      <c r="AA26" s="23">
        <v>0.0</v>
      </c>
      <c r="AB26" s="23">
        <v>0.0</v>
      </c>
      <c r="AC26" s="23">
        <v>0.0</v>
      </c>
    </row>
    <row r="27" hidden="1">
      <c r="A27" s="9" t="s">
        <v>44</v>
      </c>
      <c r="B27" s="23" t="s">
        <v>142</v>
      </c>
      <c r="C27" s="23">
        <v>237594.0</v>
      </c>
      <c r="D27" s="23">
        <v>122690.0</v>
      </c>
      <c r="E27" s="23">
        <v>114904.0</v>
      </c>
      <c r="F27" s="23">
        <v>21939.0</v>
      </c>
      <c r="G27" s="23">
        <v>11218.0</v>
      </c>
      <c r="H27" s="23">
        <v>10721.0</v>
      </c>
      <c r="I27" s="23">
        <v>211683.0</v>
      </c>
      <c r="J27" s="23">
        <v>109422.0</v>
      </c>
      <c r="K27" s="23">
        <v>102261.0</v>
      </c>
      <c r="L27" s="23">
        <v>940.0</v>
      </c>
      <c r="M27" s="23">
        <v>477.0</v>
      </c>
      <c r="N27" s="23">
        <v>463.0</v>
      </c>
      <c r="O27" s="23">
        <v>925.0</v>
      </c>
      <c r="P27" s="23">
        <v>422.0</v>
      </c>
      <c r="Q27" s="23">
        <v>503.0</v>
      </c>
      <c r="R27" s="23">
        <v>30.0</v>
      </c>
      <c r="S27" s="23">
        <v>19.0</v>
      </c>
      <c r="T27" s="23">
        <v>11.0</v>
      </c>
      <c r="U27" s="23">
        <v>278.0</v>
      </c>
      <c r="V27" s="23">
        <v>142.0</v>
      </c>
      <c r="W27" s="23">
        <v>136.0</v>
      </c>
      <c r="X27" s="23">
        <v>109.0</v>
      </c>
      <c r="Y27" s="23">
        <v>55.0</v>
      </c>
      <c r="Z27" s="23">
        <v>54.0</v>
      </c>
      <c r="AA27" s="23">
        <v>1690.0</v>
      </c>
      <c r="AB27" s="23">
        <v>935.0</v>
      </c>
      <c r="AC27" s="23">
        <v>755.0</v>
      </c>
    </row>
    <row r="28">
      <c r="A28" s="9" t="s">
        <v>71</v>
      </c>
      <c r="B28" s="23" t="s">
        <v>124</v>
      </c>
      <c r="C28" s="23">
        <v>188380.0</v>
      </c>
      <c r="D28" s="23">
        <v>97329.0</v>
      </c>
      <c r="E28" s="23">
        <v>91051.0</v>
      </c>
      <c r="F28" s="23">
        <v>166887.0</v>
      </c>
      <c r="G28" s="23">
        <v>86340.0</v>
      </c>
      <c r="H28" s="23">
        <v>80547.0</v>
      </c>
      <c r="I28" s="23">
        <v>13196.0</v>
      </c>
      <c r="J28" s="23">
        <v>6804.0</v>
      </c>
      <c r="K28" s="23">
        <v>6392.0</v>
      </c>
      <c r="L28" s="23">
        <v>6796.0</v>
      </c>
      <c r="M28" s="23">
        <v>3428.0</v>
      </c>
      <c r="N28" s="23">
        <v>3368.0</v>
      </c>
      <c r="O28" s="23">
        <v>124.0</v>
      </c>
      <c r="P28" s="23">
        <v>67.0</v>
      </c>
      <c r="Q28" s="23">
        <v>57.0</v>
      </c>
      <c r="R28" s="23">
        <v>310.0</v>
      </c>
      <c r="S28" s="23">
        <v>174.0</v>
      </c>
      <c r="T28" s="23">
        <v>136.0</v>
      </c>
      <c r="U28" s="23">
        <v>56.0</v>
      </c>
      <c r="V28" s="23">
        <v>26.0</v>
      </c>
      <c r="W28" s="23">
        <v>30.0</v>
      </c>
      <c r="X28" s="23">
        <v>51.0</v>
      </c>
      <c r="Y28" s="23">
        <v>24.0</v>
      </c>
      <c r="Z28" s="23">
        <v>27.0</v>
      </c>
      <c r="AA28" s="23">
        <v>960.0</v>
      </c>
      <c r="AB28" s="23">
        <v>466.0</v>
      </c>
      <c r="AC28" s="23">
        <v>494.0</v>
      </c>
    </row>
    <row r="29" hidden="1">
      <c r="A29" s="9" t="s">
        <v>71</v>
      </c>
      <c r="B29" s="23" t="s">
        <v>141</v>
      </c>
      <c r="C29" s="23">
        <v>50517.0</v>
      </c>
      <c r="D29" s="23">
        <v>26522.0</v>
      </c>
      <c r="E29" s="23">
        <v>23995.0</v>
      </c>
      <c r="F29" s="23">
        <v>45490.0</v>
      </c>
      <c r="G29" s="23">
        <v>23870.0</v>
      </c>
      <c r="H29" s="23">
        <v>21620.0</v>
      </c>
      <c r="I29" s="23">
        <v>3252.0</v>
      </c>
      <c r="J29" s="23">
        <v>1711.0</v>
      </c>
      <c r="K29" s="23">
        <v>1541.0</v>
      </c>
      <c r="L29" s="23">
        <v>1357.0</v>
      </c>
      <c r="M29" s="23">
        <v>715.0</v>
      </c>
      <c r="N29" s="23">
        <v>642.0</v>
      </c>
      <c r="O29" s="23">
        <v>17.0</v>
      </c>
      <c r="P29" s="23">
        <v>10.0</v>
      </c>
      <c r="Q29" s="23">
        <v>7.0</v>
      </c>
      <c r="R29" s="23">
        <v>241.0</v>
      </c>
      <c r="S29" s="23">
        <v>136.0</v>
      </c>
      <c r="T29" s="23">
        <v>105.0</v>
      </c>
      <c r="U29" s="23">
        <v>9.0</v>
      </c>
      <c r="V29" s="23">
        <v>1.0</v>
      </c>
      <c r="W29" s="23">
        <v>8.0</v>
      </c>
      <c r="X29" s="23">
        <v>2.0</v>
      </c>
      <c r="Y29" s="23">
        <v>0.0</v>
      </c>
      <c r="Z29" s="23">
        <v>2.0</v>
      </c>
      <c r="AA29" s="23">
        <v>149.0</v>
      </c>
      <c r="AB29" s="23">
        <v>79.0</v>
      </c>
      <c r="AC29" s="23">
        <v>70.0</v>
      </c>
    </row>
    <row r="30" hidden="1">
      <c r="A30" s="9" t="s">
        <v>71</v>
      </c>
      <c r="B30" s="23" t="s">
        <v>142</v>
      </c>
      <c r="C30" s="23">
        <v>137863.0</v>
      </c>
      <c r="D30" s="23">
        <v>70807.0</v>
      </c>
      <c r="E30" s="23">
        <v>67056.0</v>
      </c>
      <c r="F30" s="23">
        <v>121397.0</v>
      </c>
      <c r="G30" s="23">
        <v>62470.0</v>
      </c>
      <c r="H30" s="23">
        <v>58927.0</v>
      </c>
      <c r="I30" s="23">
        <v>9944.0</v>
      </c>
      <c r="J30" s="23">
        <v>5093.0</v>
      </c>
      <c r="K30" s="23">
        <v>4851.0</v>
      </c>
      <c r="L30" s="23">
        <v>5439.0</v>
      </c>
      <c r="M30" s="23">
        <v>2713.0</v>
      </c>
      <c r="N30" s="23">
        <v>2726.0</v>
      </c>
      <c r="O30" s="23">
        <v>107.0</v>
      </c>
      <c r="P30" s="23">
        <v>57.0</v>
      </c>
      <c r="Q30" s="23">
        <v>50.0</v>
      </c>
      <c r="R30" s="23">
        <v>69.0</v>
      </c>
      <c r="S30" s="23">
        <v>38.0</v>
      </c>
      <c r="T30" s="23">
        <v>31.0</v>
      </c>
      <c r="U30" s="23">
        <v>47.0</v>
      </c>
      <c r="V30" s="23">
        <v>25.0</v>
      </c>
      <c r="W30" s="23">
        <v>22.0</v>
      </c>
      <c r="X30" s="23">
        <v>49.0</v>
      </c>
      <c r="Y30" s="23">
        <v>24.0</v>
      </c>
      <c r="Z30" s="23">
        <v>25.0</v>
      </c>
      <c r="AA30" s="23">
        <v>811.0</v>
      </c>
      <c r="AB30" s="23">
        <v>387.0</v>
      </c>
      <c r="AC30" s="23">
        <v>424.0</v>
      </c>
    </row>
    <row r="31">
      <c r="A31" s="9" t="s">
        <v>52</v>
      </c>
      <c r="B31" s="23" t="s">
        <v>124</v>
      </c>
      <c r="C31" s="23">
        <v>213359.0</v>
      </c>
      <c r="D31" s="23">
        <v>109581.0</v>
      </c>
      <c r="E31" s="23">
        <v>103778.0</v>
      </c>
      <c r="F31" s="23">
        <v>71624.0</v>
      </c>
      <c r="G31" s="23">
        <v>38130.0</v>
      </c>
      <c r="H31" s="23">
        <v>33494.0</v>
      </c>
      <c r="I31" s="23">
        <v>133617.0</v>
      </c>
      <c r="J31" s="23">
        <v>67202.0</v>
      </c>
      <c r="K31" s="23">
        <v>66415.0</v>
      </c>
      <c r="L31" s="23">
        <v>2823.0</v>
      </c>
      <c r="M31" s="23">
        <v>1497.0</v>
      </c>
      <c r="N31" s="23">
        <v>1326.0</v>
      </c>
      <c r="O31" s="23">
        <v>674.0</v>
      </c>
      <c r="P31" s="23">
        <v>472.0</v>
      </c>
      <c r="Q31" s="23">
        <v>202.0</v>
      </c>
      <c r="R31" s="23">
        <v>49.0</v>
      </c>
      <c r="S31" s="23">
        <v>27.0</v>
      </c>
      <c r="T31" s="23">
        <v>22.0</v>
      </c>
      <c r="U31" s="23">
        <v>24.0</v>
      </c>
      <c r="V31" s="23">
        <v>14.0</v>
      </c>
      <c r="W31" s="23">
        <v>10.0</v>
      </c>
      <c r="X31" s="23">
        <v>83.0</v>
      </c>
      <c r="Y31" s="23">
        <v>46.0</v>
      </c>
      <c r="Z31" s="23">
        <v>37.0</v>
      </c>
      <c r="AA31" s="23">
        <v>4465.0</v>
      </c>
      <c r="AB31" s="23">
        <v>2193.0</v>
      </c>
      <c r="AC31" s="23">
        <v>2272.0</v>
      </c>
    </row>
    <row r="32" hidden="1">
      <c r="A32" s="9" t="s">
        <v>52</v>
      </c>
      <c r="B32" s="23" t="s">
        <v>141</v>
      </c>
      <c r="C32" s="23">
        <v>0.0</v>
      </c>
      <c r="D32" s="23">
        <v>0.0</v>
      </c>
      <c r="E32" s="23">
        <v>0.0</v>
      </c>
      <c r="F32" s="23">
        <v>0.0</v>
      </c>
      <c r="G32" s="23">
        <v>0.0</v>
      </c>
      <c r="H32" s="23">
        <v>0.0</v>
      </c>
      <c r="I32" s="23">
        <v>0.0</v>
      </c>
      <c r="J32" s="23">
        <v>0.0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3">
        <v>0.0</v>
      </c>
      <c r="S32" s="23">
        <v>0.0</v>
      </c>
      <c r="T32" s="23">
        <v>0.0</v>
      </c>
      <c r="U32" s="23">
        <v>0.0</v>
      </c>
      <c r="V32" s="23">
        <v>0.0</v>
      </c>
      <c r="W32" s="23">
        <v>0.0</v>
      </c>
      <c r="X32" s="23">
        <v>0.0</v>
      </c>
      <c r="Y32" s="23">
        <v>0.0</v>
      </c>
      <c r="Z32" s="23">
        <v>0.0</v>
      </c>
      <c r="AA32" s="23">
        <v>0.0</v>
      </c>
      <c r="AB32" s="23">
        <v>0.0</v>
      </c>
      <c r="AC32" s="23">
        <v>0.0</v>
      </c>
    </row>
    <row r="33" hidden="1">
      <c r="A33" s="9" t="s">
        <v>52</v>
      </c>
      <c r="B33" s="23" t="s">
        <v>142</v>
      </c>
      <c r="C33" s="23">
        <v>213359.0</v>
      </c>
      <c r="D33" s="23">
        <v>109581.0</v>
      </c>
      <c r="E33" s="23">
        <v>103778.0</v>
      </c>
      <c r="F33" s="23">
        <v>71624.0</v>
      </c>
      <c r="G33" s="23">
        <v>38130.0</v>
      </c>
      <c r="H33" s="23">
        <v>33494.0</v>
      </c>
      <c r="I33" s="23">
        <v>133617.0</v>
      </c>
      <c r="J33" s="23">
        <v>67202.0</v>
      </c>
      <c r="K33" s="23">
        <v>66415.0</v>
      </c>
      <c r="L33" s="23">
        <v>2823.0</v>
      </c>
      <c r="M33" s="23">
        <v>1497.0</v>
      </c>
      <c r="N33" s="23">
        <v>1326.0</v>
      </c>
      <c r="O33" s="23">
        <v>674.0</v>
      </c>
      <c r="P33" s="23">
        <v>472.0</v>
      </c>
      <c r="Q33" s="23">
        <v>202.0</v>
      </c>
      <c r="R33" s="23">
        <v>49.0</v>
      </c>
      <c r="S33" s="23">
        <v>27.0</v>
      </c>
      <c r="T33" s="23">
        <v>22.0</v>
      </c>
      <c r="U33" s="23">
        <v>24.0</v>
      </c>
      <c r="V33" s="23">
        <v>14.0</v>
      </c>
      <c r="W33" s="23">
        <v>10.0</v>
      </c>
      <c r="X33" s="23">
        <v>83.0</v>
      </c>
      <c r="Y33" s="23">
        <v>46.0</v>
      </c>
      <c r="Z33" s="23">
        <v>37.0</v>
      </c>
      <c r="AA33" s="23">
        <v>4465.0</v>
      </c>
      <c r="AB33" s="23">
        <v>2193.0</v>
      </c>
      <c r="AC33" s="23">
        <v>2272.0</v>
      </c>
    </row>
    <row r="34">
      <c r="A34" s="9" t="s">
        <v>108</v>
      </c>
      <c r="B34" s="23" t="s">
        <v>124</v>
      </c>
      <c r="C34" s="23">
        <v>227195.0</v>
      </c>
      <c r="D34" s="23">
        <v>116368.0</v>
      </c>
      <c r="E34" s="23">
        <v>110827.0</v>
      </c>
      <c r="F34" s="23">
        <v>205847.0</v>
      </c>
      <c r="G34" s="23">
        <v>105768.0</v>
      </c>
      <c r="H34" s="23">
        <v>100079.0</v>
      </c>
      <c r="I34" s="23">
        <v>12551.0</v>
      </c>
      <c r="J34" s="23">
        <v>6268.0</v>
      </c>
      <c r="K34" s="23">
        <v>6283.0</v>
      </c>
      <c r="L34" s="23">
        <v>6921.0</v>
      </c>
      <c r="M34" s="23">
        <v>3424.0</v>
      </c>
      <c r="N34" s="23">
        <v>3497.0</v>
      </c>
      <c r="O34" s="23">
        <v>520.0</v>
      </c>
      <c r="P34" s="23">
        <v>277.0</v>
      </c>
      <c r="Q34" s="23">
        <v>243.0</v>
      </c>
      <c r="R34" s="23">
        <v>107.0</v>
      </c>
      <c r="S34" s="23">
        <v>60.0</v>
      </c>
      <c r="T34" s="23">
        <v>47.0</v>
      </c>
      <c r="U34" s="23">
        <v>53.0</v>
      </c>
      <c r="V34" s="23">
        <v>29.0</v>
      </c>
      <c r="W34" s="23">
        <v>24.0</v>
      </c>
      <c r="X34" s="23">
        <v>22.0</v>
      </c>
      <c r="Y34" s="23">
        <v>8.0</v>
      </c>
      <c r="Z34" s="23">
        <v>14.0</v>
      </c>
      <c r="AA34" s="23">
        <v>1174.0</v>
      </c>
      <c r="AB34" s="23">
        <v>534.0</v>
      </c>
      <c r="AC34" s="23">
        <v>640.0</v>
      </c>
    </row>
    <row r="35" hidden="1">
      <c r="A35" s="9" t="s">
        <v>108</v>
      </c>
      <c r="B35" s="23" t="s">
        <v>141</v>
      </c>
      <c r="C35" s="23">
        <v>51601.0</v>
      </c>
      <c r="D35" s="23">
        <v>26434.0</v>
      </c>
      <c r="E35" s="23">
        <v>25167.0</v>
      </c>
      <c r="F35" s="23">
        <v>47658.0</v>
      </c>
      <c r="G35" s="23">
        <v>24502.0</v>
      </c>
      <c r="H35" s="23">
        <v>23156.0</v>
      </c>
      <c r="I35" s="23">
        <v>3258.0</v>
      </c>
      <c r="J35" s="23">
        <v>1573.0</v>
      </c>
      <c r="K35" s="23">
        <v>1685.0</v>
      </c>
      <c r="L35" s="23">
        <v>489.0</v>
      </c>
      <c r="M35" s="23">
        <v>251.0</v>
      </c>
      <c r="N35" s="23">
        <v>238.0</v>
      </c>
      <c r="O35" s="23">
        <v>23.0</v>
      </c>
      <c r="P35" s="23">
        <v>13.0</v>
      </c>
      <c r="Q35" s="23">
        <v>10.0</v>
      </c>
      <c r="R35" s="23">
        <v>8.0</v>
      </c>
      <c r="S35" s="23">
        <v>7.0</v>
      </c>
      <c r="T35" s="23">
        <v>1.0</v>
      </c>
      <c r="U35" s="23">
        <v>6.0</v>
      </c>
      <c r="V35" s="23">
        <v>3.0</v>
      </c>
      <c r="W35" s="23">
        <v>3.0</v>
      </c>
      <c r="X35" s="23">
        <v>4.0</v>
      </c>
      <c r="Y35" s="23">
        <v>3.0</v>
      </c>
      <c r="Z35" s="23">
        <v>1.0</v>
      </c>
      <c r="AA35" s="23">
        <v>155.0</v>
      </c>
      <c r="AB35" s="23">
        <v>82.0</v>
      </c>
      <c r="AC35" s="23">
        <v>73.0</v>
      </c>
    </row>
    <row r="36" hidden="1">
      <c r="A36" s="9" t="s">
        <v>108</v>
      </c>
      <c r="B36" s="23" t="s">
        <v>142</v>
      </c>
      <c r="C36" s="23">
        <v>175594.0</v>
      </c>
      <c r="D36" s="23">
        <v>89934.0</v>
      </c>
      <c r="E36" s="23">
        <v>85660.0</v>
      </c>
      <c r="F36" s="23">
        <v>158189.0</v>
      </c>
      <c r="G36" s="23">
        <v>81266.0</v>
      </c>
      <c r="H36" s="23">
        <v>76923.0</v>
      </c>
      <c r="I36" s="23">
        <v>9293.0</v>
      </c>
      <c r="J36" s="23">
        <v>4695.0</v>
      </c>
      <c r="K36" s="23">
        <v>4598.0</v>
      </c>
      <c r="L36" s="23">
        <v>6432.0</v>
      </c>
      <c r="M36" s="23">
        <v>3173.0</v>
      </c>
      <c r="N36" s="23">
        <v>3259.0</v>
      </c>
      <c r="O36" s="23">
        <v>497.0</v>
      </c>
      <c r="P36" s="23">
        <v>264.0</v>
      </c>
      <c r="Q36" s="23">
        <v>233.0</v>
      </c>
      <c r="R36" s="23">
        <v>99.0</v>
      </c>
      <c r="S36" s="23">
        <v>53.0</v>
      </c>
      <c r="T36" s="23">
        <v>46.0</v>
      </c>
      <c r="U36" s="23">
        <v>47.0</v>
      </c>
      <c r="V36" s="23">
        <v>26.0</v>
      </c>
      <c r="W36" s="23">
        <v>21.0</v>
      </c>
      <c r="X36" s="23">
        <v>18.0</v>
      </c>
      <c r="Y36" s="23">
        <v>5.0</v>
      </c>
      <c r="Z36" s="23">
        <v>13.0</v>
      </c>
      <c r="AA36" s="23">
        <v>1019.0</v>
      </c>
      <c r="AB36" s="23">
        <v>452.0</v>
      </c>
      <c r="AC36" s="23">
        <v>567.0</v>
      </c>
    </row>
    <row r="37">
      <c r="A37" s="9" t="s">
        <v>109</v>
      </c>
      <c r="B37" s="23" t="s">
        <v>124</v>
      </c>
      <c r="C37" s="23">
        <v>108062.0</v>
      </c>
      <c r="D37" s="23">
        <v>54660.0</v>
      </c>
      <c r="E37" s="23">
        <v>53402.0</v>
      </c>
      <c r="F37" s="23">
        <v>80177.0</v>
      </c>
      <c r="G37" s="23">
        <v>40467.0</v>
      </c>
      <c r="H37" s="23">
        <v>39710.0</v>
      </c>
      <c r="I37" s="23">
        <v>18808.0</v>
      </c>
      <c r="J37" s="23">
        <v>9610.0</v>
      </c>
      <c r="K37" s="23">
        <v>9198.0</v>
      </c>
      <c r="L37" s="23">
        <v>2467.0</v>
      </c>
      <c r="M37" s="23">
        <v>1192.0</v>
      </c>
      <c r="N37" s="23">
        <v>1275.0</v>
      </c>
      <c r="O37" s="23">
        <v>711.0</v>
      </c>
      <c r="P37" s="23">
        <v>379.0</v>
      </c>
      <c r="Q37" s="23">
        <v>332.0</v>
      </c>
      <c r="R37" s="23">
        <v>23.0</v>
      </c>
      <c r="S37" s="23">
        <v>13.0</v>
      </c>
      <c r="T37" s="23">
        <v>10.0</v>
      </c>
      <c r="U37" s="23">
        <v>3471.0</v>
      </c>
      <c r="V37" s="23">
        <v>1754.0</v>
      </c>
      <c r="W37" s="23">
        <v>1717.0</v>
      </c>
      <c r="X37" s="23">
        <v>33.0</v>
      </c>
      <c r="Y37" s="23">
        <v>12.0</v>
      </c>
      <c r="Z37" s="23">
        <v>21.0</v>
      </c>
      <c r="AA37" s="23">
        <v>2372.0</v>
      </c>
      <c r="AB37" s="23">
        <v>1233.0</v>
      </c>
      <c r="AC37" s="23">
        <v>1139.0</v>
      </c>
    </row>
    <row r="38" hidden="1">
      <c r="A38" s="9" t="s">
        <v>109</v>
      </c>
      <c r="B38" s="23" t="s">
        <v>141</v>
      </c>
      <c r="C38" s="23">
        <v>0.0</v>
      </c>
      <c r="D38" s="23">
        <v>0.0</v>
      </c>
      <c r="E38" s="23">
        <v>0.0</v>
      </c>
      <c r="F38" s="23">
        <v>0.0</v>
      </c>
      <c r="G38" s="23">
        <v>0.0</v>
      </c>
      <c r="H38" s="23">
        <v>0.0</v>
      </c>
      <c r="I38" s="23">
        <v>0.0</v>
      </c>
      <c r="J38" s="23">
        <v>0.0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v>0.0</v>
      </c>
      <c r="AA38" s="23">
        <v>0.0</v>
      </c>
      <c r="AB38" s="23">
        <v>0.0</v>
      </c>
      <c r="AC38" s="23">
        <v>0.0</v>
      </c>
    </row>
    <row r="39" hidden="1">
      <c r="A39" s="9" t="s">
        <v>109</v>
      </c>
      <c r="B39" s="23" t="s">
        <v>142</v>
      </c>
      <c r="C39" s="23">
        <v>108062.0</v>
      </c>
      <c r="D39" s="23">
        <v>54660.0</v>
      </c>
      <c r="E39" s="23">
        <v>53402.0</v>
      </c>
      <c r="F39" s="23">
        <v>80177.0</v>
      </c>
      <c r="G39" s="23">
        <v>40467.0</v>
      </c>
      <c r="H39" s="23">
        <v>39710.0</v>
      </c>
      <c r="I39" s="23">
        <v>18808.0</v>
      </c>
      <c r="J39" s="23">
        <v>9610.0</v>
      </c>
      <c r="K39" s="23">
        <v>9198.0</v>
      </c>
      <c r="L39" s="23">
        <v>2467.0</v>
      </c>
      <c r="M39" s="23">
        <v>1192.0</v>
      </c>
      <c r="N39" s="23">
        <v>1275.0</v>
      </c>
      <c r="O39" s="23">
        <v>711.0</v>
      </c>
      <c r="P39" s="23">
        <v>379.0</v>
      </c>
      <c r="Q39" s="23">
        <v>332.0</v>
      </c>
      <c r="R39" s="23">
        <v>23.0</v>
      </c>
      <c r="S39" s="23">
        <v>13.0</v>
      </c>
      <c r="T39" s="23">
        <v>10.0</v>
      </c>
      <c r="U39" s="23">
        <v>3471.0</v>
      </c>
      <c r="V39" s="23">
        <v>1754.0</v>
      </c>
      <c r="W39" s="23">
        <v>1717.0</v>
      </c>
      <c r="X39" s="23">
        <v>33.0</v>
      </c>
      <c r="Y39" s="23">
        <v>12.0</v>
      </c>
      <c r="Z39" s="23">
        <v>21.0</v>
      </c>
      <c r="AA39" s="23">
        <v>2372.0</v>
      </c>
      <c r="AB39" s="23">
        <v>1233.0</v>
      </c>
      <c r="AC39" s="23">
        <v>1139.0</v>
      </c>
    </row>
    <row r="40">
      <c r="A40" s="9" t="s">
        <v>61</v>
      </c>
      <c r="B40" s="23" t="s">
        <v>124</v>
      </c>
      <c r="C40" s="23">
        <v>177288.0</v>
      </c>
      <c r="D40" s="23">
        <v>90006.0</v>
      </c>
      <c r="E40" s="23">
        <v>87282.0</v>
      </c>
      <c r="F40" s="23">
        <v>158761.0</v>
      </c>
      <c r="G40" s="23">
        <v>80715.0</v>
      </c>
      <c r="H40" s="23">
        <v>78046.0</v>
      </c>
      <c r="I40" s="23">
        <v>9055.0</v>
      </c>
      <c r="J40" s="23">
        <v>4552.0</v>
      </c>
      <c r="K40" s="23">
        <v>4503.0</v>
      </c>
      <c r="L40" s="23">
        <v>7615.0</v>
      </c>
      <c r="M40" s="23">
        <v>3794.0</v>
      </c>
      <c r="N40" s="23">
        <v>3821.0</v>
      </c>
      <c r="O40" s="23">
        <v>204.0</v>
      </c>
      <c r="P40" s="23">
        <v>115.0</v>
      </c>
      <c r="Q40" s="23">
        <v>89.0</v>
      </c>
      <c r="R40" s="23">
        <v>70.0</v>
      </c>
      <c r="S40" s="23">
        <v>36.0</v>
      </c>
      <c r="T40" s="23">
        <v>34.0</v>
      </c>
      <c r="U40" s="23">
        <v>76.0</v>
      </c>
      <c r="V40" s="23">
        <v>41.0</v>
      </c>
      <c r="W40" s="23">
        <v>35.0</v>
      </c>
      <c r="X40" s="23">
        <v>57.0</v>
      </c>
      <c r="Y40" s="23">
        <v>31.0</v>
      </c>
      <c r="Z40" s="23">
        <v>26.0</v>
      </c>
      <c r="AA40" s="23">
        <v>1450.0</v>
      </c>
      <c r="AB40" s="23">
        <v>722.0</v>
      </c>
      <c r="AC40" s="23">
        <v>728.0</v>
      </c>
    </row>
    <row r="41" hidden="1">
      <c r="A41" s="9" t="s">
        <v>61</v>
      </c>
      <c r="B41" s="23" t="s">
        <v>141</v>
      </c>
      <c r="C41" s="23">
        <v>27456.0</v>
      </c>
      <c r="D41" s="23">
        <v>14024.0</v>
      </c>
      <c r="E41" s="23">
        <v>13432.0</v>
      </c>
      <c r="F41" s="23">
        <v>25293.0</v>
      </c>
      <c r="G41" s="23">
        <v>12920.0</v>
      </c>
      <c r="H41" s="23">
        <v>12373.0</v>
      </c>
      <c r="I41" s="23">
        <v>1540.0</v>
      </c>
      <c r="J41" s="23">
        <v>787.0</v>
      </c>
      <c r="K41" s="23">
        <v>753.0</v>
      </c>
      <c r="L41" s="23">
        <v>519.0</v>
      </c>
      <c r="M41" s="23">
        <v>265.0</v>
      </c>
      <c r="N41" s="23">
        <v>254.0</v>
      </c>
      <c r="O41" s="23">
        <v>2.0</v>
      </c>
      <c r="P41" s="23">
        <v>2.0</v>
      </c>
      <c r="Q41" s="23">
        <v>0.0</v>
      </c>
      <c r="R41" s="23">
        <v>10.0</v>
      </c>
      <c r="S41" s="23">
        <v>5.0</v>
      </c>
      <c r="T41" s="23">
        <v>5.0</v>
      </c>
      <c r="U41" s="23">
        <v>0.0</v>
      </c>
      <c r="V41" s="23">
        <v>0.0</v>
      </c>
      <c r="W41" s="23">
        <v>0.0</v>
      </c>
      <c r="X41" s="23">
        <v>1.0</v>
      </c>
      <c r="Y41" s="23">
        <v>0.0</v>
      </c>
      <c r="Z41" s="23">
        <v>1.0</v>
      </c>
      <c r="AA41" s="23">
        <v>91.0</v>
      </c>
      <c r="AB41" s="23">
        <v>45.0</v>
      </c>
      <c r="AC41" s="23">
        <v>46.0</v>
      </c>
    </row>
    <row r="42" hidden="1">
      <c r="A42" s="9" t="s">
        <v>61</v>
      </c>
      <c r="B42" s="23" t="s">
        <v>142</v>
      </c>
      <c r="C42" s="23">
        <v>149832.0</v>
      </c>
      <c r="D42" s="23">
        <v>75982.0</v>
      </c>
      <c r="E42" s="23">
        <v>73850.0</v>
      </c>
      <c r="F42" s="23">
        <v>133468.0</v>
      </c>
      <c r="G42" s="23">
        <v>67795.0</v>
      </c>
      <c r="H42" s="23">
        <v>65673.0</v>
      </c>
      <c r="I42" s="23">
        <v>7515.0</v>
      </c>
      <c r="J42" s="23">
        <v>3765.0</v>
      </c>
      <c r="K42" s="23">
        <v>3750.0</v>
      </c>
      <c r="L42" s="23">
        <v>7096.0</v>
      </c>
      <c r="M42" s="23">
        <v>3529.0</v>
      </c>
      <c r="N42" s="23">
        <v>3567.0</v>
      </c>
      <c r="O42" s="23">
        <v>202.0</v>
      </c>
      <c r="P42" s="23">
        <v>113.0</v>
      </c>
      <c r="Q42" s="23">
        <v>89.0</v>
      </c>
      <c r="R42" s="23">
        <v>60.0</v>
      </c>
      <c r="S42" s="23">
        <v>31.0</v>
      </c>
      <c r="T42" s="23">
        <v>29.0</v>
      </c>
      <c r="U42" s="23">
        <v>76.0</v>
      </c>
      <c r="V42" s="23">
        <v>41.0</v>
      </c>
      <c r="W42" s="23">
        <v>35.0</v>
      </c>
      <c r="X42" s="23">
        <v>56.0</v>
      </c>
      <c r="Y42" s="23">
        <v>31.0</v>
      </c>
      <c r="Z42" s="23">
        <v>25.0</v>
      </c>
      <c r="AA42" s="23">
        <v>1359.0</v>
      </c>
      <c r="AB42" s="23">
        <v>677.0</v>
      </c>
      <c r="AC42" s="23">
        <v>682.0</v>
      </c>
    </row>
    <row r="43">
      <c r="A43" s="9" t="s">
        <v>110</v>
      </c>
      <c r="B43" s="23" t="s">
        <v>124</v>
      </c>
      <c r="C43" s="23">
        <v>271385.0</v>
      </c>
      <c r="D43" s="23">
        <v>139162.0</v>
      </c>
      <c r="E43" s="23">
        <v>132223.0</v>
      </c>
      <c r="F43" s="23">
        <v>184934.0</v>
      </c>
      <c r="G43" s="23">
        <v>94707.0</v>
      </c>
      <c r="H43" s="23">
        <v>90227.0</v>
      </c>
      <c r="I43" s="23">
        <v>70166.0</v>
      </c>
      <c r="J43" s="23">
        <v>36355.0</v>
      </c>
      <c r="K43" s="23">
        <v>33811.0</v>
      </c>
      <c r="L43" s="23">
        <v>9246.0</v>
      </c>
      <c r="M43" s="23">
        <v>4638.0</v>
      </c>
      <c r="N43" s="23">
        <v>4608.0</v>
      </c>
      <c r="O43" s="23">
        <v>791.0</v>
      </c>
      <c r="P43" s="23">
        <v>407.0</v>
      </c>
      <c r="Q43" s="23">
        <v>384.0</v>
      </c>
      <c r="R43" s="23">
        <v>140.0</v>
      </c>
      <c r="S43" s="23">
        <v>72.0</v>
      </c>
      <c r="T43" s="23">
        <v>68.0</v>
      </c>
      <c r="U43" s="23">
        <v>763.0</v>
      </c>
      <c r="V43" s="23">
        <v>380.0</v>
      </c>
      <c r="W43" s="23">
        <v>383.0</v>
      </c>
      <c r="X43" s="23">
        <v>153.0</v>
      </c>
      <c r="Y43" s="23">
        <v>86.0</v>
      </c>
      <c r="Z43" s="23">
        <v>67.0</v>
      </c>
      <c r="AA43" s="23">
        <v>5192.0</v>
      </c>
      <c r="AB43" s="23">
        <v>2517.0</v>
      </c>
      <c r="AC43" s="23">
        <v>2675.0</v>
      </c>
    </row>
    <row r="44" hidden="1">
      <c r="A44" s="9" t="s">
        <v>110</v>
      </c>
      <c r="B44" s="23" t="s">
        <v>141</v>
      </c>
      <c r="C44" s="23">
        <v>0.0</v>
      </c>
      <c r="D44" s="23">
        <v>0.0</v>
      </c>
      <c r="E44" s="23">
        <v>0.0</v>
      </c>
      <c r="F44" s="23">
        <v>0.0</v>
      </c>
      <c r="G44" s="23">
        <v>0.0</v>
      </c>
      <c r="H44" s="23">
        <v>0.0</v>
      </c>
      <c r="I44" s="23">
        <v>0.0</v>
      </c>
      <c r="J44" s="23">
        <v>0.0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3">
        <v>0.0</v>
      </c>
      <c r="S44" s="23">
        <v>0.0</v>
      </c>
      <c r="T44" s="23">
        <v>0.0</v>
      </c>
      <c r="U44" s="23">
        <v>0.0</v>
      </c>
      <c r="V44" s="23">
        <v>0.0</v>
      </c>
      <c r="W44" s="23">
        <v>0.0</v>
      </c>
      <c r="X44" s="23">
        <v>0.0</v>
      </c>
      <c r="Y44" s="23">
        <v>0.0</v>
      </c>
      <c r="Z44" s="23">
        <v>0.0</v>
      </c>
      <c r="AA44" s="23">
        <v>0.0</v>
      </c>
      <c r="AB44" s="23">
        <v>0.0</v>
      </c>
      <c r="AC44" s="23">
        <v>0.0</v>
      </c>
    </row>
    <row r="45" hidden="1">
      <c r="A45" s="9" t="s">
        <v>110</v>
      </c>
      <c r="B45" s="23" t="s">
        <v>142</v>
      </c>
      <c r="C45" s="23">
        <v>271385.0</v>
      </c>
      <c r="D45" s="23">
        <v>139162.0</v>
      </c>
      <c r="E45" s="23">
        <v>132223.0</v>
      </c>
      <c r="F45" s="23">
        <v>184934.0</v>
      </c>
      <c r="G45" s="23">
        <v>94707.0</v>
      </c>
      <c r="H45" s="23">
        <v>90227.0</v>
      </c>
      <c r="I45" s="23">
        <v>70166.0</v>
      </c>
      <c r="J45" s="23">
        <v>36355.0</v>
      </c>
      <c r="K45" s="23">
        <v>33811.0</v>
      </c>
      <c r="L45" s="23">
        <v>9246.0</v>
      </c>
      <c r="M45" s="23">
        <v>4638.0</v>
      </c>
      <c r="N45" s="23">
        <v>4608.0</v>
      </c>
      <c r="O45" s="23">
        <v>791.0</v>
      </c>
      <c r="P45" s="23">
        <v>407.0</v>
      </c>
      <c r="Q45" s="23">
        <v>384.0</v>
      </c>
      <c r="R45" s="23">
        <v>140.0</v>
      </c>
      <c r="S45" s="23">
        <v>72.0</v>
      </c>
      <c r="T45" s="23">
        <v>68.0</v>
      </c>
      <c r="U45" s="23">
        <v>763.0</v>
      </c>
      <c r="V45" s="23">
        <v>380.0</v>
      </c>
      <c r="W45" s="23">
        <v>383.0</v>
      </c>
      <c r="X45" s="23">
        <v>153.0</v>
      </c>
      <c r="Y45" s="23">
        <v>86.0</v>
      </c>
      <c r="Z45" s="23">
        <v>67.0</v>
      </c>
      <c r="AA45" s="23">
        <v>5192.0</v>
      </c>
      <c r="AB45" s="23">
        <v>2517.0</v>
      </c>
      <c r="AC45" s="23">
        <v>2675.0</v>
      </c>
    </row>
    <row r="46">
      <c r="A46" s="9" t="s">
        <v>111</v>
      </c>
      <c r="B46" s="23" t="s">
        <v>124</v>
      </c>
      <c r="C46" s="23">
        <v>413571.0</v>
      </c>
      <c r="D46" s="23">
        <v>208228.0</v>
      </c>
      <c r="E46" s="23">
        <v>205343.0</v>
      </c>
      <c r="F46" s="23">
        <v>349919.0</v>
      </c>
      <c r="G46" s="23">
        <v>176813.0</v>
      </c>
      <c r="H46" s="23">
        <v>173106.0</v>
      </c>
      <c r="I46" s="23">
        <v>30363.0</v>
      </c>
      <c r="J46" s="23">
        <v>15236.0</v>
      </c>
      <c r="K46" s="23">
        <v>15127.0</v>
      </c>
      <c r="L46" s="23">
        <v>23758.0</v>
      </c>
      <c r="M46" s="23">
        <v>11697.0</v>
      </c>
      <c r="N46" s="23">
        <v>12061.0</v>
      </c>
      <c r="O46" s="23">
        <v>946.0</v>
      </c>
      <c r="P46" s="23">
        <v>500.0</v>
      </c>
      <c r="Q46" s="23">
        <v>446.0</v>
      </c>
      <c r="R46" s="23">
        <v>159.0</v>
      </c>
      <c r="S46" s="23">
        <v>83.0</v>
      </c>
      <c r="T46" s="23">
        <v>76.0</v>
      </c>
      <c r="U46" s="23">
        <v>509.0</v>
      </c>
      <c r="V46" s="23">
        <v>248.0</v>
      </c>
      <c r="W46" s="23">
        <v>261.0</v>
      </c>
      <c r="X46" s="23">
        <v>125.0</v>
      </c>
      <c r="Y46" s="23">
        <v>66.0</v>
      </c>
      <c r="Z46" s="23">
        <v>59.0</v>
      </c>
      <c r="AA46" s="23">
        <v>7792.0</v>
      </c>
      <c r="AB46" s="23">
        <v>3585.0</v>
      </c>
      <c r="AC46" s="23">
        <v>4207.0</v>
      </c>
    </row>
    <row r="47" hidden="1">
      <c r="A47" s="9" t="s">
        <v>111</v>
      </c>
      <c r="B47" s="23" t="s">
        <v>141</v>
      </c>
      <c r="C47" s="23">
        <v>0.0</v>
      </c>
      <c r="D47" s="23">
        <v>0.0</v>
      </c>
      <c r="E47" s="23">
        <v>0.0</v>
      </c>
      <c r="F47" s="23">
        <v>0.0</v>
      </c>
      <c r="G47" s="23">
        <v>0.0</v>
      </c>
      <c r="H47" s="23">
        <v>0.0</v>
      </c>
      <c r="I47" s="23">
        <v>0.0</v>
      </c>
      <c r="J47" s="23">
        <v>0.0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3">
        <v>0.0</v>
      </c>
      <c r="S47" s="23">
        <v>0.0</v>
      </c>
      <c r="T47" s="23">
        <v>0.0</v>
      </c>
      <c r="U47" s="23">
        <v>0.0</v>
      </c>
      <c r="V47" s="23">
        <v>0.0</v>
      </c>
      <c r="W47" s="23">
        <v>0.0</v>
      </c>
      <c r="X47" s="23">
        <v>0.0</v>
      </c>
      <c r="Y47" s="23">
        <v>0.0</v>
      </c>
      <c r="Z47" s="23">
        <v>0.0</v>
      </c>
      <c r="AA47" s="23">
        <v>0.0</v>
      </c>
      <c r="AB47" s="23">
        <v>0.0</v>
      </c>
      <c r="AC47" s="23">
        <v>0.0</v>
      </c>
    </row>
    <row r="48" hidden="1">
      <c r="A48" s="9" t="s">
        <v>111</v>
      </c>
      <c r="B48" s="23" t="s">
        <v>142</v>
      </c>
      <c r="C48" s="23">
        <v>413571.0</v>
      </c>
      <c r="D48" s="23">
        <v>208228.0</v>
      </c>
      <c r="E48" s="23">
        <v>205343.0</v>
      </c>
      <c r="F48" s="23">
        <v>349919.0</v>
      </c>
      <c r="G48" s="23">
        <v>176813.0</v>
      </c>
      <c r="H48" s="23">
        <v>173106.0</v>
      </c>
      <c r="I48" s="23">
        <v>30363.0</v>
      </c>
      <c r="J48" s="23">
        <v>15236.0</v>
      </c>
      <c r="K48" s="23">
        <v>15127.0</v>
      </c>
      <c r="L48" s="23">
        <v>23758.0</v>
      </c>
      <c r="M48" s="23">
        <v>11697.0</v>
      </c>
      <c r="N48" s="23">
        <v>12061.0</v>
      </c>
      <c r="O48" s="23">
        <v>946.0</v>
      </c>
      <c r="P48" s="23">
        <v>500.0</v>
      </c>
      <c r="Q48" s="23">
        <v>446.0</v>
      </c>
      <c r="R48" s="23">
        <v>159.0</v>
      </c>
      <c r="S48" s="23">
        <v>83.0</v>
      </c>
      <c r="T48" s="23">
        <v>76.0</v>
      </c>
      <c r="U48" s="23">
        <v>509.0</v>
      </c>
      <c r="V48" s="23">
        <v>248.0</v>
      </c>
      <c r="W48" s="23">
        <v>261.0</v>
      </c>
      <c r="X48" s="23">
        <v>125.0</v>
      </c>
      <c r="Y48" s="23">
        <v>66.0</v>
      </c>
      <c r="Z48" s="23">
        <v>59.0</v>
      </c>
      <c r="AA48" s="23">
        <v>7792.0</v>
      </c>
      <c r="AB48" s="23">
        <v>3585.0</v>
      </c>
      <c r="AC48" s="23">
        <v>4207.0</v>
      </c>
    </row>
    <row r="49">
      <c r="A49" s="9" t="s">
        <v>112</v>
      </c>
      <c r="B49" s="23" t="s">
        <v>124</v>
      </c>
      <c r="C49" s="23">
        <v>172542.0</v>
      </c>
      <c r="D49" s="23">
        <v>86152.0</v>
      </c>
      <c r="E49" s="23">
        <v>86390.0</v>
      </c>
      <c r="F49" s="23">
        <v>134439.0</v>
      </c>
      <c r="G49" s="23">
        <v>67510.0</v>
      </c>
      <c r="H49" s="23">
        <v>66929.0</v>
      </c>
      <c r="I49" s="23">
        <v>20238.0</v>
      </c>
      <c r="J49" s="23">
        <v>10183.0</v>
      </c>
      <c r="K49" s="23">
        <v>10055.0</v>
      </c>
      <c r="L49" s="23">
        <v>13116.0</v>
      </c>
      <c r="M49" s="23">
        <v>6254.0</v>
      </c>
      <c r="N49" s="23">
        <v>6862.0</v>
      </c>
      <c r="O49" s="23">
        <v>444.0</v>
      </c>
      <c r="P49" s="23">
        <v>209.0</v>
      </c>
      <c r="Q49" s="23">
        <v>235.0</v>
      </c>
      <c r="R49" s="23">
        <v>170.0</v>
      </c>
      <c r="S49" s="23">
        <v>88.0</v>
      </c>
      <c r="T49" s="23">
        <v>82.0</v>
      </c>
      <c r="U49" s="23">
        <v>542.0</v>
      </c>
      <c r="V49" s="23">
        <v>280.0</v>
      </c>
      <c r="W49" s="23">
        <v>262.0</v>
      </c>
      <c r="X49" s="23">
        <v>79.0</v>
      </c>
      <c r="Y49" s="23">
        <v>33.0</v>
      </c>
      <c r="Z49" s="23">
        <v>46.0</v>
      </c>
      <c r="AA49" s="23">
        <v>3514.0</v>
      </c>
      <c r="AB49" s="23">
        <v>1595.0</v>
      </c>
      <c r="AC49" s="23">
        <v>1919.0</v>
      </c>
    </row>
    <row r="50" hidden="1">
      <c r="A50" s="9" t="s">
        <v>112</v>
      </c>
      <c r="B50" s="23" t="s">
        <v>141</v>
      </c>
      <c r="C50" s="23">
        <v>0.0</v>
      </c>
      <c r="D50" s="23">
        <v>0.0</v>
      </c>
      <c r="E50" s="23">
        <v>0.0</v>
      </c>
      <c r="F50" s="23">
        <v>0.0</v>
      </c>
      <c r="G50" s="23">
        <v>0.0</v>
      </c>
      <c r="H50" s="23">
        <v>0.0</v>
      </c>
      <c r="I50" s="23">
        <v>0.0</v>
      </c>
      <c r="J50" s="23">
        <v>0.0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0.0</v>
      </c>
      <c r="W50" s="23">
        <v>0.0</v>
      </c>
      <c r="X50" s="23">
        <v>0.0</v>
      </c>
      <c r="Y50" s="23">
        <v>0.0</v>
      </c>
      <c r="Z50" s="23">
        <v>0.0</v>
      </c>
      <c r="AA50" s="23">
        <v>0.0</v>
      </c>
      <c r="AB50" s="23">
        <v>0.0</v>
      </c>
      <c r="AC50" s="23">
        <v>0.0</v>
      </c>
    </row>
    <row r="51" hidden="1">
      <c r="A51" s="9" t="s">
        <v>112</v>
      </c>
      <c r="B51" s="23" t="s">
        <v>142</v>
      </c>
      <c r="C51" s="23">
        <v>172542.0</v>
      </c>
      <c r="D51" s="23">
        <v>86152.0</v>
      </c>
      <c r="E51" s="23">
        <v>86390.0</v>
      </c>
      <c r="F51" s="23">
        <v>134439.0</v>
      </c>
      <c r="G51" s="23">
        <v>67510.0</v>
      </c>
      <c r="H51" s="23">
        <v>66929.0</v>
      </c>
      <c r="I51" s="23">
        <v>20238.0</v>
      </c>
      <c r="J51" s="23">
        <v>10183.0</v>
      </c>
      <c r="K51" s="23">
        <v>10055.0</v>
      </c>
      <c r="L51" s="23">
        <v>13116.0</v>
      </c>
      <c r="M51" s="23">
        <v>6254.0</v>
      </c>
      <c r="N51" s="23">
        <v>6862.0</v>
      </c>
      <c r="O51" s="23">
        <v>444.0</v>
      </c>
      <c r="P51" s="23">
        <v>209.0</v>
      </c>
      <c r="Q51" s="23">
        <v>235.0</v>
      </c>
      <c r="R51" s="23">
        <v>170.0</v>
      </c>
      <c r="S51" s="23">
        <v>88.0</v>
      </c>
      <c r="T51" s="23">
        <v>82.0</v>
      </c>
      <c r="U51" s="23">
        <v>542.0</v>
      </c>
      <c r="V51" s="23">
        <v>280.0</v>
      </c>
      <c r="W51" s="23">
        <v>262.0</v>
      </c>
      <c r="X51" s="23">
        <v>79.0</v>
      </c>
      <c r="Y51" s="23">
        <v>33.0</v>
      </c>
      <c r="Z51" s="23">
        <v>46.0</v>
      </c>
      <c r="AA51" s="23">
        <v>3514.0</v>
      </c>
      <c r="AB51" s="23">
        <v>1595.0</v>
      </c>
      <c r="AC51" s="23">
        <v>1919.0</v>
      </c>
    </row>
    <row r="52">
      <c r="A52" s="9" t="s">
        <v>47</v>
      </c>
      <c r="B52" s="23" t="s">
        <v>124</v>
      </c>
      <c r="C52" s="23">
        <v>347861.0</v>
      </c>
      <c r="D52" s="23">
        <v>176452.0</v>
      </c>
      <c r="E52" s="23">
        <v>171409.0</v>
      </c>
      <c r="F52" s="23">
        <v>261404.0</v>
      </c>
      <c r="G52" s="23">
        <v>132642.0</v>
      </c>
      <c r="H52" s="23">
        <v>128762.0</v>
      </c>
      <c r="I52" s="23">
        <v>67376.0</v>
      </c>
      <c r="J52" s="23">
        <v>34483.0</v>
      </c>
      <c r="K52" s="23">
        <v>32893.0</v>
      </c>
      <c r="L52" s="23">
        <v>12125.0</v>
      </c>
      <c r="M52" s="23">
        <v>5949.0</v>
      </c>
      <c r="N52" s="23">
        <v>6176.0</v>
      </c>
      <c r="O52" s="23">
        <v>904.0</v>
      </c>
      <c r="P52" s="23">
        <v>461.0</v>
      </c>
      <c r="Q52" s="23">
        <v>443.0</v>
      </c>
      <c r="R52" s="23">
        <v>68.0</v>
      </c>
      <c r="S52" s="23">
        <v>37.0</v>
      </c>
      <c r="T52" s="23">
        <v>31.0</v>
      </c>
      <c r="U52" s="23">
        <v>623.0</v>
      </c>
      <c r="V52" s="23">
        <v>306.0</v>
      </c>
      <c r="W52" s="23">
        <v>317.0</v>
      </c>
      <c r="X52" s="23">
        <v>161.0</v>
      </c>
      <c r="Y52" s="23">
        <v>90.0</v>
      </c>
      <c r="Z52" s="23">
        <v>71.0</v>
      </c>
      <c r="AA52" s="23">
        <v>5200.0</v>
      </c>
      <c r="AB52" s="23">
        <v>2484.0</v>
      </c>
      <c r="AC52" s="23">
        <v>2716.0</v>
      </c>
    </row>
    <row r="53" hidden="1">
      <c r="A53" s="9" t="s">
        <v>47</v>
      </c>
      <c r="B53" s="23" t="s">
        <v>141</v>
      </c>
      <c r="C53" s="23">
        <v>0.0</v>
      </c>
      <c r="D53" s="23">
        <v>0.0</v>
      </c>
      <c r="E53" s="23">
        <v>0.0</v>
      </c>
      <c r="F53" s="23">
        <v>0.0</v>
      </c>
      <c r="G53" s="23">
        <v>0.0</v>
      </c>
      <c r="H53" s="23">
        <v>0.0</v>
      </c>
      <c r="I53" s="23">
        <v>0.0</v>
      </c>
      <c r="J53" s="23">
        <v>0.0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3">
        <v>0.0</v>
      </c>
      <c r="S53" s="23">
        <v>0.0</v>
      </c>
      <c r="T53" s="23">
        <v>0.0</v>
      </c>
      <c r="U53" s="23">
        <v>0.0</v>
      </c>
      <c r="V53" s="23">
        <v>0.0</v>
      </c>
      <c r="W53" s="23">
        <v>0.0</v>
      </c>
      <c r="X53" s="23">
        <v>0.0</v>
      </c>
      <c r="Y53" s="23">
        <v>0.0</v>
      </c>
      <c r="Z53" s="23">
        <v>0.0</v>
      </c>
      <c r="AA53" s="23">
        <v>0.0</v>
      </c>
      <c r="AB53" s="23">
        <v>0.0</v>
      </c>
      <c r="AC53" s="23">
        <v>0.0</v>
      </c>
    </row>
    <row r="54" hidden="1">
      <c r="A54" s="9" t="s">
        <v>47</v>
      </c>
      <c r="B54" s="23" t="s">
        <v>142</v>
      </c>
      <c r="C54" s="23">
        <v>347861.0</v>
      </c>
      <c r="D54" s="23">
        <v>176452.0</v>
      </c>
      <c r="E54" s="23">
        <v>171409.0</v>
      </c>
      <c r="F54" s="23">
        <v>261404.0</v>
      </c>
      <c r="G54" s="23">
        <v>132642.0</v>
      </c>
      <c r="H54" s="23">
        <v>128762.0</v>
      </c>
      <c r="I54" s="23">
        <v>67376.0</v>
      </c>
      <c r="J54" s="23">
        <v>34483.0</v>
      </c>
      <c r="K54" s="23">
        <v>32893.0</v>
      </c>
      <c r="L54" s="23">
        <v>12125.0</v>
      </c>
      <c r="M54" s="23">
        <v>5949.0</v>
      </c>
      <c r="N54" s="23">
        <v>6176.0</v>
      </c>
      <c r="O54" s="23">
        <v>904.0</v>
      </c>
      <c r="P54" s="23">
        <v>461.0</v>
      </c>
      <c r="Q54" s="23">
        <v>443.0</v>
      </c>
      <c r="R54" s="23">
        <v>68.0</v>
      </c>
      <c r="S54" s="23">
        <v>37.0</v>
      </c>
      <c r="T54" s="23">
        <v>31.0</v>
      </c>
      <c r="U54" s="23">
        <v>623.0</v>
      </c>
      <c r="V54" s="23">
        <v>306.0</v>
      </c>
      <c r="W54" s="23">
        <v>317.0</v>
      </c>
      <c r="X54" s="23">
        <v>161.0</v>
      </c>
      <c r="Y54" s="23">
        <v>90.0</v>
      </c>
      <c r="Z54" s="23">
        <v>71.0</v>
      </c>
      <c r="AA54" s="23">
        <v>5200.0</v>
      </c>
      <c r="AB54" s="23">
        <v>2484.0</v>
      </c>
      <c r="AC54" s="23">
        <v>2716.0</v>
      </c>
    </row>
    <row r="55">
      <c r="A55" s="9" t="s">
        <v>56</v>
      </c>
      <c r="B55" s="23" t="s">
        <v>124</v>
      </c>
      <c r="C55" s="23">
        <v>189378.0</v>
      </c>
      <c r="D55" s="23">
        <v>96916.0</v>
      </c>
      <c r="E55" s="23">
        <v>92462.0</v>
      </c>
      <c r="F55" s="23">
        <v>134578.0</v>
      </c>
      <c r="G55" s="23">
        <v>69094.0</v>
      </c>
      <c r="H55" s="23">
        <v>65484.0</v>
      </c>
      <c r="I55" s="23">
        <v>38918.0</v>
      </c>
      <c r="J55" s="23">
        <v>19863.0</v>
      </c>
      <c r="K55" s="23">
        <v>19055.0</v>
      </c>
      <c r="L55" s="23">
        <v>3179.0</v>
      </c>
      <c r="M55" s="23">
        <v>1552.0</v>
      </c>
      <c r="N55" s="23">
        <v>1627.0</v>
      </c>
      <c r="O55" s="23">
        <v>1297.0</v>
      </c>
      <c r="P55" s="23">
        <v>681.0</v>
      </c>
      <c r="Q55" s="23">
        <v>616.0</v>
      </c>
      <c r="R55" s="23">
        <v>35.0</v>
      </c>
      <c r="S55" s="23">
        <v>21.0</v>
      </c>
      <c r="T55" s="23">
        <v>14.0</v>
      </c>
      <c r="U55" s="23">
        <v>5721.0</v>
      </c>
      <c r="V55" s="23">
        <v>2891.0</v>
      </c>
      <c r="W55" s="23">
        <v>2830.0</v>
      </c>
      <c r="X55" s="23">
        <v>186.0</v>
      </c>
      <c r="Y55" s="23">
        <v>79.0</v>
      </c>
      <c r="Z55" s="23">
        <v>107.0</v>
      </c>
      <c r="AA55" s="23">
        <v>5464.0</v>
      </c>
      <c r="AB55" s="23">
        <v>2735.0</v>
      </c>
      <c r="AC55" s="23">
        <v>2729.0</v>
      </c>
    </row>
    <row r="56" hidden="1">
      <c r="A56" s="9" t="s">
        <v>56</v>
      </c>
      <c r="B56" s="23" t="s">
        <v>141</v>
      </c>
      <c r="C56" s="23">
        <v>0.0</v>
      </c>
      <c r="D56" s="23">
        <v>0.0</v>
      </c>
      <c r="E56" s="23">
        <v>0.0</v>
      </c>
      <c r="F56" s="23">
        <v>0.0</v>
      </c>
      <c r="G56" s="23">
        <v>0.0</v>
      </c>
      <c r="H56" s="23">
        <v>0.0</v>
      </c>
      <c r="I56" s="23">
        <v>0.0</v>
      </c>
      <c r="J56" s="23">
        <v>0.0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0.0</v>
      </c>
      <c r="T56" s="23">
        <v>0.0</v>
      </c>
      <c r="U56" s="23">
        <v>0.0</v>
      </c>
      <c r="V56" s="23">
        <v>0.0</v>
      </c>
      <c r="W56" s="23">
        <v>0.0</v>
      </c>
      <c r="X56" s="23">
        <v>0.0</v>
      </c>
      <c r="Y56" s="23">
        <v>0.0</v>
      </c>
      <c r="Z56" s="23">
        <v>0.0</v>
      </c>
      <c r="AA56" s="23">
        <v>0.0</v>
      </c>
      <c r="AB56" s="23">
        <v>0.0</v>
      </c>
      <c r="AC56" s="23">
        <v>0.0</v>
      </c>
    </row>
    <row r="57" hidden="1">
      <c r="A57" s="9" t="s">
        <v>56</v>
      </c>
      <c r="B57" s="23" t="s">
        <v>142</v>
      </c>
      <c r="C57" s="23">
        <v>189378.0</v>
      </c>
      <c r="D57" s="23">
        <v>96916.0</v>
      </c>
      <c r="E57" s="23">
        <v>92462.0</v>
      </c>
      <c r="F57" s="23">
        <v>134578.0</v>
      </c>
      <c r="G57" s="23">
        <v>69094.0</v>
      </c>
      <c r="H57" s="23">
        <v>65484.0</v>
      </c>
      <c r="I57" s="23">
        <v>38918.0</v>
      </c>
      <c r="J57" s="23">
        <v>19863.0</v>
      </c>
      <c r="K57" s="23">
        <v>19055.0</v>
      </c>
      <c r="L57" s="23">
        <v>3179.0</v>
      </c>
      <c r="M57" s="23">
        <v>1552.0</v>
      </c>
      <c r="N57" s="23">
        <v>1627.0</v>
      </c>
      <c r="O57" s="23">
        <v>1297.0</v>
      </c>
      <c r="P57" s="23">
        <v>681.0</v>
      </c>
      <c r="Q57" s="23">
        <v>616.0</v>
      </c>
      <c r="R57" s="23">
        <v>35.0</v>
      </c>
      <c r="S57" s="23">
        <v>21.0</v>
      </c>
      <c r="T57" s="23">
        <v>14.0</v>
      </c>
      <c r="U57" s="23">
        <v>5721.0</v>
      </c>
      <c r="V57" s="23">
        <v>2891.0</v>
      </c>
      <c r="W57" s="23">
        <v>2830.0</v>
      </c>
      <c r="X57" s="23">
        <v>186.0</v>
      </c>
      <c r="Y57" s="23">
        <v>79.0</v>
      </c>
      <c r="Z57" s="23">
        <v>107.0</v>
      </c>
      <c r="AA57" s="23">
        <v>5464.0</v>
      </c>
      <c r="AB57" s="23">
        <v>2735.0</v>
      </c>
      <c r="AC57" s="23">
        <v>2729.0</v>
      </c>
    </row>
    <row r="58">
      <c r="A58" s="9" t="s">
        <v>113</v>
      </c>
      <c r="B58" s="23" t="s">
        <v>124</v>
      </c>
      <c r="C58" s="23">
        <v>159191.0</v>
      </c>
      <c r="D58" s="23">
        <v>81734.0</v>
      </c>
      <c r="E58" s="23">
        <v>77457.0</v>
      </c>
      <c r="F58" s="23">
        <v>139082.0</v>
      </c>
      <c r="G58" s="23">
        <v>71546.0</v>
      </c>
      <c r="H58" s="23">
        <v>67536.0</v>
      </c>
      <c r="I58" s="23">
        <v>14224.0</v>
      </c>
      <c r="J58" s="23">
        <v>7245.0</v>
      </c>
      <c r="K58" s="23">
        <v>6979.0</v>
      </c>
      <c r="L58" s="23">
        <v>3571.0</v>
      </c>
      <c r="M58" s="23">
        <v>1806.0</v>
      </c>
      <c r="N58" s="23">
        <v>1765.0</v>
      </c>
      <c r="O58" s="23">
        <v>140.0</v>
      </c>
      <c r="P58" s="23">
        <v>72.0</v>
      </c>
      <c r="Q58" s="23">
        <v>68.0</v>
      </c>
      <c r="R58" s="23">
        <v>41.0</v>
      </c>
      <c r="S58" s="23">
        <v>21.0</v>
      </c>
      <c r="T58" s="23">
        <v>20.0</v>
      </c>
      <c r="U58" s="23">
        <v>43.0</v>
      </c>
      <c r="V58" s="23">
        <v>25.0</v>
      </c>
      <c r="W58" s="23">
        <v>18.0</v>
      </c>
      <c r="X58" s="23">
        <v>24.0</v>
      </c>
      <c r="Y58" s="23">
        <v>13.0</v>
      </c>
      <c r="Z58" s="23">
        <v>11.0</v>
      </c>
      <c r="AA58" s="23">
        <v>2066.0</v>
      </c>
      <c r="AB58" s="23">
        <v>1006.0</v>
      </c>
      <c r="AC58" s="23">
        <v>1060.0</v>
      </c>
    </row>
    <row r="59" hidden="1">
      <c r="A59" s="9" t="s">
        <v>113</v>
      </c>
      <c r="B59" s="23" t="s">
        <v>141</v>
      </c>
      <c r="C59" s="23">
        <v>44632.0</v>
      </c>
      <c r="D59" s="23">
        <v>22625.0</v>
      </c>
      <c r="E59" s="23">
        <v>22007.0</v>
      </c>
      <c r="F59" s="23">
        <v>40605.0</v>
      </c>
      <c r="G59" s="23">
        <v>20623.0</v>
      </c>
      <c r="H59" s="23">
        <v>19982.0</v>
      </c>
      <c r="I59" s="23">
        <v>3120.0</v>
      </c>
      <c r="J59" s="23">
        <v>1569.0</v>
      </c>
      <c r="K59" s="23">
        <v>1551.0</v>
      </c>
      <c r="L59" s="23">
        <v>188.0</v>
      </c>
      <c r="M59" s="23">
        <v>90.0</v>
      </c>
      <c r="N59" s="23">
        <v>98.0</v>
      </c>
      <c r="O59" s="23">
        <v>31.0</v>
      </c>
      <c r="P59" s="23">
        <v>14.0</v>
      </c>
      <c r="Q59" s="23">
        <v>17.0</v>
      </c>
      <c r="R59" s="23">
        <v>6.0</v>
      </c>
      <c r="S59" s="23">
        <v>4.0</v>
      </c>
      <c r="T59" s="23">
        <v>2.0</v>
      </c>
      <c r="U59" s="23">
        <v>3.0</v>
      </c>
      <c r="V59" s="23">
        <v>2.0</v>
      </c>
      <c r="W59" s="23">
        <v>1.0</v>
      </c>
      <c r="X59" s="23">
        <v>2.0</v>
      </c>
      <c r="Y59" s="23">
        <v>1.0</v>
      </c>
      <c r="Z59" s="23">
        <v>1.0</v>
      </c>
      <c r="AA59" s="23">
        <v>677.0</v>
      </c>
      <c r="AB59" s="23">
        <v>322.0</v>
      </c>
      <c r="AC59" s="23">
        <v>355.0</v>
      </c>
    </row>
    <row r="60" hidden="1">
      <c r="A60" s="9" t="s">
        <v>113</v>
      </c>
      <c r="B60" s="23" t="s">
        <v>142</v>
      </c>
      <c r="C60" s="23">
        <v>114559.0</v>
      </c>
      <c r="D60" s="23">
        <v>59109.0</v>
      </c>
      <c r="E60" s="23">
        <v>55450.0</v>
      </c>
      <c r="F60" s="23">
        <v>98477.0</v>
      </c>
      <c r="G60" s="23">
        <v>50923.0</v>
      </c>
      <c r="H60" s="23">
        <v>47554.0</v>
      </c>
      <c r="I60" s="23">
        <v>11104.0</v>
      </c>
      <c r="J60" s="23">
        <v>5676.0</v>
      </c>
      <c r="K60" s="23">
        <v>5428.0</v>
      </c>
      <c r="L60" s="23">
        <v>3383.0</v>
      </c>
      <c r="M60" s="23">
        <v>1716.0</v>
      </c>
      <c r="N60" s="23">
        <v>1667.0</v>
      </c>
      <c r="O60" s="23">
        <v>109.0</v>
      </c>
      <c r="P60" s="23">
        <v>58.0</v>
      </c>
      <c r="Q60" s="23">
        <v>51.0</v>
      </c>
      <c r="R60" s="23">
        <v>35.0</v>
      </c>
      <c r="S60" s="23">
        <v>17.0</v>
      </c>
      <c r="T60" s="23">
        <v>18.0</v>
      </c>
      <c r="U60" s="23">
        <v>40.0</v>
      </c>
      <c r="V60" s="23">
        <v>23.0</v>
      </c>
      <c r="W60" s="23">
        <v>17.0</v>
      </c>
      <c r="X60" s="23">
        <v>22.0</v>
      </c>
      <c r="Y60" s="23">
        <v>12.0</v>
      </c>
      <c r="Z60" s="23">
        <v>10.0</v>
      </c>
      <c r="AA60" s="23">
        <v>1389.0</v>
      </c>
      <c r="AB60" s="23">
        <v>684.0</v>
      </c>
      <c r="AC60" s="23">
        <v>705.0</v>
      </c>
    </row>
    <row r="61">
      <c r="A61" s="9" t="s">
        <v>64</v>
      </c>
      <c r="B61" s="23" t="s">
        <v>124</v>
      </c>
      <c r="C61" s="23">
        <v>495683.0</v>
      </c>
      <c r="D61" s="23">
        <v>254993.0</v>
      </c>
      <c r="E61" s="23">
        <v>240690.0</v>
      </c>
      <c r="F61" s="23">
        <v>409357.0</v>
      </c>
      <c r="G61" s="23">
        <v>211330.0</v>
      </c>
      <c r="H61" s="23">
        <v>198027.0</v>
      </c>
      <c r="I61" s="23">
        <v>56425.0</v>
      </c>
      <c r="J61" s="23">
        <v>28929.0</v>
      </c>
      <c r="K61" s="23">
        <v>27496.0</v>
      </c>
      <c r="L61" s="23">
        <v>19903.0</v>
      </c>
      <c r="M61" s="23">
        <v>9997.0</v>
      </c>
      <c r="N61" s="23">
        <v>9906.0</v>
      </c>
      <c r="O61" s="23">
        <v>889.0</v>
      </c>
      <c r="P61" s="23">
        <v>477.0</v>
      </c>
      <c r="Q61" s="23">
        <v>412.0</v>
      </c>
      <c r="R61" s="23">
        <v>280.0</v>
      </c>
      <c r="S61" s="23">
        <v>152.0</v>
      </c>
      <c r="T61" s="23">
        <v>128.0</v>
      </c>
      <c r="U61" s="23">
        <v>337.0</v>
      </c>
      <c r="V61" s="23">
        <v>183.0</v>
      </c>
      <c r="W61" s="23">
        <v>154.0</v>
      </c>
      <c r="X61" s="23">
        <v>373.0</v>
      </c>
      <c r="Y61" s="23">
        <v>198.0</v>
      </c>
      <c r="Z61" s="23">
        <v>175.0</v>
      </c>
      <c r="AA61" s="23">
        <v>8119.0</v>
      </c>
      <c r="AB61" s="23">
        <v>3727.0</v>
      </c>
      <c r="AC61" s="23">
        <v>4392.0</v>
      </c>
    </row>
    <row r="62" hidden="1">
      <c r="A62" s="9" t="s">
        <v>64</v>
      </c>
      <c r="B62" s="23" t="s">
        <v>141</v>
      </c>
      <c r="C62" s="23">
        <v>1431.0</v>
      </c>
      <c r="D62" s="23">
        <v>718.0</v>
      </c>
      <c r="E62" s="23">
        <v>713.0</v>
      </c>
      <c r="F62" s="23">
        <v>1393.0</v>
      </c>
      <c r="G62" s="23">
        <v>698.0</v>
      </c>
      <c r="H62" s="23">
        <v>695.0</v>
      </c>
      <c r="I62" s="23">
        <v>37.0</v>
      </c>
      <c r="J62" s="23">
        <v>19.0</v>
      </c>
      <c r="K62" s="23">
        <v>18.0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3">
        <v>0.0</v>
      </c>
      <c r="S62" s="23">
        <v>0.0</v>
      </c>
      <c r="T62" s="23">
        <v>0.0</v>
      </c>
      <c r="U62" s="23">
        <v>0.0</v>
      </c>
      <c r="V62" s="23">
        <v>0.0</v>
      </c>
      <c r="W62" s="23">
        <v>0.0</v>
      </c>
      <c r="X62" s="23">
        <v>0.0</v>
      </c>
      <c r="Y62" s="23">
        <v>0.0</v>
      </c>
      <c r="Z62" s="23">
        <v>0.0</v>
      </c>
      <c r="AA62" s="23">
        <v>1.0</v>
      </c>
      <c r="AB62" s="23">
        <v>1.0</v>
      </c>
      <c r="AC62" s="23">
        <v>0.0</v>
      </c>
    </row>
    <row r="63" hidden="1">
      <c r="A63" s="9" t="s">
        <v>64</v>
      </c>
      <c r="B63" s="23" t="s">
        <v>142</v>
      </c>
      <c r="C63" s="23">
        <v>494252.0</v>
      </c>
      <c r="D63" s="23">
        <v>254275.0</v>
      </c>
      <c r="E63" s="23">
        <v>239977.0</v>
      </c>
      <c r="F63" s="23">
        <v>407964.0</v>
      </c>
      <c r="G63" s="23">
        <v>210632.0</v>
      </c>
      <c r="H63" s="23">
        <v>197332.0</v>
      </c>
      <c r="I63" s="23">
        <v>56388.0</v>
      </c>
      <c r="J63" s="23">
        <v>28910.0</v>
      </c>
      <c r="K63" s="23">
        <v>27478.0</v>
      </c>
      <c r="L63" s="23">
        <v>19903.0</v>
      </c>
      <c r="M63" s="23">
        <v>9997.0</v>
      </c>
      <c r="N63" s="23">
        <v>9906.0</v>
      </c>
      <c r="O63" s="23">
        <v>889.0</v>
      </c>
      <c r="P63" s="23">
        <v>477.0</v>
      </c>
      <c r="Q63" s="23">
        <v>412.0</v>
      </c>
      <c r="R63" s="23">
        <v>280.0</v>
      </c>
      <c r="S63" s="23">
        <v>152.0</v>
      </c>
      <c r="T63" s="23">
        <v>128.0</v>
      </c>
      <c r="U63" s="23">
        <v>337.0</v>
      </c>
      <c r="V63" s="23">
        <v>183.0</v>
      </c>
      <c r="W63" s="23">
        <v>154.0</v>
      </c>
      <c r="X63" s="23">
        <v>373.0</v>
      </c>
      <c r="Y63" s="23">
        <v>198.0</v>
      </c>
      <c r="Z63" s="23">
        <v>175.0</v>
      </c>
      <c r="AA63" s="23">
        <v>8118.0</v>
      </c>
      <c r="AB63" s="23">
        <v>3726.0</v>
      </c>
      <c r="AC63" s="23">
        <v>4392.0</v>
      </c>
    </row>
    <row r="64">
      <c r="A64" s="9" t="s">
        <v>114</v>
      </c>
      <c r="B64" s="23" t="s">
        <v>124</v>
      </c>
      <c r="C64" s="23">
        <v>307175.0</v>
      </c>
      <c r="D64" s="23">
        <v>156621.0</v>
      </c>
      <c r="E64" s="23">
        <v>150554.0</v>
      </c>
      <c r="F64" s="23">
        <v>186861.0</v>
      </c>
      <c r="G64" s="23">
        <v>95369.0</v>
      </c>
      <c r="H64" s="23">
        <v>91492.0</v>
      </c>
      <c r="I64" s="23">
        <v>106569.0</v>
      </c>
      <c r="J64" s="23">
        <v>54446.0</v>
      </c>
      <c r="K64" s="23">
        <v>52123.0</v>
      </c>
      <c r="L64" s="23">
        <v>7413.0</v>
      </c>
      <c r="M64" s="23">
        <v>3670.0</v>
      </c>
      <c r="N64" s="23">
        <v>3743.0</v>
      </c>
      <c r="O64" s="23">
        <v>1436.0</v>
      </c>
      <c r="P64" s="23">
        <v>769.0</v>
      </c>
      <c r="Q64" s="23">
        <v>667.0</v>
      </c>
      <c r="R64" s="23">
        <v>84.0</v>
      </c>
      <c r="S64" s="23">
        <v>43.0</v>
      </c>
      <c r="T64" s="23">
        <v>41.0</v>
      </c>
      <c r="U64" s="23">
        <v>172.0</v>
      </c>
      <c r="V64" s="23">
        <v>88.0</v>
      </c>
      <c r="W64" s="23">
        <v>84.0</v>
      </c>
      <c r="X64" s="23">
        <v>141.0</v>
      </c>
      <c r="Y64" s="23">
        <v>85.0</v>
      </c>
      <c r="Z64" s="23">
        <v>56.0</v>
      </c>
      <c r="AA64" s="23">
        <v>4499.0</v>
      </c>
      <c r="AB64" s="23">
        <v>2151.0</v>
      </c>
      <c r="AC64" s="23">
        <v>2348.0</v>
      </c>
    </row>
    <row r="65" hidden="1">
      <c r="A65" s="9" t="s">
        <v>114</v>
      </c>
      <c r="B65" s="23" t="s">
        <v>141</v>
      </c>
      <c r="C65" s="23">
        <v>24590.0</v>
      </c>
      <c r="D65" s="23">
        <v>12487.0</v>
      </c>
      <c r="E65" s="23">
        <v>12103.0</v>
      </c>
      <c r="F65" s="23">
        <v>20604.0</v>
      </c>
      <c r="G65" s="23">
        <v>10454.0</v>
      </c>
      <c r="H65" s="23">
        <v>10150.0</v>
      </c>
      <c r="I65" s="23">
        <v>2929.0</v>
      </c>
      <c r="J65" s="23">
        <v>1490.0</v>
      </c>
      <c r="K65" s="23">
        <v>1439.0</v>
      </c>
      <c r="L65" s="23">
        <v>610.0</v>
      </c>
      <c r="M65" s="23">
        <v>306.0</v>
      </c>
      <c r="N65" s="23">
        <v>304.0</v>
      </c>
      <c r="O65" s="23">
        <v>14.0</v>
      </c>
      <c r="P65" s="23">
        <v>7.0</v>
      </c>
      <c r="Q65" s="23">
        <v>7.0</v>
      </c>
      <c r="R65" s="23">
        <v>5.0</v>
      </c>
      <c r="S65" s="23">
        <v>3.0</v>
      </c>
      <c r="T65" s="23">
        <v>2.0</v>
      </c>
      <c r="U65" s="23">
        <v>0.0</v>
      </c>
      <c r="V65" s="23">
        <v>0.0</v>
      </c>
      <c r="W65" s="23">
        <v>0.0</v>
      </c>
      <c r="X65" s="23">
        <v>2.0</v>
      </c>
      <c r="Y65" s="23">
        <v>1.0</v>
      </c>
      <c r="Z65" s="23">
        <v>1.0</v>
      </c>
      <c r="AA65" s="23">
        <v>426.0</v>
      </c>
      <c r="AB65" s="23">
        <v>226.0</v>
      </c>
      <c r="AC65" s="23">
        <v>200.0</v>
      </c>
    </row>
    <row r="66" hidden="1">
      <c r="A66" s="9" t="s">
        <v>114</v>
      </c>
      <c r="B66" s="23" t="s">
        <v>142</v>
      </c>
      <c r="C66" s="23">
        <v>282585.0</v>
      </c>
      <c r="D66" s="23">
        <v>144134.0</v>
      </c>
      <c r="E66" s="23">
        <v>138451.0</v>
      </c>
      <c r="F66" s="23">
        <v>166257.0</v>
      </c>
      <c r="G66" s="23">
        <v>84915.0</v>
      </c>
      <c r="H66" s="23">
        <v>81342.0</v>
      </c>
      <c r="I66" s="23">
        <v>103640.0</v>
      </c>
      <c r="J66" s="23">
        <v>52956.0</v>
      </c>
      <c r="K66" s="23">
        <v>50684.0</v>
      </c>
      <c r="L66" s="23">
        <v>6803.0</v>
      </c>
      <c r="M66" s="23">
        <v>3364.0</v>
      </c>
      <c r="N66" s="23">
        <v>3439.0</v>
      </c>
      <c r="O66" s="23">
        <v>1422.0</v>
      </c>
      <c r="P66" s="23">
        <v>762.0</v>
      </c>
      <c r="Q66" s="23">
        <v>660.0</v>
      </c>
      <c r="R66" s="23">
        <v>79.0</v>
      </c>
      <c r="S66" s="23">
        <v>40.0</v>
      </c>
      <c r="T66" s="23">
        <v>39.0</v>
      </c>
      <c r="U66" s="23">
        <v>172.0</v>
      </c>
      <c r="V66" s="23">
        <v>88.0</v>
      </c>
      <c r="W66" s="23">
        <v>84.0</v>
      </c>
      <c r="X66" s="23">
        <v>139.0</v>
      </c>
      <c r="Y66" s="23">
        <v>84.0</v>
      </c>
      <c r="Z66" s="23">
        <v>55.0</v>
      </c>
      <c r="AA66" s="23">
        <v>4073.0</v>
      </c>
      <c r="AB66" s="23">
        <v>1925.0</v>
      </c>
      <c r="AC66" s="23">
        <v>2148.0</v>
      </c>
    </row>
    <row r="67">
      <c r="A67" s="9" t="s">
        <v>59</v>
      </c>
      <c r="B67" s="23" t="s">
        <v>124</v>
      </c>
      <c r="C67" s="23">
        <v>117110.0</v>
      </c>
      <c r="D67" s="23">
        <v>60041.0</v>
      </c>
      <c r="E67" s="23">
        <v>57069.0</v>
      </c>
      <c r="F67" s="23">
        <v>98468.0</v>
      </c>
      <c r="G67" s="23">
        <v>50643.0</v>
      </c>
      <c r="H67" s="23">
        <v>47825.0</v>
      </c>
      <c r="I67" s="23">
        <v>12287.0</v>
      </c>
      <c r="J67" s="23">
        <v>6268.0</v>
      </c>
      <c r="K67" s="23">
        <v>6019.0</v>
      </c>
      <c r="L67" s="23">
        <v>4368.0</v>
      </c>
      <c r="M67" s="23">
        <v>2168.0</v>
      </c>
      <c r="N67" s="23">
        <v>2200.0</v>
      </c>
      <c r="O67" s="23">
        <v>158.0</v>
      </c>
      <c r="P67" s="23">
        <v>83.0</v>
      </c>
      <c r="Q67" s="23">
        <v>75.0</v>
      </c>
      <c r="R67" s="23">
        <v>39.0</v>
      </c>
      <c r="S67" s="23">
        <v>21.0</v>
      </c>
      <c r="T67" s="23">
        <v>18.0</v>
      </c>
      <c r="U67" s="23">
        <v>51.0</v>
      </c>
      <c r="V67" s="23">
        <v>26.0</v>
      </c>
      <c r="W67" s="23">
        <v>25.0</v>
      </c>
      <c r="X67" s="23">
        <v>24.0</v>
      </c>
      <c r="Y67" s="23">
        <v>15.0</v>
      </c>
      <c r="Z67" s="23">
        <v>9.0</v>
      </c>
      <c r="AA67" s="23">
        <v>1715.0</v>
      </c>
      <c r="AB67" s="23">
        <v>817.0</v>
      </c>
      <c r="AC67" s="23">
        <v>898.0</v>
      </c>
    </row>
    <row r="68" hidden="1">
      <c r="A68" s="9" t="s">
        <v>59</v>
      </c>
      <c r="B68" s="23" t="s">
        <v>141</v>
      </c>
      <c r="C68" s="23">
        <v>9902.0</v>
      </c>
      <c r="D68" s="23">
        <v>5147.0</v>
      </c>
      <c r="E68" s="23">
        <v>4755.0</v>
      </c>
      <c r="F68" s="23">
        <v>9165.0</v>
      </c>
      <c r="G68" s="23">
        <v>4762.0</v>
      </c>
      <c r="H68" s="23">
        <v>4403.0</v>
      </c>
      <c r="I68" s="23">
        <v>679.0</v>
      </c>
      <c r="J68" s="23">
        <v>353.0</v>
      </c>
      <c r="K68" s="23">
        <v>326.0</v>
      </c>
      <c r="L68" s="23">
        <v>54.0</v>
      </c>
      <c r="M68" s="23">
        <v>30.0</v>
      </c>
      <c r="N68" s="23">
        <v>24.0</v>
      </c>
      <c r="O68" s="23">
        <v>1.0</v>
      </c>
      <c r="P68" s="23">
        <v>1.0</v>
      </c>
      <c r="Q68" s="23">
        <v>0.0</v>
      </c>
      <c r="R68" s="23">
        <v>2.0</v>
      </c>
      <c r="S68" s="23">
        <v>1.0</v>
      </c>
      <c r="T68" s="23">
        <v>1.0</v>
      </c>
      <c r="U68" s="23">
        <v>0.0</v>
      </c>
      <c r="V68" s="23">
        <v>0.0</v>
      </c>
      <c r="W68" s="23">
        <v>0.0</v>
      </c>
      <c r="X68" s="23">
        <v>0.0</v>
      </c>
      <c r="Y68" s="23">
        <v>0.0</v>
      </c>
      <c r="Z68" s="23">
        <v>0.0</v>
      </c>
      <c r="AA68" s="23">
        <v>1.0</v>
      </c>
      <c r="AB68" s="23">
        <v>0.0</v>
      </c>
      <c r="AC68" s="23">
        <v>1.0</v>
      </c>
    </row>
    <row r="69" hidden="1">
      <c r="A69" s="9" t="s">
        <v>59</v>
      </c>
      <c r="B69" s="23" t="s">
        <v>142</v>
      </c>
      <c r="C69" s="23">
        <v>107208.0</v>
      </c>
      <c r="D69" s="23">
        <v>54894.0</v>
      </c>
      <c r="E69" s="23">
        <v>52314.0</v>
      </c>
      <c r="F69" s="23">
        <v>89303.0</v>
      </c>
      <c r="G69" s="23">
        <v>45881.0</v>
      </c>
      <c r="H69" s="23">
        <v>43422.0</v>
      </c>
      <c r="I69" s="23">
        <v>11608.0</v>
      </c>
      <c r="J69" s="23">
        <v>5915.0</v>
      </c>
      <c r="K69" s="23">
        <v>5693.0</v>
      </c>
      <c r="L69" s="23">
        <v>4314.0</v>
      </c>
      <c r="M69" s="23">
        <v>2138.0</v>
      </c>
      <c r="N69" s="23">
        <v>2176.0</v>
      </c>
      <c r="O69" s="23">
        <v>157.0</v>
      </c>
      <c r="P69" s="23">
        <v>82.0</v>
      </c>
      <c r="Q69" s="23">
        <v>75.0</v>
      </c>
      <c r="R69" s="23">
        <v>37.0</v>
      </c>
      <c r="S69" s="23">
        <v>20.0</v>
      </c>
      <c r="T69" s="23">
        <v>17.0</v>
      </c>
      <c r="U69" s="23">
        <v>51.0</v>
      </c>
      <c r="V69" s="23">
        <v>26.0</v>
      </c>
      <c r="W69" s="23">
        <v>25.0</v>
      </c>
      <c r="X69" s="23">
        <v>24.0</v>
      </c>
      <c r="Y69" s="23">
        <v>15.0</v>
      </c>
      <c r="Z69" s="23">
        <v>9.0</v>
      </c>
      <c r="AA69" s="23">
        <v>1714.0</v>
      </c>
      <c r="AB69" s="23">
        <v>817.0</v>
      </c>
      <c r="AC69" s="23">
        <v>897.0</v>
      </c>
    </row>
    <row r="70">
      <c r="A70" s="9" t="s">
        <v>46</v>
      </c>
      <c r="B70" s="23" t="s">
        <v>124</v>
      </c>
      <c r="C70" s="23">
        <v>345722.0</v>
      </c>
      <c r="D70" s="23">
        <v>177222.0</v>
      </c>
      <c r="E70" s="23">
        <v>168500.0</v>
      </c>
      <c r="F70" s="23">
        <v>162289.0</v>
      </c>
      <c r="G70" s="23">
        <v>82754.0</v>
      </c>
      <c r="H70" s="23">
        <v>79535.0</v>
      </c>
      <c r="I70" s="23">
        <v>174555.0</v>
      </c>
      <c r="J70" s="23">
        <v>90011.0</v>
      </c>
      <c r="K70" s="23">
        <v>84544.0</v>
      </c>
      <c r="L70" s="23">
        <v>4229.0</v>
      </c>
      <c r="M70" s="23">
        <v>2096.0</v>
      </c>
      <c r="N70" s="23">
        <v>2133.0</v>
      </c>
      <c r="O70" s="23">
        <v>420.0</v>
      </c>
      <c r="P70" s="23">
        <v>220.0</v>
      </c>
      <c r="Q70" s="23">
        <v>200.0</v>
      </c>
      <c r="R70" s="23">
        <v>55.0</v>
      </c>
      <c r="S70" s="23">
        <v>33.0</v>
      </c>
      <c r="T70" s="23">
        <v>22.0</v>
      </c>
      <c r="U70" s="23">
        <v>538.0</v>
      </c>
      <c r="V70" s="23">
        <v>273.0</v>
      </c>
      <c r="W70" s="23">
        <v>265.0</v>
      </c>
      <c r="X70" s="23">
        <v>79.0</v>
      </c>
      <c r="Y70" s="23">
        <v>33.0</v>
      </c>
      <c r="Z70" s="23">
        <v>46.0</v>
      </c>
      <c r="AA70" s="23">
        <v>3557.0</v>
      </c>
      <c r="AB70" s="23">
        <v>1802.0</v>
      </c>
      <c r="AC70" s="23">
        <v>1755.0</v>
      </c>
    </row>
    <row r="71" hidden="1">
      <c r="A71" s="9" t="s">
        <v>46</v>
      </c>
      <c r="B71" s="23" t="s">
        <v>141</v>
      </c>
      <c r="C71" s="23">
        <v>0.0</v>
      </c>
      <c r="D71" s="23">
        <v>0.0</v>
      </c>
      <c r="E71" s="23">
        <v>0.0</v>
      </c>
      <c r="F71" s="23">
        <v>0.0</v>
      </c>
      <c r="G71" s="23">
        <v>0.0</v>
      </c>
      <c r="H71" s="23">
        <v>0.0</v>
      </c>
      <c r="I71" s="23">
        <v>0.0</v>
      </c>
      <c r="J71" s="23">
        <v>0.0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3">
        <v>0.0</v>
      </c>
      <c r="S71" s="23">
        <v>0.0</v>
      </c>
      <c r="T71" s="23">
        <v>0.0</v>
      </c>
      <c r="U71" s="23">
        <v>0.0</v>
      </c>
      <c r="V71" s="23">
        <v>0.0</v>
      </c>
      <c r="W71" s="23">
        <v>0.0</v>
      </c>
      <c r="X71" s="23">
        <v>0.0</v>
      </c>
      <c r="Y71" s="23">
        <v>0.0</v>
      </c>
      <c r="Z71" s="23">
        <v>0.0</v>
      </c>
      <c r="AA71" s="23">
        <v>0.0</v>
      </c>
      <c r="AB71" s="23">
        <v>0.0</v>
      </c>
      <c r="AC71" s="23">
        <v>0.0</v>
      </c>
    </row>
    <row r="72" hidden="1">
      <c r="A72" s="9" t="s">
        <v>46</v>
      </c>
      <c r="B72" s="23" t="s">
        <v>142</v>
      </c>
      <c r="C72" s="23">
        <v>345722.0</v>
      </c>
      <c r="D72" s="23">
        <v>177222.0</v>
      </c>
      <c r="E72" s="23">
        <v>168500.0</v>
      </c>
      <c r="F72" s="23">
        <v>162289.0</v>
      </c>
      <c r="G72" s="23">
        <v>82754.0</v>
      </c>
      <c r="H72" s="23">
        <v>79535.0</v>
      </c>
      <c r="I72" s="23">
        <v>174555.0</v>
      </c>
      <c r="J72" s="23">
        <v>90011.0</v>
      </c>
      <c r="K72" s="23">
        <v>84544.0</v>
      </c>
      <c r="L72" s="23">
        <v>4229.0</v>
      </c>
      <c r="M72" s="23">
        <v>2096.0</v>
      </c>
      <c r="N72" s="23">
        <v>2133.0</v>
      </c>
      <c r="O72" s="23">
        <v>420.0</v>
      </c>
      <c r="P72" s="23">
        <v>220.0</v>
      </c>
      <c r="Q72" s="23">
        <v>200.0</v>
      </c>
      <c r="R72" s="23">
        <v>55.0</v>
      </c>
      <c r="S72" s="23">
        <v>33.0</v>
      </c>
      <c r="T72" s="23">
        <v>22.0</v>
      </c>
      <c r="U72" s="23">
        <v>538.0</v>
      </c>
      <c r="V72" s="23">
        <v>273.0</v>
      </c>
      <c r="W72" s="23">
        <v>265.0</v>
      </c>
      <c r="X72" s="23">
        <v>79.0</v>
      </c>
      <c r="Y72" s="23">
        <v>33.0</v>
      </c>
      <c r="Z72" s="23">
        <v>46.0</v>
      </c>
      <c r="AA72" s="23">
        <v>3557.0</v>
      </c>
      <c r="AB72" s="23">
        <v>1802.0</v>
      </c>
      <c r="AC72" s="23">
        <v>1755.0</v>
      </c>
    </row>
    <row r="73">
      <c r="A73" s="9" t="s">
        <v>115</v>
      </c>
      <c r="B73" s="23" t="s">
        <v>124</v>
      </c>
      <c r="C73" s="23">
        <v>549004.0</v>
      </c>
      <c r="D73" s="23">
        <v>280607.0</v>
      </c>
      <c r="E73" s="23">
        <v>268397.0</v>
      </c>
      <c r="F73" s="23">
        <v>454242.0</v>
      </c>
      <c r="G73" s="23">
        <v>232699.0</v>
      </c>
      <c r="H73" s="23">
        <v>221543.0</v>
      </c>
      <c r="I73" s="23">
        <v>79892.0</v>
      </c>
      <c r="J73" s="23">
        <v>40452.0</v>
      </c>
      <c r="K73" s="23">
        <v>39440.0</v>
      </c>
      <c r="L73" s="23">
        <v>9656.0</v>
      </c>
      <c r="M73" s="23">
        <v>4797.0</v>
      </c>
      <c r="N73" s="23">
        <v>4859.0</v>
      </c>
      <c r="O73" s="23">
        <v>481.0</v>
      </c>
      <c r="P73" s="23">
        <v>275.0</v>
      </c>
      <c r="Q73" s="23">
        <v>206.0</v>
      </c>
      <c r="R73" s="23">
        <v>173.0</v>
      </c>
      <c r="S73" s="23">
        <v>92.0</v>
      </c>
      <c r="T73" s="23">
        <v>81.0</v>
      </c>
      <c r="U73" s="23">
        <v>319.0</v>
      </c>
      <c r="V73" s="23">
        <v>161.0</v>
      </c>
      <c r="W73" s="23">
        <v>158.0</v>
      </c>
      <c r="X73" s="23">
        <v>116.0</v>
      </c>
      <c r="Y73" s="23">
        <v>63.0</v>
      </c>
      <c r="Z73" s="23">
        <v>53.0</v>
      </c>
      <c r="AA73" s="23">
        <v>4125.0</v>
      </c>
      <c r="AB73" s="23">
        <v>2068.0</v>
      </c>
      <c r="AC73" s="23">
        <v>2057.0</v>
      </c>
    </row>
    <row r="74" hidden="1">
      <c r="A74" s="9" t="s">
        <v>115</v>
      </c>
      <c r="B74" s="23" t="s">
        <v>141</v>
      </c>
      <c r="C74" s="23">
        <v>0.0</v>
      </c>
      <c r="D74" s="23">
        <v>0.0</v>
      </c>
      <c r="E74" s="23">
        <v>0.0</v>
      </c>
      <c r="F74" s="23">
        <v>0.0</v>
      </c>
      <c r="G74" s="23">
        <v>0.0</v>
      </c>
      <c r="H74" s="23">
        <v>0.0</v>
      </c>
      <c r="I74" s="23">
        <v>0.0</v>
      </c>
      <c r="J74" s="23">
        <v>0.0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3">
        <v>0.0</v>
      </c>
      <c r="S74" s="23">
        <v>0.0</v>
      </c>
      <c r="T74" s="23">
        <v>0.0</v>
      </c>
      <c r="U74" s="23">
        <v>0.0</v>
      </c>
      <c r="V74" s="23">
        <v>0.0</v>
      </c>
      <c r="W74" s="23">
        <v>0.0</v>
      </c>
      <c r="X74" s="23">
        <v>0.0</v>
      </c>
      <c r="Y74" s="23">
        <v>0.0</v>
      </c>
      <c r="Z74" s="23">
        <v>0.0</v>
      </c>
      <c r="AA74" s="23">
        <v>0.0</v>
      </c>
      <c r="AB74" s="23">
        <v>0.0</v>
      </c>
      <c r="AC74" s="23">
        <v>0.0</v>
      </c>
    </row>
    <row r="75" hidden="1">
      <c r="A75" s="9" t="s">
        <v>115</v>
      </c>
      <c r="B75" s="23" t="s">
        <v>142</v>
      </c>
      <c r="C75" s="23">
        <v>549004.0</v>
      </c>
      <c r="D75" s="23">
        <v>280607.0</v>
      </c>
      <c r="E75" s="23">
        <v>268397.0</v>
      </c>
      <c r="F75" s="23">
        <v>454242.0</v>
      </c>
      <c r="G75" s="23">
        <v>232699.0</v>
      </c>
      <c r="H75" s="23">
        <v>221543.0</v>
      </c>
      <c r="I75" s="23">
        <v>79892.0</v>
      </c>
      <c r="J75" s="23">
        <v>40452.0</v>
      </c>
      <c r="K75" s="23">
        <v>39440.0</v>
      </c>
      <c r="L75" s="23">
        <v>9656.0</v>
      </c>
      <c r="M75" s="23">
        <v>4797.0</v>
      </c>
      <c r="N75" s="23">
        <v>4859.0</v>
      </c>
      <c r="O75" s="23">
        <v>481.0</v>
      </c>
      <c r="P75" s="23">
        <v>275.0</v>
      </c>
      <c r="Q75" s="23">
        <v>206.0</v>
      </c>
      <c r="R75" s="23">
        <v>173.0</v>
      </c>
      <c r="S75" s="23">
        <v>92.0</v>
      </c>
      <c r="T75" s="23">
        <v>81.0</v>
      </c>
      <c r="U75" s="23">
        <v>319.0</v>
      </c>
      <c r="V75" s="23">
        <v>161.0</v>
      </c>
      <c r="W75" s="23">
        <v>158.0</v>
      </c>
      <c r="X75" s="23">
        <v>116.0</v>
      </c>
      <c r="Y75" s="23">
        <v>63.0</v>
      </c>
      <c r="Z75" s="23">
        <v>53.0</v>
      </c>
      <c r="AA75" s="23">
        <v>4125.0</v>
      </c>
      <c r="AB75" s="23">
        <v>2068.0</v>
      </c>
      <c r="AC75" s="23">
        <v>2057.0</v>
      </c>
    </row>
    <row r="76">
      <c r="A76" s="9" t="s">
        <v>50</v>
      </c>
      <c r="B76" s="23" t="s">
        <v>124</v>
      </c>
      <c r="C76" s="23">
        <v>135370.0</v>
      </c>
      <c r="D76" s="23">
        <v>67905.0</v>
      </c>
      <c r="E76" s="23">
        <v>67465.0</v>
      </c>
      <c r="F76" s="23">
        <v>102147.0</v>
      </c>
      <c r="G76" s="23">
        <v>51514.0</v>
      </c>
      <c r="H76" s="23">
        <v>50633.0</v>
      </c>
      <c r="I76" s="23">
        <v>21552.0</v>
      </c>
      <c r="J76" s="23">
        <v>10658.0</v>
      </c>
      <c r="K76" s="23">
        <v>10894.0</v>
      </c>
      <c r="L76" s="23">
        <v>4905.0</v>
      </c>
      <c r="M76" s="23">
        <v>2385.0</v>
      </c>
      <c r="N76" s="23">
        <v>2520.0</v>
      </c>
      <c r="O76" s="23">
        <v>537.0</v>
      </c>
      <c r="P76" s="23">
        <v>231.0</v>
      </c>
      <c r="Q76" s="23">
        <v>306.0</v>
      </c>
      <c r="R76" s="23">
        <v>75.0</v>
      </c>
      <c r="S76" s="23">
        <v>34.0</v>
      </c>
      <c r="T76" s="23">
        <v>41.0</v>
      </c>
      <c r="U76" s="23">
        <v>3324.0</v>
      </c>
      <c r="V76" s="23">
        <v>1728.0</v>
      </c>
      <c r="W76" s="23">
        <v>1596.0</v>
      </c>
      <c r="X76" s="23">
        <v>338.0</v>
      </c>
      <c r="Y76" s="23">
        <v>168.0</v>
      </c>
      <c r="Z76" s="23">
        <v>170.0</v>
      </c>
      <c r="AA76" s="23">
        <v>2492.0</v>
      </c>
      <c r="AB76" s="23">
        <v>1187.0</v>
      </c>
      <c r="AC76" s="23">
        <v>1305.0</v>
      </c>
    </row>
    <row r="77" hidden="1">
      <c r="A77" s="9" t="s">
        <v>50</v>
      </c>
      <c r="B77" s="23" t="s">
        <v>141</v>
      </c>
      <c r="C77" s="23">
        <v>0.0</v>
      </c>
      <c r="D77" s="23">
        <v>0.0</v>
      </c>
      <c r="E77" s="23">
        <v>0.0</v>
      </c>
      <c r="F77" s="23">
        <v>0.0</v>
      </c>
      <c r="G77" s="23">
        <v>0.0</v>
      </c>
      <c r="H77" s="23">
        <v>0.0</v>
      </c>
      <c r="I77" s="23">
        <v>0.0</v>
      </c>
      <c r="J77" s="23">
        <v>0.0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3">
        <v>0.0</v>
      </c>
      <c r="S77" s="23">
        <v>0.0</v>
      </c>
      <c r="T77" s="23">
        <v>0.0</v>
      </c>
      <c r="U77" s="23">
        <v>0.0</v>
      </c>
      <c r="V77" s="23">
        <v>0.0</v>
      </c>
      <c r="W77" s="23">
        <v>0.0</v>
      </c>
      <c r="X77" s="23">
        <v>0.0</v>
      </c>
      <c r="Y77" s="23">
        <v>0.0</v>
      </c>
      <c r="Z77" s="23">
        <v>0.0</v>
      </c>
      <c r="AA77" s="23">
        <v>0.0</v>
      </c>
      <c r="AB77" s="23">
        <v>0.0</v>
      </c>
      <c r="AC77" s="23">
        <v>0.0</v>
      </c>
    </row>
    <row r="78" hidden="1">
      <c r="A78" s="9" t="s">
        <v>50</v>
      </c>
      <c r="B78" s="23" t="s">
        <v>142</v>
      </c>
      <c r="C78" s="23">
        <v>135370.0</v>
      </c>
      <c r="D78" s="23">
        <v>67905.0</v>
      </c>
      <c r="E78" s="23">
        <v>67465.0</v>
      </c>
      <c r="F78" s="23">
        <v>102147.0</v>
      </c>
      <c r="G78" s="23">
        <v>51514.0</v>
      </c>
      <c r="H78" s="23">
        <v>50633.0</v>
      </c>
      <c r="I78" s="23">
        <v>21552.0</v>
      </c>
      <c r="J78" s="23">
        <v>10658.0</v>
      </c>
      <c r="K78" s="23">
        <v>10894.0</v>
      </c>
      <c r="L78" s="23">
        <v>4905.0</v>
      </c>
      <c r="M78" s="23">
        <v>2385.0</v>
      </c>
      <c r="N78" s="23">
        <v>2520.0</v>
      </c>
      <c r="O78" s="23">
        <v>537.0</v>
      </c>
      <c r="P78" s="23">
        <v>231.0</v>
      </c>
      <c r="Q78" s="23">
        <v>306.0</v>
      </c>
      <c r="R78" s="23">
        <v>75.0</v>
      </c>
      <c r="S78" s="23">
        <v>34.0</v>
      </c>
      <c r="T78" s="23">
        <v>41.0</v>
      </c>
      <c r="U78" s="23">
        <v>3324.0</v>
      </c>
      <c r="V78" s="23">
        <v>1728.0</v>
      </c>
      <c r="W78" s="23">
        <v>1596.0</v>
      </c>
      <c r="X78" s="23">
        <v>338.0</v>
      </c>
      <c r="Y78" s="23">
        <v>168.0</v>
      </c>
      <c r="Z78" s="23">
        <v>170.0</v>
      </c>
      <c r="AA78" s="23">
        <v>2492.0</v>
      </c>
      <c r="AB78" s="23">
        <v>1187.0</v>
      </c>
      <c r="AC78" s="23">
        <v>1305.0</v>
      </c>
    </row>
    <row r="79">
      <c r="A79" s="9" t="s">
        <v>63</v>
      </c>
      <c r="B79" s="23" t="s">
        <v>124</v>
      </c>
      <c r="C79" s="23">
        <v>309320.0</v>
      </c>
      <c r="D79" s="23">
        <v>160556.0</v>
      </c>
      <c r="E79" s="23">
        <v>148764.0</v>
      </c>
      <c r="F79" s="23">
        <v>252358.0</v>
      </c>
      <c r="G79" s="23">
        <v>131458.0</v>
      </c>
      <c r="H79" s="23">
        <v>120900.0</v>
      </c>
      <c r="I79" s="23">
        <v>37289.0</v>
      </c>
      <c r="J79" s="23">
        <v>19217.0</v>
      </c>
      <c r="K79" s="23">
        <v>18072.0</v>
      </c>
      <c r="L79" s="23">
        <v>11049.0</v>
      </c>
      <c r="M79" s="23">
        <v>5732.0</v>
      </c>
      <c r="N79" s="23">
        <v>5317.0</v>
      </c>
      <c r="O79" s="23">
        <v>450.0</v>
      </c>
      <c r="P79" s="23">
        <v>247.0</v>
      </c>
      <c r="Q79" s="23">
        <v>203.0</v>
      </c>
      <c r="R79" s="23">
        <v>131.0</v>
      </c>
      <c r="S79" s="23">
        <v>71.0</v>
      </c>
      <c r="T79" s="23">
        <v>60.0</v>
      </c>
      <c r="U79" s="23">
        <v>415.0</v>
      </c>
      <c r="V79" s="23">
        <v>224.0</v>
      </c>
      <c r="W79" s="23">
        <v>191.0</v>
      </c>
      <c r="X79" s="23">
        <v>136.0</v>
      </c>
      <c r="Y79" s="23">
        <v>74.0</v>
      </c>
      <c r="Z79" s="23">
        <v>62.0</v>
      </c>
      <c r="AA79" s="23">
        <v>7492.0</v>
      </c>
      <c r="AB79" s="23">
        <v>3533.0</v>
      </c>
      <c r="AC79" s="23">
        <v>3959.0</v>
      </c>
    </row>
    <row r="80" hidden="1">
      <c r="A80" s="9" t="s">
        <v>63</v>
      </c>
      <c r="B80" s="23" t="s">
        <v>141</v>
      </c>
      <c r="C80" s="23">
        <v>0.0</v>
      </c>
      <c r="D80" s="23">
        <v>0.0</v>
      </c>
      <c r="E80" s="23">
        <v>0.0</v>
      </c>
      <c r="F80" s="23">
        <v>0.0</v>
      </c>
      <c r="G80" s="23">
        <v>0.0</v>
      </c>
      <c r="H80" s="23">
        <v>0.0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3">
        <v>0.0</v>
      </c>
      <c r="S80" s="23">
        <v>0.0</v>
      </c>
      <c r="T80" s="23">
        <v>0.0</v>
      </c>
      <c r="U80" s="23">
        <v>0.0</v>
      </c>
      <c r="V80" s="23">
        <v>0.0</v>
      </c>
      <c r="W80" s="23">
        <v>0.0</v>
      </c>
      <c r="X80" s="23">
        <v>0.0</v>
      </c>
      <c r="Y80" s="23">
        <v>0.0</v>
      </c>
      <c r="Z80" s="23">
        <v>0.0</v>
      </c>
      <c r="AA80" s="23">
        <v>0.0</v>
      </c>
      <c r="AB80" s="23">
        <v>0.0</v>
      </c>
      <c r="AC80" s="23">
        <v>0.0</v>
      </c>
    </row>
    <row r="81" hidden="1">
      <c r="A81" s="9" t="s">
        <v>63</v>
      </c>
      <c r="B81" s="23" t="s">
        <v>142</v>
      </c>
      <c r="C81" s="23">
        <v>309320.0</v>
      </c>
      <c r="D81" s="23">
        <v>160556.0</v>
      </c>
      <c r="E81" s="23">
        <v>148764.0</v>
      </c>
      <c r="F81" s="23">
        <v>252358.0</v>
      </c>
      <c r="G81" s="23">
        <v>131458.0</v>
      </c>
      <c r="H81" s="23">
        <v>120900.0</v>
      </c>
      <c r="I81" s="23">
        <v>37289.0</v>
      </c>
      <c r="J81" s="23">
        <v>19217.0</v>
      </c>
      <c r="K81" s="23">
        <v>18072.0</v>
      </c>
      <c r="L81" s="23">
        <v>11049.0</v>
      </c>
      <c r="M81" s="23">
        <v>5732.0</v>
      </c>
      <c r="N81" s="23">
        <v>5317.0</v>
      </c>
      <c r="O81" s="23">
        <v>450.0</v>
      </c>
      <c r="P81" s="23">
        <v>247.0</v>
      </c>
      <c r="Q81" s="23">
        <v>203.0</v>
      </c>
      <c r="R81" s="23">
        <v>131.0</v>
      </c>
      <c r="S81" s="23">
        <v>71.0</v>
      </c>
      <c r="T81" s="23">
        <v>60.0</v>
      </c>
      <c r="U81" s="23">
        <v>415.0</v>
      </c>
      <c r="V81" s="23">
        <v>224.0</v>
      </c>
      <c r="W81" s="23">
        <v>191.0</v>
      </c>
      <c r="X81" s="23">
        <v>136.0</v>
      </c>
      <c r="Y81" s="23">
        <v>74.0</v>
      </c>
      <c r="Z81" s="23">
        <v>62.0</v>
      </c>
      <c r="AA81" s="23">
        <v>7492.0</v>
      </c>
      <c r="AB81" s="23">
        <v>3533.0</v>
      </c>
      <c r="AC81" s="23">
        <v>3959.0</v>
      </c>
    </row>
    <row r="82">
      <c r="A82" s="9" t="s">
        <v>60</v>
      </c>
      <c r="B82" s="23" t="s">
        <v>124</v>
      </c>
      <c r="C82" s="23">
        <v>250932.0</v>
      </c>
      <c r="D82" s="23">
        <v>128314.0</v>
      </c>
      <c r="E82" s="23">
        <v>122618.0</v>
      </c>
      <c r="F82" s="23">
        <v>167831.0</v>
      </c>
      <c r="G82" s="23">
        <v>86054.0</v>
      </c>
      <c r="H82" s="23">
        <v>81777.0</v>
      </c>
      <c r="I82" s="23">
        <v>71461.0</v>
      </c>
      <c r="J82" s="23">
        <v>36337.0</v>
      </c>
      <c r="K82" s="23">
        <v>35124.0</v>
      </c>
      <c r="L82" s="23">
        <v>6974.0</v>
      </c>
      <c r="M82" s="23">
        <v>3497.0</v>
      </c>
      <c r="N82" s="23">
        <v>3477.0</v>
      </c>
      <c r="O82" s="23">
        <v>723.0</v>
      </c>
      <c r="P82" s="23">
        <v>361.0</v>
      </c>
      <c r="Q82" s="23">
        <v>362.0</v>
      </c>
      <c r="R82" s="23">
        <v>88.0</v>
      </c>
      <c r="S82" s="23">
        <v>58.0</v>
      </c>
      <c r="T82" s="23">
        <v>30.0</v>
      </c>
      <c r="U82" s="23">
        <v>427.0</v>
      </c>
      <c r="V82" s="23">
        <v>212.0</v>
      </c>
      <c r="W82" s="23">
        <v>215.0</v>
      </c>
      <c r="X82" s="23">
        <v>176.0</v>
      </c>
      <c r="Y82" s="23">
        <v>96.0</v>
      </c>
      <c r="Z82" s="23">
        <v>80.0</v>
      </c>
      <c r="AA82" s="23">
        <v>3252.0</v>
      </c>
      <c r="AB82" s="23">
        <v>1699.0</v>
      </c>
      <c r="AC82" s="23">
        <v>1553.0</v>
      </c>
    </row>
    <row r="83" hidden="1">
      <c r="A83" s="9" t="s">
        <v>60</v>
      </c>
      <c r="B83" s="23" t="s">
        <v>141</v>
      </c>
      <c r="C83" s="23">
        <v>0.0</v>
      </c>
      <c r="D83" s="23">
        <v>0.0</v>
      </c>
      <c r="E83" s="23">
        <v>0.0</v>
      </c>
      <c r="F83" s="23">
        <v>0.0</v>
      </c>
      <c r="G83" s="23">
        <v>0.0</v>
      </c>
      <c r="H83" s="23">
        <v>0.0</v>
      </c>
      <c r="I83" s="23">
        <v>0.0</v>
      </c>
      <c r="J83" s="23">
        <v>0.0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  <c r="R83" s="23">
        <v>0.0</v>
      </c>
      <c r="S83" s="23">
        <v>0.0</v>
      </c>
      <c r="T83" s="23">
        <v>0.0</v>
      </c>
      <c r="U83" s="23">
        <v>0.0</v>
      </c>
      <c r="V83" s="23">
        <v>0.0</v>
      </c>
      <c r="W83" s="23">
        <v>0.0</v>
      </c>
      <c r="X83" s="23">
        <v>0.0</v>
      </c>
      <c r="Y83" s="23">
        <v>0.0</v>
      </c>
      <c r="Z83" s="23">
        <v>0.0</v>
      </c>
      <c r="AA83" s="23">
        <v>0.0</v>
      </c>
      <c r="AB83" s="23">
        <v>0.0</v>
      </c>
      <c r="AC83" s="23">
        <v>0.0</v>
      </c>
    </row>
    <row r="84" hidden="1">
      <c r="A84" s="9" t="s">
        <v>60</v>
      </c>
      <c r="B84" s="23" t="s">
        <v>142</v>
      </c>
      <c r="C84" s="23">
        <v>250932.0</v>
      </c>
      <c r="D84" s="23">
        <v>128314.0</v>
      </c>
      <c r="E84" s="23">
        <v>122618.0</v>
      </c>
      <c r="F84" s="23">
        <v>167831.0</v>
      </c>
      <c r="G84" s="23">
        <v>86054.0</v>
      </c>
      <c r="H84" s="23">
        <v>81777.0</v>
      </c>
      <c r="I84" s="23">
        <v>71461.0</v>
      </c>
      <c r="J84" s="23">
        <v>36337.0</v>
      </c>
      <c r="K84" s="23">
        <v>35124.0</v>
      </c>
      <c r="L84" s="23">
        <v>6974.0</v>
      </c>
      <c r="M84" s="23">
        <v>3497.0</v>
      </c>
      <c r="N84" s="23">
        <v>3477.0</v>
      </c>
      <c r="O84" s="23">
        <v>723.0</v>
      </c>
      <c r="P84" s="23">
        <v>361.0</v>
      </c>
      <c r="Q84" s="23">
        <v>362.0</v>
      </c>
      <c r="R84" s="23">
        <v>88.0</v>
      </c>
      <c r="S84" s="23">
        <v>58.0</v>
      </c>
      <c r="T84" s="23">
        <v>30.0</v>
      </c>
      <c r="U84" s="23">
        <v>427.0</v>
      </c>
      <c r="V84" s="23">
        <v>212.0</v>
      </c>
      <c r="W84" s="23">
        <v>215.0</v>
      </c>
      <c r="X84" s="23">
        <v>176.0</v>
      </c>
      <c r="Y84" s="23">
        <v>96.0</v>
      </c>
      <c r="Z84" s="23">
        <v>80.0</v>
      </c>
      <c r="AA84" s="23">
        <v>3252.0</v>
      </c>
      <c r="AB84" s="23">
        <v>1699.0</v>
      </c>
      <c r="AC84" s="23">
        <v>1553.0</v>
      </c>
    </row>
    <row r="85">
      <c r="A85" s="9" t="s">
        <v>116</v>
      </c>
      <c r="B85" s="23" t="s">
        <v>124</v>
      </c>
      <c r="C85" s="23">
        <v>217910.0</v>
      </c>
      <c r="D85" s="23">
        <v>113577.0</v>
      </c>
      <c r="E85" s="23">
        <v>104333.0</v>
      </c>
      <c r="F85" s="23">
        <v>171688.0</v>
      </c>
      <c r="G85" s="23">
        <v>90345.0</v>
      </c>
      <c r="H85" s="23">
        <v>81343.0</v>
      </c>
      <c r="I85" s="23">
        <v>26556.0</v>
      </c>
      <c r="J85" s="23">
        <v>13471.0</v>
      </c>
      <c r="K85" s="23">
        <v>13085.0</v>
      </c>
      <c r="L85" s="23">
        <v>11956.0</v>
      </c>
      <c r="M85" s="23">
        <v>5957.0</v>
      </c>
      <c r="N85" s="23">
        <v>5999.0</v>
      </c>
      <c r="O85" s="23">
        <v>1259.0</v>
      </c>
      <c r="P85" s="23">
        <v>713.0</v>
      </c>
      <c r="Q85" s="23">
        <v>546.0</v>
      </c>
      <c r="R85" s="23">
        <v>116.0</v>
      </c>
      <c r="S85" s="23">
        <v>59.0</v>
      </c>
      <c r="T85" s="23">
        <v>57.0</v>
      </c>
      <c r="U85" s="23">
        <v>2201.0</v>
      </c>
      <c r="V85" s="23">
        <v>1076.0</v>
      </c>
      <c r="W85" s="23">
        <v>1125.0</v>
      </c>
      <c r="X85" s="23">
        <v>183.0</v>
      </c>
      <c r="Y85" s="23">
        <v>92.0</v>
      </c>
      <c r="Z85" s="23">
        <v>91.0</v>
      </c>
      <c r="AA85" s="23">
        <v>3951.0</v>
      </c>
      <c r="AB85" s="23">
        <v>1864.0</v>
      </c>
      <c r="AC85" s="23">
        <v>2087.0</v>
      </c>
    </row>
    <row r="86" hidden="1">
      <c r="A86" s="9" t="s">
        <v>116</v>
      </c>
      <c r="B86" s="23" t="s">
        <v>141</v>
      </c>
      <c r="C86" s="23">
        <v>0.0</v>
      </c>
      <c r="D86" s="23">
        <v>0.0</v>
      </c>
      <c r="E86" s="23">
        <v>0.0</v>
      </c>
      <c r="F86" s="23">
        <v>0.0</v>
      </c>
      <c r="G86" s="23">
        <v>0.0</v>
      </c>
      <c r="H86" s="23">
        <v>0.0</v>
      </c>
      <c r="I86" s="23">
        <v>0.0</v>
      </c>
      <c r="J86" s="23">
        <v>0.0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  <c r="R86" s="23">
        <v>0.0</v>
      </c>
      <c r="S86" s="23">
        <v>0.0</v>
      </c>
      <c r="T86" s="23">
        <v>0.0</v>
      </c>
      <c r="U86" s="23">
        <v>0.0</v>
      </c>
      <c r="V86" s="23">
        <v>0.0</v>
      </c>
      <c r="W86" s="23">
        <v>0.0</v>
      </c>
      <c r="X86" s="23">
        <v>0.0</v>
      </c>
      <c r="Y86" s="23">
        <v>0.0</v>
      </c>
      <c r="Z86" s="23">
        <v>0.0</v>
      </c>
      <c r="AA86" s="23">
        <v>0.0</v>
      </c>
      <c r="AB86" s="23">
        <v>0.0</v>
      </c>
      <c r="AC86" s="23">
        <v>0.0</v>
      </c>
    </row>
    <row r="87" hidden="1">
      <c r="A87" s="9" t="s">
        <v>116</v>
      </c>
      <c r="B87" s="23" t="s">
        <v>142</v>
      </c>
      <c r="C87" s="23">
        <v>217910.0</v>
      </c>
      <c r="D87" s="23">
        <v>113577.0</v>
      </c>
      <c r="E87" s="23">
        <v>104333.0</v>
      </c>
      <c r="F87" s="23">
        <v>171688.0</v>
      </c>
      <c r="G87" s="23">
        <v>90345.0</v>
      </c>
      <c r="H87" s="23">
        <v>81343.0</v>
      </c>
      <c r="I87" s="23">
        <v>26556.0</v>
      </c>
      <c r="J87" s="23">
        <v>13471.0</v>
      </c>
      <c r="K87" s="23">
        <v>13085.0</v>
      </c>
      <c r="L87" s="23">
        <v>11956.0</v>
      </c>
      <c r="M87" s="23">
        <v>5957.0</v>
      </c>
      <c r="N87" s="23">
        <v>5999.0</v>
      </c>
      <c r="O87" s="23">
        <v>1259.0</v>
      </c>
      <c r="P87" s="23">
        <v>713.0</v>
      </c>
      <c r="Q87" s="23">
        <v>546.0</v>
      </c>
      <c r="R87" s="23">
        <v>116.0</v>
      </c>
      <c r="S87" s="23">
        <v>59.0</v>
      </c>
      <c r="T87" s="23">
        <v>57.0</v>
      </c>
      <c r="U87" s="23">
        <v>2201.0</v>
      </c>
      <c r="V87" s="23">
        <v>1076.0</v>
      </c>
      <c r="W87" s="23">
        <v>1125.0</v>
      </c>
      <c r="X87" s="23">
        <v>183.0</v>
      </c>
      <c r="Y87" s="23">
        <v>92.0</v>
      </c>
      <c r="Z87" s="23">
        <v>91.0</v>
      </c>
      <c r="AA87" s="23">
        <v>3951.0</v>
      </c>
      <c r="AB87" s="23">
        <v>1864.0</v>
      </c>
      <c r="AC87" s="23">
        <v>2087.0</v>
      </c>
    </row>
    <row r="88">
      <c r="A88" s="9" t="s">
        <v>57</v>
      </c>
      <c r="B88" s="23" t="s">
        <v>124</v>
      </c>
      <c r="C88" s="23">
        <v>384835.0</v>
      </c>
      <c r="D88" s="23">
        <v>195649.0</v>
      </c>
      <c r="E88" s="23">
        <v>189186.0</v>
      </c>
      <c r="F88" s="23">
        <v>335432.0</v>
      </c>
      <c r="G88" s="23">
        <v>171349.0</v>
      </c>
      <c r="H88" s="23">
        <v>164083.0</v>
      </c>
      <c r="I88" s="23">
        <v>27881.0</v>
      </c>
      <c r="J88" s="23">
        <v>13895.0</v>
      </c>
      <c r="K88" s="23">
        <v>13986.0</v>
      </c>
      <c r="L88" s="23">
        <v>15463.0</v>
      </c>
      <c r="M88" s="23">
        <v>7521.0</v>
      </c>
      <c r="N88" s="23">
        <v>7942.0</v>
      </c>
      <c r="O88" s="23">
        <v>474.0</v>
      </c>
      <c r="P88" s="23">
        <v>252.0</v>
      </c>
      <c r="Q88" s="23">
        <v>222.0</v>
      </c>
      <c r="R88" s="23">
        <v>208.0</v>
      </c>
      <c r="S88" s="23">
        <v>104.0</v>
      </c>
      <c r="T88" s="23">
        <v>104.0</v>
      </c>
      <c r="U88" s="23">
        <v>511.0</v>
      </c>
      <c r="V88" s="23">
        <v>255.0</v>
      </c>
      <c r="W88" s="23">
        <v>256.0</v>
      </c>
      <c r="X88" s="23">
        <v>116.0</v>
      </c>
      <c r="Y88" s="23">
        <v>58.0</v>
      </c>
      <c r="Z88" s="23">
        <v>58.0</v>
      </c>
      <c r="AA88" s="23">
        <v>4750.0</v>
      </c>
      <c r="AB88" s="23">
        <v>2215.0</v>
      </c>
      <c r="AC88" s="23">
        <v>2535.0</v>
      </c>
    </row>
    <row r="89" hidden="1">
      <c r="A89" s="9" t="s">
        <v>57</v>
      </c>
      <c r="B89" s="23" t="s">
        <v>141</v>
      </c>
      <c r="C89" s="23">
        <v>0.0</v>
      </c>
      <c r="D89" s="23">
        <v>0.0</v>
      </c>
      <c r="E89" s="23">
        <v>0.0</v>
      </c>
      <c r="F89" s="23">
        <v>0.0</v>
      </c>
      <c r="G89" s="23">
        <v>0.0</v>
      </c>
      <c r="H89" s="23">
        <v>0.0</v>
      </c>
      <c r="I89" s="23">
        <v>0.0</v>
      </c>
      <c r="J89" s="23">
        <v>0.0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3">
        <v>0.0</v>
      </c>
      <c r="S89" s="23">
        <v>0.0</v>
      </c>
      <c r="T89" s="23">
        <v>0.0</v>
      </c>
      <c r="U89" s="23">
        <v>0.0</v>
      </c>
      <c r="V89" s="23">
        <v>0.0</v>
      </c>
      <c r="W89" s="23">
        <v>0.0</v>
      </c>
      <c r="X89" s="23">
        <v>0.0</v>
      </c>
      <c r="Y89" s="23">
        <v>0.0</v>
      </c>
      <c r="Z89" s="23">
        <v>0.0</v>
      </c>
      <c r="AA89" s="23">
        <v>0.0</v>
      </c>
      <c r="AB89" s="23">
        <v>0.0</v>
      </c>
      <c r="AC89" s="23">
        <v>0.0</v>
      </c>
    </row>
    <row r="90" hidden="1">
      <c r="A90" s="9" t="s">
        <v>57</v>
      </c>
      <c r="B90" s="23" t="s">
        <v>142</v>
      </c>
      <c r="C90" s="23">
        <v>384835.0</v>
      </c>
      <c r="D90" s="23">
        <v>195649.0</v>
      </c>
      <c r="E90" s="23">
        <v>189186.0</v>
      </c>
      <c r="F90" s="23">
        <v>335432.0</v>
      </c>
      <c r="G90" s="23">
        <v>171349.0</v>
      </c>
      <c r="H90" s="23">
        <v>164083.0</v>
      </c>
      <c r="I90" s="23">
        <v>27881.0</v>
      </c>
      <c r="J90" s="23">
        <v>13895.0</v>
      </c>
      <c r="K90" s="23">
        <v>13986.0</v>
      </c>
      <c r="L90" s="23">
        <v>15463.0</v>
      </c>
      <c r="M90" s="23">
        <v>7521.0</v>
      </c>
      <c r="N90" s="23">
        <v>7942.0</v>
      </c>
      <c r="O90" s="23">
        <v>474.0</v>
      </c>
      <c r="P90" s="23">
        <v>252.0</v>
      </c>
      <c r="Q90" s="23">
        <v>222.0</v>
      </c>
      <c r="R90" s="23">
        <v>208.0</v>
      </c>
      <c r="S90" s="23">
        <v>104.0</v>
      </c>
      <c r="T90" s="23">
        <v>104.0</v>
      </c>
      <c r="U90" s="23">
        <v>511.0</v>
      </c>
      <c r="V90" s="23">
        <v>255.0</v>
      </c>
      <c r="W90" s="23">
        <v>256.0</v>
      </c>
      <c r="X90" s="23">
        <v>116.0</v>
      </c>
      <c r="Y90" s="23">
        <v>58.0</v>
      </c>
      <c r="Z90" s="23">
        <v>58.0</v>
      </c>
      <c r="AA90" s="23">
        <v>4750.0</v>
      </c>
      <c r="AB90" s="23">
        <v>2215.0</v>
      </c>
      <c r="AC90" s="23">
        <v>2535.0</v>
      </c>
    </row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</sheetData>
  <autoFilter ref="$A$3:$AC$118">
    <filterColumn colId="1">
      <filters>
        <filter val="Total"/>
      </filters>
    </filterColumn>
    <sortState ref="A3:AC118">
      <sortCondition ref="A3:A118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9.14"/>
  </cols>
  <sheetData>
    <row r="1">
      <c r="A1" s="4" t="s">
        <v>0</v>
      </c>
      <c r="B1" s="4" t="s">
        <v>37</v>
      </c>
      <c r="C1" s="4" t="s">
        <v>37</v>
      </c>
      <c r="D1" s="4" t="s">
        <v>38</v>
      </c>
      <c r="E1" s="4" t="s">
        <v>38</v>
      </c>
      <c r="F1" s="4" t="s">
        <v>39</v>
      </c>
      <c r="G1" s="4" t="s">
        <v>39</v>
      </c>
      <c r="H1" s="4" t="s">
        <v>40</v>
      </c>
      <c r="I1" s="4" t="s">
        <v>40</v>
      </c>
      <c r="J1" s="4" t="s">
        <v>41</v>
      </c>
      <c r="Q1" s="19"/>
    </row>
    <row r="2">
      <c r="A2" s="5" t="s">
        <v>42</v>
      </c>
      <c r="B2" s="6">
        <v>7.581271714</v>
      </c>
      <c r="C2" s="6">
        <f t="shared" ref="C2:C25" si="1">ROUND(B2,2)</f>
        <v>7.58</v>
      </c>
      <c r="D2" s="6">
        <v>0.038812745</v>
      </c>
      <c r="E2" s="6">
        <f t="shared" ref="E2:E25" si="2">ROUND(D2,4)</f>
        <v>0.0388</v>
      </c>
      <c r="F2" s="6">
        <v>0.311290629</v>
      </c>
      <c r="G2" s="6">
        <f t="shared" ref="G2:G25" si="3">ROUND(F2,4)</f>
        <v>0.3113</v>
      </c>
      <c r="H2" s="6">
        <v>0.023899338</v>
      </c>
      <c r="I2" s="6">
        <f t="shared" ref="I2:I25" si="4">ROUND(H2,4)</f>
        <v>0.0239</v>
      </c>
      <c r="J2" s="6">
        <v>1.000006373</v>
      </c>
      <c r="Q2" s="7"/>
      <c r="R2" s="7"/>
      <c r="S2" s="28"/>
    </row>
    <row r="3">
      <c r="A3" s="5" t="s">
        <v>43</v>
      </c>
      <c r="B3" s="6">
        <v>7.569729</v>
      </c>
      <c r="C3" s="6">
        <f t="shared" si="1"/>
        <v>7.57</v>
      </c>
      <c r="D3" s="6">
        <v>0.150240367</v>
      </c>
      <c r="E3" s="6">
        <f t="shared" si="2"/>
        <v>0.1502</v>
      </c>
      <c r="F3" s="6">
        <v>0.140465231</v>
      </c>
      <c r="G3" s="6">
        <f t="shared" si="3"/>
        <v>0.1405</v>
      </c>
      <c r="H3" s="6">
        <v>0.014815222</v>
      </c>
      <c r="I3" s="6">
        <f t="shared" si="4"/>
        <v>0.0148</v>
      </c>
      <c r="J3" s="6">
        <v>1.000004044</v>
      </c>
      <c r="R3" s="7"/>
      <c r="S3" s="28"/>
    </row>
    <row r="4">
      <c r="A4" s="5" t="s">
        <v>44</v>
      </c>
      <c r="B4" s="6">
        <v>7.449533286</v>
      </c>
      <c r="C4" s="6">
        <f t="shared" si="1"/>
        <v>7.45</v>
      </c>
      <c r="D4" s="6">
        <v>0.521085265</v>
      </c>
      <c r="E4" s="6">
        <f t="shared" si="2"/>
        <v>0.5211</v>
      </c>
      <c r="F4" s="6">
        <v>0.131170072</v>
      </c>
      <c r="G4" s="6">
        <f t="shared" si="3"/>
        <v>0.1312</v>
      </c>
      <c r="H4" s="6">
        <v>0.006618917</v>
      </c>
      <c r="I4" s="6">
        <f t="shared" si="4"/>
        <v>0.0066</v>
      </c>
      <c r="J4" s="6">
        <v>1.000003657</v>
      </c>
      <c r="R4" s="7"/>
      <c r="S4" s="28"/>
    </row>
    <row r="5">
      <c r="A5" s="5" t="s">
        <v>45</v>
      </c>
      <c r="B5" s="6">
        <v>7.234619143</v>
      </c>
      <c r="C5" s="6">
        <f t="shared" si="1"/>
        <v>7.23</v>
      </c>
      <c r="D5" s="6">
        <v>0.170194051</v>
      </c>
      <c r="E5" s="6">
        <f t="shared" si="2"/>
        <v>0.1702</v>
      </c>
      <c r="F5" s="6">
        <v>0.107416654</v>
      </c>
      <c r="G5" s="6">
        <f t="shared" si="3"/>
        <v>0.1074</v>
      </c>
      <c r="H5" s="6">
        <v>0.008762669</v>
      </c>
      <c r="I5" s="6">
        <f t="shared" si="4"/>
        <v>0.0088</v>
      </c>
      <c r="J5" s="6">
        <v>1.000001634</v>
      </c>
    </row>
    <row r="6">
      <c r="A6" s="5" t="s">
        <v>46</v>
      </c>
      <c r="B6" s="6">
        <v>7.220686286</v>
      </c>
      <c r="C6" s="6">
        <f t="shared" si="1"/>
        <v>7.22</v>
      </c>
      <c r="D6" s="6">
        <v>0.248691047</v>
      </c>
      <c r="E6" s="6">
        <f t="shared" si="2"/>
        <v>0.2487</v>
      </c>
      <c r="F6" s="6">
        <v>0.105185777</v>
      </c>
      <c r="G6" s="6">
        <f t="shared" si="3"/>
        <v>0.1052</v>
      </c>
      <c r="H6" s="6">
        <v>0.010999566</v>
      </c>
      <c r="I6" s="6">
        <f t="shared" si="4"/>
        <v>0.011</v>
      </c>
      <c r="J6" s="6">
        <v>1.000002588</v>
      </c>
    </row>
    <row r="7">
      <c r="A7" s="5" t="s">
        <v>47</v>
      </c>
      <c r="B7" s="6">
        <v>7.149814571</v>
      </c>
      <c r="C7" s="6">
        <f t="shared" si="1"/>
        <v>7.15</v>
      </c>
      <c r="D7" s="6">
        <v>0.185711115</v>
      </c>
      <c r="E7" s="6">
        <f t="shared" si="2"/>
        <v>0.1857</v>
      </c>
      <c r="F7" s="6">
        <v>0.088722146</v>
      </c>
      <c r="G7" s="6">
        <f t="shared" si="3"/>
        <v>0.0887</v>
      </c>
      <c r="H7" s="6">
        <v>0.010500462</v>
      </c>
      <c r="I7" s="6">
        <f t="shared" si="4"/>
        <v>0.0105</v>
      </c>
      <c r="J7" s="6">
        <v>1.000002672</v>
      </c>
    </row>
    <row r="8">
      <c r="A8" s="5" t="s">
        <v>48</v>
      </c>
      <c r="B8" s="6">
        <v>7.082063429</v>
      </c>
      <c r="C8" s="6">
        <f t="shared" si="1"/>
        <v>7.08</v>
      </c>
      <c r="D8" s="6">
        <v>0.113868396</v>
      </c>
      <c r="E8" s="6">
        <f t="shared" si="2"/>
        <v>0.1139</v>
      </c>
      <c r="F8" s="6">
        <v>0.134501003</v>
      </c>
      <c r="G8" s="6">
        <f t="shared" si="3"/>
        <v>0.1345</v>
      </c>
      <c r="H8" s="6">
        <v>0.012219605</v>
      </c>
      <c r="I8" s="6">
        <f t="shared" si="4"/>
        <v>0.0122</v>
      </c>
      <c r="J8" s="6">
        <v>1.000003184</v>
      </c>
    </row>
    <row r="9">
      <c r="A9" s="5" t="s">
        <v>49</v>
      </c>
      <c r="B9" s="6">
        <v>7.061939571</v>
      </c>
      <c r="C9" s="6">
        <f t="shared" si="1"/>
        <v>7.06</v>
      </c>
      <c r="D9" s="6">
        <v>0.172039813</v>
      </c>
      <c r="E9" s="6">
        <f t="shared" si="2"/>
        <v>0.172</v>
      </c>
      <c r="F9" s="6">
        <v>0.177626139</v>
      </c>
      <c r="G9" s="6">
        <f t="shared" si="3"/>
        <v>0.1776</v>
      </c>
      <c r="H9" s="6">
        <v>0.040279936</v>
      </c>
      <c r="I9" s="6">
        <f t="shared" si="4"/>
        <v>0.0403</v>
      </c>
      <c r="J9" s="6">
        <v>1.000004766</v>
      </c>
    </row>
    <row r="10">
      <c r="A10" s="5" t="s">
        <v>50</v>
      </c>
      <c r="B10" s="6">
        <v>6.939411143</v>
      </c>
      <c r="C10" s="6">
        <f t="shared" si="1"/>
        <v>6.94</v>
      </c>
      <c r="D10" s="6">
        <v>0.216563518</v>
      </c>
      <c r="E10" s="6">
        <f t="shared" si="2"/>
        <v>0.2166</v>
      </c>
      <c r="F10" s="6">
        <v>0.218199243</v>
      </c>
      <c r="G10" s="6">
        <f t="shared" si="3"/>
        <v>0.2182</v>
      </c>
      <c r="H10" s="6">
        <v>0.030120331</v>
      </c>
      <c r="I10" s="6">
        <f t="shared" si="4"/>
        <v>0.0301</v>
      </c>
      <c r="J10" s="6">
        <v>1.000005775</v>
      </c>
      <c r="R10" s="14"/>
      <c r="S10" s="41"/>
    </row>
    <row r="11">
      <c r="A11" s="5" t="s">
        <v>51</v>
      </c>
      <c r="B11" s="6">
        <v>6.648496429</v>
      </c>
      <c r="C11" s="6">
        <f t="shared" si="1"/>
        <v>6.65</v>
      </c>
      <c r="D11" s="6">
        <v>0.462895968</v>
      </c>
      <c r="E11" s="6">
        <f t="shared" si="2"/>
        <v>0.4629</v>
      </c>
      <c r="F11" s="6">
        <v>0.145837727</v>
      </c>
      <c r="G11" s="6">
        <f t="shared" si="3"/>
        <v>0.1458</v>
      </c>
      <c r="H11" s="6">
        <v>0.0129871</v>
      </c>
      <c r="I11" s="6">
        <f t="shared" si="4"/>
        <v>0.013</v>
      </c>
      <c r="J11" s="6">
        <v>1.000002863</v>
      </c>
      <c r="R11" s="14"/>
      <c r="S11" s="41"/>
    </row>
    <row r="12">
      <c r="A12" s="5" t="s">
        <v>52</v>
      </c>
      <c r="B12" s="6">
        <v>6.615195857</v>
      </c>
      <c r="C12" s="6">
        <f t="shared" si="1"/>
        <v>6.62</v>
      </c>
      <c r="D12" s="6">
        <v>0.381444529</v>
      </c>
      <c r="E12" s="6">
        <f t="shared" si="2"/>
        <v>0.3814</v>
      </c>
      <c r="F12" s="6">
        <v>0.211037291</v>
      </c>
      <c r="G12" s="6">
        <f t="shared" si="3"/>
        <v>0.211</v>
      </c>
      <c r="H12" s="6">
        <v>0.017470413</v>
      </c>
      <c r="I12" s="6">
        <f t="shared" si="4"/>
        <v>0.0175</v>
      </c>
      <c r="J12" s="6">
        <v>1.000003698</v>
      </c>
      <c r="R12" s="14"/>
      <c r="S12" s="41"/>
    </row>
    <row r="13">
      <c r="A13" s="5" t="s">
        <v>53</v>
      </c>
      <c r="B13" s="6">
        <v>6.539438857</v>
      </c>
      <c r="C13" s="6">
        <f t="shared" si="1"/>
        <v>6.54</v>
      </c>
      <c r="D13" s="6">
        <v>0.209787249</v>
      </c>
      <c r="E13" s="6">
        <f t="shared" si="2"/>
        <v>0.2098</v>
      </c>
      <c r="F13" s="6">
        <v>0.105163191</v>
      </c>
      <c r="G13" s="6">
        <f t="shared" si="3"/>
        <v>0.1052</v>
      </c>
      <c r="H13" s="6">
        <v>0.019921056</v>
      </c>
      <c r="I13" s="6">
        <f t="shared" si="4"/>
        <v>0.0199</v>
      </c>
      <c r="J13" s="6">
        <v>1.000002164</v>
      </c>
      <c r="R13" s="14"/>
      <c r="S13" s="36"/>
    </row>
    <row r="14">
      <c r="A14" s="5" t="s">
        <v>54</v>
      </c>
      <c r="B14" s="6">
        <v>6.426841286</v>
      </c>
      <c r="C14" s="6">
        <f t="shared" si="1"/>
        <v>6.43</v>
      </c>
      <c r="D14" s="6">
        <v>0.316477472</v>
      </c>
      <c r="E14" s="6">
        <f t="shared" si="2"/>
        <v>0.3165</v>
      </c>
      <c r="F14" s="6">
        <v>0.073284648</v>
      </c>
      <c r="G14" s="6">
        <f t="shared" si="3"/>
        <v>0.0733</v>
      </c>
      <c r="H14" s="6">
        <v>0.008508365</v>
      </c>
      <c r="I14" s="6">
        <f t="shared" si="4"/>
        <v>0.0085</v>
      </c>
      <c r="J14" s="6">
        <v>1.000002096</v>
      </c>
    </row>
    <row r="15">
      <c r="A15" s="5" t="s">
        <v>55</v>
      </c>
      <c r="B15" s="6">
        <v>6.318090571</v>
      </c>
      <c r="C15" s="6">
        <f t="shared" si="1"/>
        <v>6.32</v>
      </c>
      <c r="D15" s="6">
        <v>0.491444174</v>
      </c>
      <c r="E15" s="6">
        <f t="shared" si="2"/>
        <v>0.4914</v>
      </c>
      <c r="F15" s="6">
        <v>0.065970726</v>
      </c>
      <c r="G15" s="6">
        <f t="shared" si="3"/>
        <v>0.066</v>
      </c>
      <c r="H15" s="6">
        <v>0.007459886</v>
      </c>
      <c r="I15" s="6">
        <f t="shared" si="4"/>
        <v>0.0075</v>
      </c>
      <c r="J15" s="6">
        <v>1.000001868</v>
      </c>
    </row>
    <row r="16">
      <c r="A16" s="5" t="s">
        <v>56</v>
      </c>
      <c r="B16" s="6">
        <v>6.047302</v>
      </c>
      <c r="C16" s="6">
        <f t="shared" si="1"/>
        <v>6.05</v>
      </c>
      <c r="D16" s="6">
        <v>0.238288691</v>
      </c>
      <c r="E16" s="6">
        <f t="shared" si="2"/>
        <v>0.2383</v>
      </c>
      <c r="F16" s="6">
        <v>0.150906199</v>
      </c>
      <c r="G16" s="6">
        <f t="shared" si="3"/>
        <v>0.1509</v>
      </c>
      <c r="H16" s="6">
        <v>0.013744061</v>
      </c>
      <c r="I16" s="6">
        <f t="shared" si="4"/>
        <v>0.0137</v>
      </c>
      <c r="J16" s="6">
        <v>1.000004484</v>
      </c>
    </row>
    <row r="17">
      <c r="A17" s="5" t="s">
        <v>57</v>
      </c>
      <c r="B17" s="6">
        <v>5.939534143</v>
      </c>
      <c r="C17" s="6">
        <f t="shared" si="1"/>
        <v>5.94</v>
      </c>
      <c r="D17" s="6">
        <v>0.157296192</v>
      </c>
      <c r="E17" s="6">
        <f t="shared" si="2"/>
        <v>0.1573</v>
      </c>
      <c r="F17" s="6">
        <v>0.145063811</v>
      </c>
      <c r="G17" s="6">
        <f t="shared" si="3"/>
        <v>0.1451</v>
      </c>
      <c r="H17" s="6">
        <v>0.021701922</v>
      </c>
      <c r="I17" s="6">
        <f t="shared" si="4"/>
        <v>0.0217</v>
      </c>
      <c r="J17" s="6">
        <v>1.000002317</v>
      </c>
    </row>
    <row r="18">
      <c r="A18" s="5" t="s">
        <v>58</v>
      </c>
      <c r="B18" s="6">
        <v>5.922047857</v>
      </c>
      <c r="C18" s="6">
        <f t="shared" si="1"/>
        <v>5.92</v>
      </c>
      <c r="D18" s="6">
        <v>0.227648578</v>
      </c>
      <c r="E18" s="6">
        <f t="shared" si="2"/>
        <v>0.2276</v>
      </c>
      <c r="F18" s="6">
        <v>0.169360114</v>
      </c>
      <c r="G18" s="6">
        <f t="shared" si="3"/>
        <v>0.1694</v>
      </c>
      <c r="H18" s="6">
        <v>0.022054198</v>
      </c>
      <c r="I18" s="6">
        <f t="shared" si="4"/>
        <v>0.0221</v>
      </c>
      <c r="J18" s="6">
        <v>1.000002577</v>
      </c>
    </row>
    <row r="19">
      <c r="A19" s="5" t="s">
        <v>59</v>
      </c>
      <c r="B19" s="6">
        <v>5.919285143</v>
      </c>
      <c r="C19" s="6">
        <f t="shared" si="1"/>
        <v>5.92</v>
      </c>
      <c r="D19" s="6">
        <v>0.046197958</v>
      </c>
      <c r="E19" s="6">
        <f t="shared" si="2"/>
        <v>0.0462</v>
      </c>
      <c r="F19" s="6">
        <v>0.462730178</v>
      </c>
      <c r="G19" s="6">
        <f t="shared" si="3"/>
        <v>0.4627</v>
      </c>
      <c r="H19" s="6">
        <v>0.066714695</v>
      </c>
      <c r="I19" s="6">
        <f t="shared" si="4"/>
        <v>0.0667</v>
      </c>
      <c r="J19" s="6">
        <v>1.000004614</v>
      </c>
    </row>
    <row r="20">
      <c r="A20" s="5" t="s">
        <v>60</v>
      </c>
      <c r="B20" s="6">
        <v>5.846468714</v>
      </c>
      <c r="C20" s="6">
        <f t="shared" si="1"/>
        <v>5.85</v>
      </c>
      <c r="D20" s="6">
        <v>0.11190338</v>
      </c>
      <c r="E20" s="6">
        <f t="shared" si="2"/>
        <v>0.1119</v>
      </c>
      <c r="F20" s="6">
        <v>0.203651113</v>
      </c>
      <c r="G20" s="6">
        <f t="shared" si="3"/>
        <v>0.2037</v>
      </c>
      <c r="H20" s="6">
        <v>0.021225354</v>
      </c>
      <c r="I20" s="6">
        <f t="shared" si="4"/>
        <v>0.0212</v>
      </c>
      <c r="J20" s="6">
        <v>1.000003174</v>
      </c>
    </row>
    <row r="21">
      <c r="A21" s="5" t="s">
        <v>61</v>
      </c>
      <c r="B21" s="6">
        <v>5.277423</v>
      </c>
      <c r="C21" s="6">
        <f t="shared" si="1"/>
        <v>5.28</v>
      </c>
      <c r="D21" s="6">
        <v>0.083252355</v>
      </c>
      <c r="E21" s="6">
        <f t="shared" si="2"/>
        <v>0.0833</v>
      </c>
      <c r="F21" s="6">
        <v>0.439061017</v>
      </c>
      <c r="G21" s="6">
        <f t="shared" si="3"/>
        <v>0.4391</v>
      </c>
      <c r="H21" s="6">
        <v>0.061929489</v>
      </c>
      <c r="I21" s="6">
        <f t="shared" si="4"/>
        <v>0.0619</v>
      </c>
      <c r="J21" s="6">
        <v>1.000006274</v>
      </c>
    </row>
    <row r="22">
      <c r="A22" s="5" t="s">
        <v>62</v>
      </c>
      <c r="B22" s="6">
        <v>5.181587571</v>
      </c>
      <c r="C22" s="6">
        <f t="shared" si="1"/>
        <v>5.18</v>
      </c>
      <c r="D22" s="6">
        <v>0.19351214</v>
      </c>
      <c r="E22" s="6">
        <f t="shared" si="2"/>
        <v>0.1935</v>
      </c>
      <c r="F22" s="6">
        <v>0.475005725</v>
      </c>
      <c r="G22" s="6">
        <f t="shared" si="3"/>
        <v>0.475</v>
      </c>
      <c r="H22" s="6">
        <v>0.062020159</v>
      </c>
      <c r="I22" s="6">
        <f t="shared" si="4"/>
        <v>0.062</v>
      </c>
      <c r="J22" s="6">
        <v>1.000004427</v>
      </c>
    </row>
    <row r="23">
      <c r="A23" s="5" t="s">
        <v>63</v>
      </c>
      <c r="B23" s="6">
        <v>5.090684714</v>
      </c>
      <c r="C23" s="6">
        <f t="shared" si="1"/>
        <v>5.09</v>
      </c>
      <c r="D23" s="6">
        <v>0.164591925</v>
      </c>
      <c r="E23" s="6">
        <f t="shared" si="2"/>
        <v>0.1646</v>
      </c>
      <c r="F23" s="6">
        <v>0.219202781</v>
      </c>
      <c r="G23" s="6">
        <f t="shared" si="3"/>
        <v>0.2192</v>
      </c>
      <c r="H23" s="6">
        <v>0.026999038</v>
      </c>
      <c r="I23" s="6">
        <f t="shared" si="4"/>
        <v>0.027</v>
      </c>
      <c r="J23" s="6">
        <v>1.000002524</v>
      </c>
    </row>
    <row r="24">
      <c r="A24" s="5" t="s">
        <v>64</v>
      </c>
      <c r="B24" s="6">
        <v>4.803524</v>
      </c>
      <c r="C24" s="6">
        <f t="shared" si="1"/>
        <v>4.8</v>
      </c>
      <c r="D24" s="6">
        <v>0.046583365</v>
      </c>
      <c r="E24" s="6">
        <f t="shared" si="2"/>
        <v>0.0466</v>
      </c>
      <c r="F24" s="6">
        <v>0.131515633</v>
      </c>
      <c r="G24" s="6">
        <f t="shared" si="3"/>
        <v>0.1315</v>
      </c>
      <c r="H24" s="6">
        <v>0.013047378</v>
      </c>
      <c r="I24" s="6">
        <f t="shared" si="4"/>
        <v>0.013</v>
      </c>
      <c r="J24" s="6">
        <v>1.000002264</v>
      </c>
    </row>
    <row r="25">
      <c r="A25" s="5" t="s">
        <v>65</v>
      </c>
      <c r="B25" s="6">
        <v>3.947197857</v>
      </c>
      <c r="C25" s="6">
        <f t="shared" si="1"/>
        <v>3.95</v>
      </c>
      <c r="D25" s="6">
        <v>0.335591198</v>
      </c>
      <c r="E25" s="6">
        <f t="shared" si="2"/>
        <v>0.3356</v>
      </c>
      <c r="F25" s="6">
        <v>0.214368601</v>
      </c>
      <c r="G25" s="6">
        <f t="shared" si="3"/>
        <v>0.2144</v>
      </c>
      <c r="H25" s="6">
        <v>0.033605489</v>
      </c>
      <c r="I25" s="6">
        <f t="shared" si="4"/>
        <v>0.0336</v>
      </c>
      <c r="J25" s="6">
        <v>1.000003418</v>
      </c>
    </row>
    <row r="27">
      <c r="A27" t="s">
        <v>0</v>
      </c>
      <c r="B27" t="s">
        <v>37</v>
      </c>
      <c r="C27" t="s">
        <v>38</v>
      </c>
      <c r="D27" t="s">
        <v>39</v>
      </c>
      <c r="E27" t="s">
        <v>40</v>
      </c>
      <c r="F27" t="s">
        <v>41</v>
      </c>
    </row>
    <row r="28">
      <c r="A28" t="s">
        <v>42</v>
      </c>
      <c r="B28">
        <v>7.58</v>
      </c>
      <c r="C28">
        <v>0.0388</v>
      </c>
      <c r="D28">
        <v>0.3113</v>
      </c>
      <c r="E28">
        <v>0.0239</v>
      </c>
      <c r="F28">
        <v>1.000006373</v>
      </c>
    </row>
    <row r="29">
      <c r="A29" t="s">
        <v>43</v>
      </c>
      <c r="B29">
        <v>7.57</v>
      </c>
      <c r="C29">
        <v>0.1502</v>
      </c>
      <c r="D29">
        <v>0.1405</v>
      </c>
      <c r="E29">
        <v>0.0148</v>
      </c>
      <c r="F29">
        <v>1.000004044</v>
      </c>
    </row>
    <row r="30">
      <c r="A30" t="s">
        <v>44</v>
      </c>
      <c r="B30">
        <v>7.45</v>
      </c>
      <c r="C30">
        <v>0.5211</v>
      </c>
      <c r="D30">
        <v>0.1312</v>
      </c>
      <c r="E30">
        <v>0.0066</v>
      </c>
      <c r="F30">
        <v>1.000003657</v>
      </c>
    </row>
    <row r="31">
      <c r="A31" t="s">
        <v>45</v>
      </c>
      <c r="B31">
        <v>7.23</v>
      </c>
      <c r="C31">
        <v>0.1702</v>
      </c>
      <c r="D31">
        <v>0.1074</v>
      </c>
      <c r="E31">
        <v>0.0088</v>
      </c>
      <c r="F31">
        <v>1.000001634</v>
      </c>
    </row>
    <row r="32">
      <c r="A32" t="s">
        <v>46</v>
      </c>
      <c r="B32">
        <v>7.22</v>
      </c>
      <c r="C32">
        <v>0.2487</v>
      </c>
      <c r="D32">
        <v>0.1052</v>
      </c>
      <c r="E32">
        <v>0.011</v>
      </c>
      <c r="F32">
        <v>1.000002588</v>
      </c>
    </row>
    <row r="33">
      <c r="A33" t="s">
        <v>47</v>
      </c>
      <c r="B33">
        <v>7.15</v>
      </c>
      <c r="C33">
        <v>0.1857</v>
      </c>
      <c r="D33">
        <v>0.0887</v>
      </c>
      <c r="E33">
        <v>0.0105</v>
      </c>
      <c r="F33">
        <v>1.000002672</v>
      </c>
    </row>
    <row r="34">
      <c r="A34" t="s">
        <v>48</v>
      </c>
      <c r="B34">
        <v>7.08</v>
      </c>
      <c r="C34">
        <v>0.1139</v>
      </c>
      <c r="D34">
        <v>0.1345</v>
      </c>
      <c r="E34">
        <v>0.0122</v>
      </c>
      <c r="F34">
        <v>1.000003184</v>
      </c>
    </row>
    <row r="35">
      <c r="A35" t="s">
        <v>49</v>
      </c>
      <c r="B35">
        <v>7.06</v>
      </c>
      <c r="C35">
        <v>0.172</v>
      </c>
      <c r="D35">
        <v>0.1776</v>
      </c>
      <c r="E35">
        <v>0.0403</v>
      </c>
      <c r="F35">
        <v>1.000004766</v>
      </c>
    </row>
    <row r="36">
      <c r="A36" t="s">
        <v>50</v>
      </c>
      <c r="B36">
        <v>6.94</v>
      </c>
      <c r="C36">
        <v>0.2166</v>
      </c>
      <c r="D36">
        <v>0.2182</v>
      </c>
      <c r="E36">
        <v>0.0301</v>
      </c>
      <c r="F36">
        <v>1.000005775</v>
      </c>
    </row>
    <row r="37">
      <c r="A37" t="s">
        <v>51</v>
      </c>
      <c r="B37">
        <v>6.65</v>
      </c>
      <c r="C37">
        <v>0.4629</v>
      </c>
      <c r="D37">
        <v>0.1458</v>
      </c>
      <c r="E37">
        <v>0.013</v>
      </c>
      <c r="F37">
        <v>1.000002863</v>
      </c>
    </row>
    <row r="38">
      <c r="A38" t="s">
        <v>52</v>
      </c>
      <c r="B38">
        <v>6.62</v>
      </c>
      <c r="C38">
        <v>0.3814</v>
      </c>
      <c r="D38">
        <v>0.211</v>
      </c>
      <c r="E38">
        <v>0.0175</v>
      </c>
      <c r="F38">
        <v>1.000003698</v>
      </c>
    </row>
    <row r="39">
      <c r="A39" t="s">
        <v>53</v>
      </c>
      <c r="B39">
        <v>6.54</v>
      </c>
      <c r="C39">
        <v>0.2098</v>
      </c>
      <c r="D39">
        <v>0.1052</v>
      </c>
      <c r="E39">
        <v>0.0199</v>
      </c>
      <c r="F39">
        <v>1.000002164</v>
      </c>
    </row>
    <row r="40">
      <c r="A40" t="s">
        <v>54</v>
      </c>
      <c r="B40">
        <v>6.43</v>
      </c>
      <c r="C40">
        <v>0.3165</v>
      </c>
      <c r="D40">
        <v>0.0733</v>
      </c>
      <c r="E40">
        <v>0.0085</v>
      </c>
      <c r="F40">
        <v>1.000002096</v>
      </c>
    </row>
    <row r="41">
      <c r="A41" t="s">
        <v>55</v>
      </c>
      <c r="B41">
        <v>6.32</v>
      </c>
      <c r="C41">
        <v>0.4914</v>
      </c>
      <c r="D41">
        <v>0.066</v>
      </c>
      <c r="E41">
        <v>0.0075</v>
      </c>
      <c r="F41">
        <v>1.000001868</v>
      </c>
    </row>
    <row r="42">
      <c r="A42" t="s">
        <v>56</v>
      </c>
      <c r="B42">
        <v>6.05</v>
      </c>
      <c r="C42">
        <v>0.2383</v>
      </c>
      <c r="D42">
        <v>0.1509</v>
      </c>
      <c r="E42">
        <v>0.0137</v>
      </c>
      <c r="F42">
        <v>1.000004484</v>
      </c>
    </row>
    <row r="43">
      <c r="A43" t="s">
        <v>57</v>
      </c>
      <c r="B43">
        <v>5.94</v>
      </c>
      <c r="C43">
        <v>0.1573</v>
      </c>
      <c r="D43">
        <v>0.1451</v>
      </c>
      <c r="E43">
        <v>0.0217</v>
      </c>
      <c r="F43">
        <v>1.000002317</v>
      </c>
    </row>
    <row r="44">
      <c r="A44" t="s">
        <v>58</v>
      </c>
      <c r="B44">
        <v>5.92</v>
      </c>
      <c r="C44">
        <v>0.2276</v>
      </c>
      <c r="D44">
        <v>0.1694</v>
      </c>
      <c r="E44">
        <v>0.0221</v>
      </c>
      <c r="F44">
        <v>1.000002577</v>
      </c>
    </row>
    <row r="45">
      <c r="A45" t="s">
        <v>59</v>
      </c>
      <c r="B45">
        <v>5.92</v>
      </c>
      <c r="C45">
        <v>0.0462</v>
      </c>
      <c r="D45">
        <v>0.4627</v>
      </c>
      <c r="E45">
        <v>0.0667</v>
      </c>
      <c r="F45">
        <v>1.000004614</v>
      </c>
    </row>
    <row r="46">
      <c r="A46" t="s">
        <v>60</v>
      </c>
      <c r="B46">
        <v>5.85</v>
      </c>
      <c r="C46">
        <v>0.1119</v>
      </c>
      <c r="D46">
        <v>0.2037</v>
      </c>
      <c r="E46">
        <v>0.0212</v>
      </c>
      <c r="F46">
        <v>1.000003174</v>
      </c>
    </row>
    <row r="47">
      <c r="A47" t="s">
        <v>61</v>
      </c>
      <c r="B47">
        <v>5.28</v>
      </c>
      <c r="C47">
        <v>0.0833</v>
      </c>
      <c r="D47">
        <v>0.4391</v>
      </c>
      <c r="E47">
        <v>0.0619</v>
      </c>
      <c r="F47">
        <v>1.000006274</v>
      </c>
    </row>
    <row r="48">
      <c r="A48" t="s">
        <v>62</v>
      </c>
      <c r="B48">
        <v>5.18</v>
      </c>
      <c r="C48">
        <v>0.1935</v>
      </c>
      <c r="D48">
        <v>0.475</v>
      </c>
      <c r="E48">
        <v>0.062</v>
      </c>
      <c r="F48">
        <v>1.000004427</v>
      </c>
    </row>
    <row r="49">
      <c r="A49" t="s">
        <v>63</v>
      </c>
      <c r="B49">
        <v>5.09</v>
      </c>
      <c r="C49">
        <v>0.1646</v>
      </c>
      <c r="D49">
        <v>0.2192</v>
      </c>
      <c r="E49">
        <v>0.027</v>
      </c>
      <c r="F49">
        <v>1.000002524</v>
      </c>
    </row>
    <row r="50">
      <c r="A50" t="s">
        <v>64</v>
      </c>
      <c r="B50">
        <v>4.8</v>
      </c>
      <c r="C50">
        <v>0.0466</v>
      </c>
      <c r="D50">
        <v>0.1315</v>
      </c>
      <c r="E50">
        <v>0.013</v>
      </c>
      <c r="F50">
        <v>1.000002264</v>
      </c>
    </row>
    <row r="51">
      <c r="A51" t="s">
        <v>65</v>
      </c>
      <c r="B51">
        <v>3.95</v>
      </c>
      <c r="C51">
        <v>0.3356</v>
      </c>
      <c r="D51">
        <v>0.2144</v>
      </c>
      <c r="E51">
        <v>0.0336</v>
      </c>
      <c r="F51">
        <v>1.000003418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144</v>
      </c>
      <c r="E1" s="21" t="s">
        <v>145</v>
      </c>
      <c r="F1" s="21" t="s">
        <v>146</v>
      </c>
      <c r="G1" s="21" t="s">
        <v>147</v>
      </c>
      <c r="H1" s="21" t="s">
        <v>148</v>
      </c>
      <c r="I1" s="21" t="s">
        <v>149</v>
      </c>
      <c r="J1" s="21" t="s">
        <v>78</v>
      </c>
    </row>
    <row r="2">
      <c r="A2" s="13">
        <v>1.0</v>
      </c>
      <c r="B2" s="2" t="s">
        <v>79</v>
      </c>
      <c r="C2" s="2" t="s">
        <v>60</v>
      </c>
      <c r="D2" s="25">
        <v>91.54</v>
      </c>
      <c r="E2" s="25">
        <v>5.02</v>
      </c>
      <c r="F2" s="25">
        <v>2.93</v>
      </c>
      <c r="G2" s="13">
        <v>5.194476</v>
      </c>
      <c r="H2" s="13">
        <v>3.108205</v>
      </c>
      <c r="I2" s="13">
        <v>2.877143</v>
      </c>
      <c r="J2" s="13">
        <v>5.020963</v>
      </c>
    </row>
    <row r="3">
      <c r="A3" s="13">
        <v>2.0</v>
      </c>
      <c r="B3" s="2" t="s">
        <v>79</v>
      </c>
      <c r="C3" s="2" t="s">
        <v>67</v>
      </c>
      <c r="D3" s="25">
        <v>95.2</v>
      </c>
      <c r="E3" s="25">
        <v>3.93</v>
      </c>
      <c r="F3" s="25">
        <v>0.55</v>
      </c>
      <c r="G3" s="13">
        <v>8.98504</v>
      </c>
      <c r="H3" s="13">
        <v>1.941736</v>
      </c>
      <c r="I3" s="13">
        <v>8.997143</v>
      </c>
      <c r="J3" s="13">
        <v>8.707417</v>
      </c>
    </row>
    <row r="4">
      <c r="A4" s="13">
        <v>3.0</v>
      </c>
      <c r="B4" s="2" t="s">
        <v>79</v>
      </c>
      <c r="C4" s="2" t="s">
        <v>50</v>
      </c>
      <c r="D4" s="25">
        <v>91.94</v>
      </c>
      <c r="E4" s="25">
        <v>6.27</v>
      </c>
      <c r="F4" s="25">
        <v>0.82</v>
      </c>
      <c r="G4" s="13">
        <v>5.608746</v>
      </c>
      <c r="H4" s="13">
        <v>4.445898</v>
      </c>
      <c r="I4" s="13">
        <v>8.302857</v>
      </c>
      <c r="J4" s="13">
        <v>5.557429</v>
      </c>
    </row>
    <row r="5">
      <c r="A5" s="13">
        <v>4.0</v>
      </c>
      <c r="B5" s="2" t="s">
        <v>79</v>
      </c>
      <c r="C5" s="2" t="s">
        <v>69</v>
      </c>
      <c r="D5" s="25">
        <v>89.26</v>
      </c>
      <c r="E5" s="25">
        <v>8.59</v>
      </c>
      <c r="F5" s="25">
        <v>1.33</v>
      </c>
      <c r="G5" s="13">
        <v>2.833142</v>
      </c>
      <c r="H5" s="13">
        <v>6.928656</v>
      </c>
      <c r="I5" s="13">
        <v>6.991429</v>
      </c>
      <c r="J5" s="13">
        <v>3.243617</v>
      </c>
    </row>
    <row r="6">
      <c r="A6" s="13">
        <v>5.0</v>
      </c>
      <c r="B6" s="2" t="s">
        <v>79</v>
      </c>
      <c r="C6" s="2" t="s">
        <v>49</v>
      </c>
      <c r="D6" s="25">
        <v>91.77</v>
      </c>
      <c r="E6" s="25">
        <v>7.29</v>
      </c>
      <c r="F6" s="25">
        <v>0.63</v>
      </c>
      <c r="G6" s="13">
        <v>5.432681</v>
      </c>
      <c r="H6" s="13">
        <v>5.537455</v>
      </c>
      <c r="I6" s="13">
        <v>8.791429</v>
      </c>
      <c r="J6" s="13">
        <v>5.461569</v>
      </c>
    </row>
    <row r="7">
      <c r="A7" s="13">
        <v>6.0</v>
      </c>
      <c r="B7" s="2" t="s">
        <v>79</v>
      </c>
      <c r="C7" s="2" t="s">
        <v>47</v>
      </c>
      <c r="D7" s="25">
        <v>92.56</v>
      </c>
      <c r="E7" s="25">
        <v>6.41</v>
      </c>
      <c r="F7" s="25">
        <v>0.39</v>
      </c>
      <c r="G7" s="13">
        <v>6.250863</v>
      </c>
      <c r="H7" s="13">
        <v>4.595719</v>
      </c>
      <c r="I7" s="13">
        <v>9.408571</v>
      </c>
      <c r="J7" s="13">
        <v>6.156479</v>
      </c>
    </row>
    <row r="8">
      <c r="A8" s="13">
        <v>7.0</v>
      </c>
      <c r="B8" s="2" t="s">
        <v>79</v>
      </c>
      <c r="C8" s="2" t="s">
        <v>43</v>
      </c>
      <c r="D8" s="25">
        <v>96.18</v>
      </c>
      <c r="E8" s="25">
        <v>3.05</v>
      </c>
      <c r="F8" s="25">
        <v>0.17</v>
      </c>
      <c r="G8" s="13">
        <v>10.0</v>
      </c>
      <c r="H8" s="13">
        <v>1.0</v>
      </c>
      <c r="I8" s="13">
        <v>9.974286</v>
      </c>
      <c r="J8" s="13">
        <v>9.723799</v>
      </c>
    </row>
    <row r="9">
      <c r="A9" s="13">
        <v>8.0</v>
      </c>
      <c r="B9" s="2" t="s">
        <v>79</v>
      </c>
      <c r="C9" s="2" t="s">
        <v>42</v>
      </c>
      <c r="D9" s="25">
        <v>94.87</v>
      </c>
      <c r="E9" s="25">
        <v>4.56</v>
      </c>
      <c r="F9" s="25">
        <v>0.16</v>
      </c>
      <c r="G9" s="13">
        <v>8.643268</v>
      </c>
      <c r="H9" s="13">
        <v>2.615933</v>
      </c>
      <c r="I9" s="13">
        <v>10.0</v>
      </c>
      <c r="J9" s="13">
        <v>8.36947</v>
      </c>
    </row>
    <row r="10">
      <c r="A10" s="13">
        <v>9.0</v>
      </c>
      <c r="B10" s="2" t="s">
        <v>79</v>
      </c>
      <c r="C10" s="2" t="s">
        <v>56</v>
      </c>
      <c r="D10" s="25">
        <v>88.18</v>
      </c>
      <c r="E10" s="25">
        <v>10.2</v>
      </c>
      <c r="F10" s="25">
        <v>0.7</v>
      </c>
      <c r="G10" s="13">
        <v>1.714614</v>
      </c>
      <c r="H10" s="13">
        <v>8.651605</v>
      </c>
      <c r="I10" s="13">
        <v>8.611429</v>
      </c>
      <c r="J10" s="13">
        <v>2.477484</v>
      </c>
    </row>
    <row r="11">
      <c r="A11" s="13">
        <v>10.0</v>
      </c>
      <c r="B11" s="2" t="s">
        <v>79</v>
      </c>
      <c r="C11" s="2" t="s">
        <v>48</v>
      </c>
      <c r="D11" s="25">
        <v>93.99</v>
      </c>
      <c r="E11" s="25">
        <v>4.34</v>
      </c>
      <c r="F11" s="25">
        <v>0.56</v>
      </c>
      <c r="G11" s="13">
        <v>7.731876</v>
      </c>
      <c r="H11" s="13">
        <v>2.380499</v>
      </c>
      <c r="I11" s="13">
        <v>8.971429</v>
      </c>
      <c r="J11" s="13">
        <v>7.504038</v>
      </c>
    </row>
    <row r="12">
      <c r="A12" s="13">
        <v>11.0</v>
      </c>
      <c r="B12" s="2" t="s">
        <v>79</v>
      </c>
      <c r="C12" s="2" t="s">
        <v>54</v>
      </c>
      <c r="D12" s="25">
        <v>90.82</v>
      </c>
      <c r="E12" s="25">
        <v>7.1</v>
      </c>
      <c r="F12" s="25">
        <v>1.44</v>
      </c>
      <c r="G12" s="13">
        <v>4.448792</v>
      </c>
      <c r="H12" s="13">
        <v>5.334126</v>
      </c>
      <c r="I12" s="13">
        <v>6.708571</v>
      </c>
      <c r="J12" s="13">
        <v>4.544806</v>
      </c>
    </row>
    <row r="13">
      <c r="A13" s="13">
        <v>12.0</v>
      </c>
      <c r="B13" s="2" t="s">
        <v>79</v>
      </c>
      <c r="C13" s="2" t="s">
        <v>52</v>
      </c>
      <c r="D13" s="25">
        <v>91.19</v>
      </c>
      <c r="E13" s="25">
        <v>7.54</v>
      </c>
      <c r="F13" s="25">
        <v>0.83</v>
      </c>
      <c r="G13" s="13">
        <v>4.831991</v>
      </c>
      <c r="H13" s="13">
        <v>5.804994</v>
      </c>
      <c r="I13" s="13">
        <v>8.277143</v>
      </c>
      <c r="J13" s="13">
        <v>4.934401</v>
      </c>
    </row>
    <row r="14">
      <c r="A14" s="13">
        <v>13.0</v>
      </c>
      <c r="B14" s="2" t="s">
        <v>79</v>
      </c>
      <c r="C14" s="2" t="s">
        <v>55</v>
      </c>
      <c r="D14" s="25">
        <v>88.22</v>
      </c>
      <c r="E14" s="25">
        <v>10.48</v>
      </c>
      <c r="F14" s="25">
        <v>0.43</v>
      </c>
      <c r="G14" s="13">
        <v>1.756041</v>
      </c>
      <c r="H14" s="13">
        <v>8.951249</v>
      </c>
      <c r="I14" s="13">
        <v>9.305714</v>
      </c>
      <c r="J14" s="13">
        <v>2.549466</v>
      </c>
    </row>
    <row r="15">
      <c r="A15" s="13">
        <v>14.0</v>
      </c>
      <c r="B15" s="2" t="s">
        <v>79</v>
      </c>
      <c r="C15" s="2" t="s">
        <v>51</v>
      </c>
      <c r="D15" s="25">
        <v>92.07</v>
      </c>
      <c r="E15" s="25">
        <v>6.47</v>
      </c>
      <c r="F15" s="25">
        <v>1.24</v>
      </c>
      <c r="G15" s="13">
        <v>5.743383</v>
      </c>
      <c r="H15" s="13">
        <v>4.659929</v>
      </c>
      <c r="I15" s="13">
        <v>7.222857</v>
      </c>
      <c r="J15" s="13">
        <v>5.691515</v>
      </c>
    </row>
    <row r="16">
      <c r="A16" s="13">
        <v>15.0</v>
      </c>
      <c r="B16" s="2" t="s">
        <v>79</v>
      </c>
      <c r="C16" s="2" t="s">
        <v>44</v>
      </c>
      <c r="D16" s="25">
        <v>90.84</v>
      </c>
      <c r="E16" s="25">
        <v>8.3</v>
      </c>
      <c r="F16" s="25">
        <v>0.26</v>
      </c>
      <c r="G16" s="13">
        <v>4.469505</v>
      </c>
      <c r="H16" s="13">
        <v>6.618312</v>
      </c>
      <c r="I16" s="13">
        <v>9.742857</v>
      </c>
      <c r="J16" s="13">
        <v>4.662726</v>
      </c>
    </row>
    <row r="17">
      <c r="A17" s="13">
        <v>16.0</v>
      </c>
      <c r="B17" s="2" t="s">
        <v>79</v>
      </c>
      <c r="C17" s="2" t="s">
        <v>46</v>
      </c>
      <c r="D17" s="25">
        <v>90.51</v>
      </c>
      <c r="E17" s="25">
        <v>5.42</v>
      </c>
      <c r="F17" s="25">
        <v>3.66</v>
      </c>
      <c r="G17" s="13">
        <v>4.127733</v>
      </c>
      <c r="H17" s="13">
        <v>3.536266</v>
      </c>
      <c r="I17" s="13">
        <v>1.0</v>
      </c>
      <c r="J17" s="13">
        <v>3.980597</v>
      </c>
    </row>
    <row r="18">
      <c r="A18" s="13">
        <v>17.0</v>
      </c>
      <c r="B18" s="2" t="s">
        <v>82</v>
      </c>
      <c r="C18" s="2" t="s">
        <v>70</v>
      </c>
      <c r="D18" s="25">
        <v>87.49</v>
      </c>
      <c r="E18" s="25">
        <v>11.46</v>
      </c>
      <c r="F18" s="25">
        <v>0.59</v>
      </c>
      <c r="G18" s="13">
        <v>1.0</v>
      </c>
      <c r="H18" s="13">
        <v>10.0</v>
      </c>
      <c r="I18" s="13">
        <v>8.894286</v>
      </c>
      <c r="J18" s="13">
        <v>2.082958</v>
      </c>
    </row>
    <row r="19">
      <c r="A19" s="13">
        <v>18.0</v>
      </c>
      <c r="B19" s="2" t="s">
        <v>82</v>
      </c>
      <c r="C19" s="2" t="s">
        <v>59</v>
      </c>
      <c r="D19" s="25">
        <v>89.56</v>
      </c>
      <c r="E19" s="25">
        <v>9.65</v>
      </c>
      <c r="F19" s="25">
        <v>0.71</v>
      </c>
      <c r="G19" s="13">
        <v>3.143843</v>
      </c>
      <c r="H19" s="13">
        <v>8.06302</v>
      </c>
      <c r="I19" s="13">
        <v>8.585714</v>
      </c>
      <c r="J19" s="13">
        <v>3.657592</v>
      </c>
    </row>
    <row r="20">
      <c r="A20" s="13">
        <v>19.0</v>
      </c>
      <c r="B20" s="2" t="s">
        <v>80</v>
      </c>
      <c r="C20" s="2" t="s">
        <v>63</v>
      </c>
      <c r="D20" s="25">
        <v>94.25</v>
      </c>
      <c r="E20" s="25">
        <v>4.26</v>
      </c>
      <c r="F20" s="25">
        <v>1.13</v>
      </c>
      <c r="G20" s="13">
        <v>8.001151</v>
      </c>
      <c r="H20" s="13">
        <v>2.294887</v>
      </c>
      <c r="I20" s="13">
        <v>7.505714</v>
      </c>
      <c r="J20" s="13">
        <v>7.751567</v>
      </c>
    </row>
    <row r="21">
      <c r="A21" s="13">
        <v>20.0</v>
      </c>
      <c r="B21" s="2" t="s">
        <v>80</v>
      </c>
      <c r="C21" s="2" t="s">
        <v>103</v>
      </c>
      <c r="D21" s="25">
        <v>95.2</v>
      </c>
      <c r="E21" s="25">
        <v>3.19</v>
      </c>
      <c r="F21" s="25">
        <v>0.96</v>
      </c>
      <c r="G21" s="13">
        <v>8.98504</v>
      </c>
      <c r="H21" s="13">
        <v>1.149822</v>
      </c>
      <c r="I21" s="13">
        <v>7.942857</v>
      </c>
      <c r="J21" s="13">
        <v>8.723391</v>
      </c>
    </row>
    <row r="22">
      <c r="A22" s="13">
        <v>21.0</v>
      </c>
      <c r="B22" s="2" t="s">
        <v>80</v>
      </c>
      <c r="C22" s="2" t="s">
        <v>64</v>
      </c>
      <c r="D22" s="25">
        <v>92.98</v>
      </c>
      <c r="E22" s="25">
        <v>6.18</v>
      </c>
      <c r="F22" s="25">
        <v>0.34</v>
      </c>
      <c r="G22" s="13">
        <v>6.685846</v>
      </c>
      <c r="H22" s="13">
        <v>4.349584</v>
      </c>
      <c r="I22" s="13">
        <v>9.537143</v>
      </c>
      <c r="J22" s="13">
        <v>6.550482</v>
      </c>
    </row>
    <row r="23">
      <c r="A23" s="13">
        <v>22.0</v>
      </c>
      <c r="B23" s="2" t="s">
        <v>80</v>
      </c>
      <c r="C23" s="2" t="s">
        <v>53</v>
      </c>
      <c r="D23" s="25">
        <v>93.73</v>
      </c>
      <c r="E23" s="25">
        <v>5.2</v>
      </c>
      <c r="F23" s="25">
        <v>0.7</v>
      </c>
      <c r="G23" s="13">
        <v>7.462601</v>
      </c>
      <c r="H23" s="13">
        <v>3.300832</v>
      </c>
      <c r="I23" s="13">
        <v>8.611429</v>
      </c>
      <c r="J23" s="13">
        <v>7.253457</v>
      </c>
    </row>
    <row r="24">
      <c r="A24" s="13">
        <v>23.0</v>
      </c>
      <c r="B24" s="2" t="s">
        <v>80</v>
      </c>
      <c r="C24" s="2" t="s">
        <v>61</v>
      </c>
      <c r="D24" s="25">
        <v>91.56</v>
      </c>
      <c r="E24" s="25">
        <v>6.49</v>
      </c>
      <c r="F24" s="25">
        <v>1.28</v>
      </c>
      <c r="G24" s="13">
        <v>5.21519</v>
      </c>
      <c r="H24" s="13">
        <v>4.681332</v>
      </c>
      <c r="I24" s="13">
        <v>7.12</v>
      </c>
      <c r="J24" s="13">
        <v>5.204855</v>
      </c>
    </row>
    <row r="25">
      <c r="A25" s="13">
        <v>24.0</v>
      </c>
      <c r="B25" s="2" t="s">
        <v>80</v>
      </c>
      <c r="C25" s="2" t="s">
        <v>71</v>
      </c>
      <c r="D25" s="25">
        <v>94.37</v>
      </c>
      <c r="E25" s="25">
        <v>4.52</v>
      </c>
      <c r="F25" s="25">
        <v>0.83</v>
      </c>
      <c r="G25" s="13">
        <v>8.125432</v>
      </c>
      <c r="H25" s="13">
        <v>2.573127</v>
      </c>
      <c r="I25" s="13">
        <v>8.277143</v>
      </c>
      <c r="J25" s="13">
        <v>7.875025</v>
      </c>
    </row>
    <row r="26">
      <c r="A26" s="13">
        <v>25.0</v>
      </c>
      <c r="B26" s="2" t="s">
        <v>80</v>
      </c>
      <c r="C26" s="2" t="s">
        <v>57</v>
      </c>
      <c r="D26" s="25">
        <v>92.89</v>
      </c>
      <c r="E26" s="25">
        <v>4.98</v>
      </c>
      <c r="F26" s="25">
        <v>1.54</v>
      </c>
      <c r="G26" s="13">
        <v>6.592635</v>
      </c>
      <c r="H26" s="13">
        <v>3.065398</v>
      </c>
      <c r="I26" s="13">
        <v>6.451429</v>
      </c>
      <c r="J26" s="13">
        <v>6.413749</v>
      </c>
    </row>
    <row r="27">
      <c r="A27" s="13">
        <v>26.0</v>
      </c>
      <c r="B27" s="2" t="s">
        <v>80</v>
      </c>
      <c r="C27" s="2" t="s">
        <v>62</v>
      </c>
      <c r="D27" s="25">
        <v>88.76</v>
      </c>
      <c r="E27" s="25">
        <v>6.49</v>
      </c>
      <c r="F27" s="25">
        <v>2.95</v>
      </c>
      <c r="G27" s="13">
        <v>2.315305</v>
      </c>
      <c r="H27" s="13">
        <v>4.681332</v>
      </c>
      <c r="I27" s="13">
        <v>2.825714</v>
      </c>
      <c r="J27" s="13">
        <v>2.487008</v>
      </c>
    </row>
    <row r="28">
      <c r="A28" s="13">
        <v>27.0</v>
      </c>
      <c r="B28" s="2" t="s">
        <v>80</v>
      </c>
      <c r="C28" s="2" t="s">
        <v>58</v>
      </c>
      <c r="D28" s="25">
        <v>92.2</v>
      </c>
      <c r="E28" s="25">
        <v>5.01</v>
      </c>
      <c r="F28" s="25">
        <v>1.16</v>
      </c>
      <c r="G28" s="13">
        <v>5.878021</v>
      </c>
      <c r="H28" s="13">
        <v>3.097503</v>
      </c>
      <c r="I28" s="13">
        <v>7.428571</v>
      </c>
      <c r="J28" s="13">
        <v>5.754693</v>
      </c>
    </row>
    <row r="29">
      <c r="A29" s="13">
        <v>28.0</v>
      </c>
      <c r="B29" s="2" t="s">
        <v>80</v>
      </c>
      <c r="C29" s="2" t="s">
        <v>65</v>
      </c>
      <c r="D29" s="25">
        <v>89.48</v>
      </c>
      <c r="E29" s="25">
        <v>8.05</v>
      </c>
      <c r="F29" s="25">
        <v>1.29</v>
      </c>
      <c r="G29" s="13">
        <v>3.06099</v>
      </c>
      <c r="H29" s="13">
        <v>6.350773</v>
      </c>
      <c r="I29" s="13">
        <v>7.094286</v>
      </c>
      <c r="J29" s="13">
        <v>3.38163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150</v>
      </c>
      <c r="B1" s="21" t="s">
        <v>72</v>
      </c>
      <c r="C1" s="21" t="s">
        <v>73</v>
      </c>
      <c r="D1" s="21" t="s">
        <v>151</v>
      </c>
      <c r="E1" s="21" t="s">
        <v>153</v>
      </c>
      <c r="F1" s="21" t="s">
        <v>155</v>
      </c>
      <c r="G1" s="21" t="s">
        <v>158</v>
      </c>
      <c r="H1" s="21" t="s">
        <v>161</v>
      </c>
      <c r="I1" s="21" t="s">
        <v>162</v>
      </c>
      <c r="J1" s="21" t="s">
        <v>163</v>
      </c>
      <c r="K1" s="21" t="s">
        <v>164</v>
      </c>
      <c r="L1" s="21" t="s">
        <v>165</v>
      </c>
      <c r="M1" s="21" t="s">
        <v>166</v>
      </c>
      <c r="N1" s="21" t="s">
        <v>167</v>
      </c>
      <c r="O1" s="21" t="s">
        <v>168</v>
      </c>
      <c r="P1" s="21" t="s">
        <v>169</v>
      </c>
      <c r="Q1" s="21" t="s">
        <v>170</v>
      </c>
      <c r="R1" s="21" t="s">
        <v>171</v>
      </c>
      <c r="S1" s="21" t="s">
        <v>172</v>
      </c>
      <c r="T1" s="21" t="s">
        <v>173</v>
      </c>
      <c r="U1" s="21" t="s">
        <v>174</v>
      </c>
      <c r="V1" s="21" t="s">
        <v>175</v>
      </c>
      <c r="W1" s="21" t="s">
        <v>176</v>
      </c>
      <c r="X1" s="21" t="s">
        <v>177</v>
      </c>
    </row>
    <row r="2">
      <c r="A2" s="13">
        <v>1.0</v>
      </c>
      <c r="B2" s="2" t="s">
        <v>79</v>
      </c>
      <c r="C2" s="2" t="s">
        <v>60</v>
      </c>
      <c r="D2" s="25">
        <v>3.73</v>
      </c>
      <c r="E2" s="25">
        <v>0.53</v>
      </c>
      <c r="F2" s="13">
        <v>0.2</v>
      </c>
      <c r="G2" s="25">
        <v>0.07</v>
      </c>
      <c r="H2" s="25">
        <v>23.26</v>
      </c>
      <c r="I2" s="25">
        <v>69.83</v>
      </c>
      <c r="J2" s="25">
        <v>0.17</v>
      </c>
      <c r="K2" s="25">
        <v>1.58</v>
      </c>
      <c r="L2" s="25">
        <v>0.18</v>
      </c>
      <c r="M2" s="25">
        <v>0.43</v>
      </c>
      <c r="N2" s="13">
        <v>8.969557</v>
      </c>
      <c r="O2" s="13">
        <v>6.43956</v>
      </c>
      <c r="P2" s="13">
        <v>7.3</v>
      </c>
      <c r="Q2" s="13">
        <v>8.56</v>
      </c>
      <c r="R2" s="13">
        <v>6.417126</v>
      </c>
      <c r="S2" s="13">
        <v>6.686202</v>
      </c>
      <c r="T2" s="13">
        <v>4.405405</v>
      </c>
      <c r="U2" s="13">
        <v>5.86</v>
      </c>
      <c r="V2" s="13">
        <v>8.5</v>
      </c>
      <c r="W2" s="13">
        <v>5.434783</v>
      </c>
      <c r="X2" s="13">
        <v>6.690969626</v>
      </c>
    </row>
    <row r="3">
      <c r="A3" s="13">
        <v>2.0</v>
      </c>
      <c r="B3" s="2" t="s">
        <v>79</v>
      </c>
      <c r="C3" s="2" t="s">
        <v>67</v>
      </c>
      <c r="D3" s="25">
        <v>4.05</v>
      </c>
      <c r="E3" s="25">
        <v>0.57</v>
      </c>
      <c r="F3" s="13">
        <v>0.12</v>
      </c>
      <c r="G3" s="25">
        <v>0.04</v>
      </c>
      <c r="H3" s="25">
        <v>9.41</v>
      </c>
      <c r="I3" s="25">
        <v>83.84</v>
      </c>
      <c r="J3" s="25">
        <v>0.25</v>
      </c>
      <c r="K3" s="25">
        <v>1.09</v>
      </c>
      <c r="L3" s="25">
        <v>0.06</v>
      </c>
      <c r="M3" s="25">
        <v>0.57</v>
      </c>
      <c r="N3" s="13">
        <v>8.778954</v>
      </c>
      <c r="O3" s="13">
        <v>6.043956</v>
      </c>
      <c r="P3" s="13">
        <v>8.74</v>
      </c>
      <c r="Q3" s="13">
        <v>9.64</v>
      </c>
      <c r="R3" s="13">
        <v>9.538057</v>
      </c>
      <c r="S3" s="13">
        <v>10.0</v>
      </c>
      <c r="T3" s="13">
        <v>6.351351</v>
      </c>
      <c r="U3" s="13">
        <v>4.096</v>
      </c>
      <c r="V3" s="13">
        <v>9.785714</v>
      </c>
      <c r="W3" s="13">
        <v>3.608696</v>
      </c>
      <c r="X3" s="13">
        <v>9.772839144</v>
      </c>
    </row>
    <row r="4">
      <c r="A4" s="13">
        <v>3.0</v>
      </c>
      <c r="B4" s="2" t="s">
        <v>79</v>
      </c>
      <c r="C4" s="2" t="s">
        <v>50</v>
      </c>
      <c r="D4" s="25">
        <v>3.68</v>
      </c>
      <c r="E4" s="25">
        <v>0.31</v>
      </c>
      <c r="F4" s="25">
        <v>0.09</v>
      </c>
      <c r="G4" s="25">
        <v>0.07</v>
      </c>
      <c r="H4" s="25">
        <v>19.93</v>
      </c>
      <c r="I4" s="25">
        <v>75.01</v>
      </c>
      <c r="J4" s="25">
        <v>0.04</v>
      </c>
      <c r="K4" s="25">
        <v>0.26</v>
      </c>
      <c r="L4" s="25">
        <v>0.14</v>
      </c>
      <c r="M4" s="25">
        <v>0.46</v>
      </c>
      <c r="N4" s="13">
        <v>8.999338</v>
      </c>
      <c r="O4" s="13">
        <v>8.615385</v>
      </c>
      <c r="P4" s="13">
        <v>9.28</v>
      </c>
      <c r="Q4" s="13">
        <v>8.56</v>
      </c>
      <c r="R4" s="13">
        <v>7.167501</v>
      </c>
      <c r="S4" s="13">
        <v>7.911432</v>
      </c>
      <c r="T4" s="13">
        <v>1.243243</v>
      </c>
      <c r="U4" s="13">
        <v>1.108</v>
      </c>
      <c r="V4" s="13">
        <v>8.928571</v>
      </c>
      <c r="W4" s="13">
        <v>5.043478</v>
      </c>
      <c r="X4" s="13">
        <v>7.774931315</v>
      </c>
    </row>
    <row r="5">
      <c r="A5" s="13">
        <v>4.0</v>
      </c>
      <c r="B5" s="2" t="s">
        <v>79</v>
      </c>
      <c r="C5" s="2" t="s">
        <v>69</v>
      </c>
      <c r="D5" s="25">
        <v>3.4</v>
      </c>
      <c r="E5" s="25">
        <v>0.59</v>
      </c>
      <c r="F5" s="25">
        <v>0.19</v>
      </c>
      <c r="G5" s="13">
        <v>0.1</v>
      </c>
      <c r="H5" s="25">
        <v>17.67</v>
      </c>
      <c r="I5" s="25">
        <v>76.12</v>
      </c>
      <c r="J5" s="25">
        <v>0.04</v>
      </c>
      <c r="K5" s="25">
        <v>1.26</v>
      </c>
      <c r="L5" s="25">
        <v>0.11</v>
      </c>
      <c r="M5" s="25">
        <v>0.53</v>
      </c>
      <c r="N5" s="13">
        <v>9.166115</v>
      </c>
      <c r="O5" s="13">
        <v>5.846154</v>
      </c>
      <c r="P5" s="13">
        <v>7.48</v>
      </c>
      <c r="Q5" s="13">
        <v>7.48</v>
      </c>
      <c r="R5" s="13">
        <v>7.676765</v>
      </c>
      <c r="S5" s="13">
        <v>8.173982</v>
      </c>
      <c r="T5" s="13">
        <v>1.243243</v>
      </c>
      <c r="U5" s="13">
        <v>4.708</v>
      </c>
      <c r="V5" s="13">
        <v>9.25</v>
      </c>
      <c r="W5" s="13">
        <v>4.130435</v>
      </c>
      <c r="X5" s="13">
        <v>8.037432079</v>
      </c>
    </row>
    <row r="6">
      <c r="A6" s="13">
        <v>5.0</v>
      </c>
      <c r="B6" s="2" t="s">
        <v>79</v>
      </c>
      <c r="C6" s="2" t="s">
        <v>49</v>
      </c>
      <c r="D6" s="25">
        <v>2.99</v>
      </c>
      <c r="E6" s="25">
        <v>0.25</v>
      </c>
      <c r="F6" s="25">
        <v>0.07</v>
      </c>
      <c r="G6" s="13">
        <v>0.06</v>
      </c>
      <c r="H6" s="25">
        <v>17.78</v>
      </c>
      <c r="I6" s="25">
        <v>76.37</v>
      </c>
      <c r="J6" s="25">
        <v>0.08</v>
      </c>
      <c r="K6" s="25">
        <v>1.96</v>
      </c>
      <c r="L6" s="25">
        <v>0.14</v>
      </c>
      <c r="M6" s="25">
        <v>0.3</v>
      </c>
      <c r="N6" s="13">
        <v>9.410324</v>
      </c>
      <c r="O6" s="13">
        <v>9.208791</v>
      </c>
      <c r="P6" s="13">
        <v>9.64</v>
      </c>
      <c r="Q6" s="13">
        <v>8.92</v>
      </c>
      <c r="R6" s="13">
        <v>7.651978</v>
      </c>
      <c r="S6" s="13">
        <v>8.233114</v>
      </c>
      <c r="T6" s="13">
        <v>2.216216</v>
      </c>
      <c r="U6" s="13">
        <v>7.228</v>
      </c>
      <c r="V6" s="13">
        <v>8.928571</v>
      </c>
      <c r="W6" s="13">
        <v>7.130435</v>
      </c>
      <c r="X6" s="13">
        <v>8.141974843</v>
      </c>
    </row>
    <row r="7">
      <c r="A7" s="13">
        <v>6.0</v>
      </c>
      <c r="B7" s="2" t="s">
        <v>79</v>
      </c>
      <c r="C7" s="2" t="s">
        <v>47</v>
      </c>
      <c r="D7" s="25">
        <v>4.27</v>
      </c>
      <c r="E7" s="25">
        <v>0.36</v>
      </c>
      <c r="F7" s="25">
        <v>0.08</v>
      </c>
      <c r="G7" s="13">
        <v>0.08</v>
      </c>
      <c r="H7" s="25">
        <v>18.25</v>
      </c>
      <c r="I7" s="25">
        <v>74.79</v>
      </c>
      <c r="J7" s="25">
        <v>0.08</v>
      </c>
      <c r="K7" s="25">
        <v>0.85</v>
      </c>
      <c r="L7" s="25">
        <v>0.88</v>
      </c>
      <c r="M7" s="25">
        <v>0.37</v>
      </c>
      <c r="N7" s="13">
        <v>8.647915</v>
      </c>
      <c r="O7" s="13">
        <v>8.120879</v>
      </c>
      <c r="P7" s="13">
        <v>9.46</v>
      </c>
      <c r="Q7" s="13">
        <v>8.2</v>
      </c>
      <c r="R7" s="13">
        <v>7.546069</v>
      </c>
      <c r="S7" s="13">
        <v>7.859396</v>
      </c>
      <c r="T7" s="13">
        <v>2.216216</v>
      </c>
      <c r="U7" s="13">
        <v>3.232</v>
      </c>
      <c r="V7" s="13">
        <v>1.0</v>
      </c>
      <c r="W7" s="13">
        <v>6.217391</v>
      </c>
      <c r="X7" s="13">
        <v>7.728105188</v>
      </c>
    </row>
    <row r="8">
      <c r="A8" s="13">
        <v>7.0</v>
      </c>
      <c r="B8" s="2" t="s">
        <v>79</v>
      </c>
      <c r="C8" s="2" t="s">
        <v>43</v>
      </c>
      <c r="D8" s="25">
        <v>2.46</v>
      </c>
      <c r="E8" s="25">
        <v>0.2</v>
      </c>
      <c r="F8" s="25">
        <v>0.05</v>
      </c>
      <c r="G8" s="13">
        <v>0.06</v>
      </c>
      <c r="H8" s="25">
        <v>17.65</v>
      </c>
      <c r="I8" s="25">
        <v>78.39</v>
      </c>
      <c r="J8" s="25">
        <v>0.05</v>
      </c>
      <c r="K8" s="25">
        <v>0.77</v>
      </c>
      <c r="L8" s="25">
        <v>0.09</v>
      </c>
      <c r="M8" s="25">
        <v>0.26</v>
      </c>
      <c r="N8" s="13">
        <v>9.726009</v>
      </c>
      <c r="O8" s="13">
        <v>9.703297</v>
      </c>
      <c r="P8" s="13">
        <v>10.0</v>
      </c>
      <c r="Q8" s="13">
        <v>8.92</v>
      </c>
      <c r="R8" s="13">
        <v>7.681272</v>
      </c>
      <c r="S8" s="13">
        <v>8.710907</v>
      </c>
      <c r="T8" s="13">
        <v>1.486486</v>
      </c>
      <c r="U8" s="13">
        <v>2.944</v>
      </c>
      <c r="V8" s="13">
        <v>9.464286</v>
      </c>
      <c r="W8" s="13">
        <v>7.652174</v>
      </c>
      <c r="X8" s="13">
        <v>8.506769583</v>
      </c>
    </row>
    <row r="9">
      <c r="A9" s="13">
        <v>8.0</v>
      </c>
      <c r="B9" s="2" t="s">
        <v>79</v>
      </c>
      <c r="C9" s="2" t="s">
        <v>42</v>
      </c>
      <c r="D9" s="25">
        <v>3.27</v>
      </c>
      <c r="E9" s="25">
        <v>0.17</v>
      </c>
      <c r="F9" s="25">
        <v>0.1</v>
      </c>
      <c r="G9" s="13">
        <v>0.06</v>
      </c>
      <c r="H9" s="25">
        <v>14.83</v>
      </c>
      <c r="I9" s="25">
        <v>78.88</v>
      </c>
      <c r="J9" s="25">
        <v>0.04</v>
      </c>
      <c r="K9" s="25">
        <v>2.15</v>
      </c>
      <c r="L9" s="25">
        <v>0.21</v>
      </c>
      <c r="M9" s="25">
        <v>0.29</v>
      </c>
      <c r="N9" s="13">
        <v>9.243547</v>
      </c>
      <c r="O9" s="13">
        <v>10.0</v>
      </c>
      <c r="P9" s="13">
        <v>9.1</v>
      </c>
      <c r="Q9" s="13">
        <v>8.92</v>
      </c>
      <c r="R9" s="13">
        <v>8.316725</v>
      </c>
      <c r="S9" s="13">
        <v>8.826807</v>
      </c>
      <c r="T9" s="13">
        <v>1.243243</v>
      </c>
      <c r="U9" s="13">
        <v>7.912</v>
      </c>
      <c r="V9" s="13">
        <v>8.178571</v>
      </c>
      <c r="W9" s="13">
        <v>7.26087</v>
      </c>
      <c r="X9" s="13">
        <v>8.738508377</v>
      </c>
    </row>
    <row r="10">
      <c r="A10" s="13">
        <v>9.0</v>
      </c>
      <c r="B10" s="2" t="s">
        <v>79</v>
      </c>
      <c r="C10" s="2" t="s">
        <v>56</v>
      </c>
      <c r="D10" s="25">
        <v>3.38</v>
      </c>
      <c r="E10" s="25">
        <v>0.26</v>
      </c>
      <c r="F10" s="25">
        <v>0.1</v>
      </c>
      <c r="G10" s="13">
        <v>0.21</v>
      </c>
      <c r="H10" s="25">
        <v>25.91</v>
      </c>
      <c r="I10" s="25">
        <v>68.4</v>
      </c>
      <c r="J10" s="25">
        <v>0.03</v>
      </c>
      <c r="K10" s="25">
        <v>1.29</v>
      </c>
      <c r="L10" s="25">
        <v>0.04</v>
      </c>
      <c r="M10" s="25">
        <v>0.38</v>
      </c>
      <c r="N10" s="13">
        <v>9.178028</v>
      </c>
      <c r="O10" s="13">
        <v>9.10989</v>
      </c>
      <c r="P10" s="13">
        <v>9.1</v>
      </c>
      <c r="Q10" s="13">
        <v>3.52</v>
      </c>
      <c r="R10" s="13">
        <v>5.81998</v>
      </c>
      <c r="S10" s="13">
        <v>6.347963</v>
      </c>
      <c r="T10" s="13">
        <v>1.0</v>
      </c>
      <c r="U10" s="13">
        <v>4.816</v>
      </c>
      <c r="V10" s="13">
        <v>10.0</v>
      </c>
      <c r="W10" s="13">
        <v>6.086957</v>
      </c>
      <c r="X10" s="13">
        <v>6.289915532</v>
      </c>
    </row>
    <row r="11">
      <c r="A11" s="13">
        <v>10.0</v>
      </c>
      <c r="B11" s="2" t="s">
        <v>79</v>
      </c>
      <c r="C11" s="2" t="s">
        <v>48</v>
      </c>
      <c r="D11" s="25">
        <v>2.42</v>
      </c>
      <c r="E11" s="25">
        <v>0.33</v>
      </c>
      <c r="F11" s="25">
        <v>0.09</v>
      </c>
      <c r="G11" s="13">
        <v>0.09</v>
      </c>
      <c r="H11" s="25">
        <v>19.99</v>
      </c>
      <c r="I11" s="25">
        <v>74.77</v>
      </c>
      <c r="J11" s="25">
        <v>0.27</v>
      </c>
      <c r="K11" s="25">
        <v>1.13</v>
      </c>
      <c r="L11" s="25">
        <v>0.35</v>
      </c>
      <c r="M11" s="25">
        <v>0.54</v>
      </c>
      <c r="N11" s="13">
        <v>9.749835</v>
      </c>
      <c r="O11" s="13">
        <v>8.417582</v>
      </c>
      <c r="P11" s="13">
        <v>9.28</v>
      </c>
      <c r="Q11" s="13">
        <v>7.84</v>
      </c>
      <c r="R11" s="13">
        <v>7.153981</v>
      </c>
      <c r="S11" s="13">
        <v>7.854665</v>
      </c>
      <c r="T11" s="13">
        <v>6.837838</v>
      </c>
      <c r="U11" s="13">
        <v>4.24</v>
      </c>
      <c r="V11" s="13">
        <v>6.678571</v>
      </c>
      <c r="W11" s="13">
        <v>4.0</v>
      </c>
      <c r="X11" s="13">
        <v>7.69503394</v>
      </c>
    </row>
    <row r="12">
      <c r="A12" s="13">
        <v>11.0</v>
      </c>
      <c r="B12" s="2" t="s">
        <v>79</v>
      </c>
      <c r="C12" s="2" t="s">
        <v>54</v>
      </c>
      <c r="D12" s="25">
        <v>4.41</v>
      </c>
      <c r="E12" s="25">
        <v>0.43</v>
      </c>
      <c r="F12" s="25">
        <v>0.24</v>
      </c>
      <c r="G12" s="13">
        <v>0.28</v>
      </c>
      <c r="H12" s="25">
        <v>33.04</v>
      </c>
      <c r="I12" s="25">
        <v>59.41</v>
      </c>
      <c r="J12" s="25">
        <v>0.07</v>
      </c>
      <c r="K12" s="25">
        <v>1.55</v>
      </c>
      <c r="L12" s="25">
        <v>0.14</v>
      </c>
      <c r="M12" s="25">
        <v>0.43</v>
      </c>
      <c r="N12" s="13">
        <v>8.564527</v>
      </c>
      <c r="O12" s="13">
        <v>7.428571</v>
      </c>
      <c r="P12" s="13">
        <v>6.58</v>
      </c>
      <c r="Q12" s="13">
        <v>1.0</v>
      </c>
      <c r="R12" s="13">
        <v>4.21332</v>
      </c>
      <c r="S12" s="13">
        <v>4.221551</v>
      </c>
      <c r="T12" s="13">
        <v>1.972973</v>
      </c>
      <c r="U12" s="13">
        <v>5.752</v>
      </c>
      <c r="V12" s="13">
        <v>8.928571</v>
      </c>
      <c r="W12" s="13">
        <v>5.434783</v>
      </c>
      <c r="X12" s="13">
        <v>4.454741263</v>
      </c>
    </row>
    <row r="13">
      <c r="A13" s="13">
        <v>12.0</v>
      </c>
      <c r="B13" s="2" t="s">
        <v>79</v>
      </c>
      <c r="C13" s="2" t="s">
        <v>52</v>
      </c>
      <c r="D13" s="25">
        <v>3.81</v>
      </c>
      <c r="E13" s="25">
        <v>0.71</v>
      </c>
      <c r="F13" s="25">
        <v>0.24</v>
      </c>
      <c r="G13" s="13">
        <v>0.08</v>
      </c>
      <c r="H13" s="25">
        <v>32.15</v>
      </c>
      <c r="I13" s="25">
        <v>60.77</v>
      </c>
      <c r="J13" s="25">
        <v>0.05</v>
      </c>
      <c r="K13" s="25">
        <v>1.68</v>
      </c>
      <c r="L13" s="25">
        <v>0.14</v>
      </c>
      <c r="M13" s="25">
        <v>0.39</v>
      </c>
      <c r="N13" s="13">
        <v>8.921906</v>
      </c>
      <c r="O13" s="13">
        <v>4.659341</v>
      </c>
      <c r="P13" s="13">
        <v>6.58</v>
      </c>
      <c r="Q13" s="13">
        <v>8.2</v>
      </c>
      <c r="R13" s="13">
        <v>4.413871</v>
      </c>
      <c r="S13" s="13">
        <v>4.543233</v>
      </c>
      <c r="T13" s="13">
        <v>1.486486</v>
      </c>
      <c r="U13" s="13">
        <v>6.22</v>
      </c>
      <c r="V13" s="13">
        <v>8.928571</v>
      </c>
      <c r="W13" s="13">
        <v>5.956522</v>
      </c>
      <c r="X13" s="13">
        <v>4.715366451</v>
      </c>
    </row>
    <row r="14">
      <c r="A14" s="13">
        <v>13.0</v>
      </c>
      <c r="B14" s="2" t="s">
        <v>79</v>
      </c>
      <c r="C14" s="2" t="s">
        <v>55</v>
      </c>
      <c r="D14" s="25">
        <v>4.17</v>
      </c>
      <c r="E14" s="25">
        <v>0.47</v>
      </c>
      <c r="F14" s="25">
        <v>0.17</v>
      </c>
      <c r="G14" s="13">
        <v>0.18</v>
      </c>
      <c r="H14" s="25">
        <v>47.3</v>
      </c>
      <c r="I14" s="25">
        <v>45.79</v>
      </c>
      <c r="J14" s="25">
        <v>0.17</v>
      </c>
      <c r="K14" s="25">
        <v>1.1</v>
      </c>
      <c r="L14" s="25">
        <v>0.07</v>
      </c>
      <c r="M14" s="25">
        <v>0.58</v>
      </c>
      <c r="N14" s="13">
        <v>8.707478</v>
      </c>
      <c r="O14" s="13">
        <v>7.032967</v>
      </c>
      <c r="P14" s="13">
        <v>7.84</v>
      </c>
      <c r="Q14" s="13">
        <v>4.6</v>
      </c>
      <c r="R14" s="13">
        <v>1.0</v>
      </c>
      <c r="S14" s="13">
        <v>1.0</v>
      </c>
      <c r="T14" s="13">
        <v>4.405405</v>
      </c>
      <c r="U14" s="13">
        <v>4.132</v>
      </c>
      <c r="V14" s="13">
        <v>9.678571</v>
      </c>
      <c r="W14" s="13">
        <v>3.478261</v>
      </c>
      <c r="X14" s="13">
        <v>1.4285549</v>
      </c>
    </row>
    <row r="15">
      <c r="A15" s="13">
        <v>14.0</v>
      </c>
      <c r="B15" s="2" t="s">
        <v>79</v>
      </c>
      <c r="C15" s="2" t="s">
        <v>51</v>
      </c>
      <c r="D15" s="25">
        <v>4.93</v>
      </c>
      <c r="E15" s="25">
        <v>0.6</v>
      </c>
      <c r="F15" s="25">
        <v>0.23</v>
      </c>
      <c r="G15" s="25">
        <v>0.13</v>
      </c>
      <c r="H15" s="25">
        <v>42.75</v>
      </c>
      <c r="I15" s="25">
        <v>49.5</v>
      </c>
      <c r="J15" s="25">
        <v>0.36</v>
      </c>
      <c r="K15" s="25">
        <v>0.75</v>
      </c>
      <c r="L15" s="25">
        <v>0.14</v>
      </c>
      <c r="M15" s="25">
        <v>0.61</v>
      </c>
      <c r="N15" s="13">
        <v>8.254798</v>
      </c>
      <c r="O15" s="13">
        <v>5.747253</v>
      </c>
      <c r="P15" s="13">
        <v>6.76</v>
      </c>
      <c r="Q15" s="13">
        <v>6.4</v>
      </c>
      <c r="R15" s="13">
        <v>2.025288</v>
      </c>
      <c r="S15" s="13">
        <v>1.87753</v>
      </c>
      <c r="T15" s="13">
        <v>9.027027</v>
      </c>
      <c r="U15" s="13">
        <v>2.872</v>
      </c>
      <c r="V15" s="13">
        <v>8.928571</v>
      </c>
      <c r="W15" s="13">
        <v>3.086957</v>
      </c>
      <c r="X15" s="13">
        <v>2.345868523</v>
      </c>
    </row>
    <row r="16">
      <c r="A16" s="13">
        <v>15.0</v>
      </c>
      <c r="B16" s="2" t="s">
        <v>79</v>
      </c>
      <c r="C16" s="2" t="s">
        <v>44</v>
      </c>
      <c r="D16" s="25">
        <v>2.0</v>
      </c>
      <c r="E16" s="25">
        <v>0.17</v>
      </c>
      <c r="F16" s="25">
        <v>0.08</v>
      </c>
      <c r="G16" s="25">
        <v>0.03</v>
      </c>
      <c r="H16" s="25">
        <v>46.93</v>
      </c>
      <c r="I16" s="25">
        <v>49.19</v>
      </c>
      <c r="J16" s="25">
        <v>0.4</v>
      </c>
      <c r="K16" s="25">
        <v>0.87</v>
      </c>
      <c r="L16" s="25">
        <v>0.06</v>
      </c>
      <c r="M16" s="25">
        <v>0.28</v>
      </c>
      <c r="N16" s="13">
        <v>10.0</v>
      </c>
      <c r="O16" s="13">
        <v>10.0</v>
      </c>
      <c r="P16" s="13">
        <v>9.46</v>
      </c>
      <c r="Q16" s="13">
        <v>10.0</v>
      </c>
      <c r="R16" s="13">
        <v>1.083375</v>
      </c>
      <c r="S16" s="13">
        <v>1.804205</v>
      </c>
      <c r="T16" s="13">
        <v>10.0</v>
      </c>
      <c r="U16" s="13">
        <v>3.304</v>
      </c>
      <c r="V16" s="13">
        <v>9.785714</v>
      </c>
      <c r="W16" s="13">
        <v>7.391304</v>
      </c>
      <c r="X16" s="13">
        <v>1.718624371</v>
      </c>
    </row>
    <row r="17">
      <c r="A17" s="13">
        <v>16.0</v>
      </c>
      <c r="B17" s="2" t="s">
        <v>79</v>
      </c>
      <c r="C17" s="2" t="s">
        <v>46</v>
      </c>
      <c r="D17" s="25">
        <v>4.01</v>
      </c>
      <c r="E17" s="25">
        <v>0.36</v>
      </c>
      <c r="F17" s="25">
        <v>0.07</v>
      </c>
      <c r="G17" s="25">
        <v>0.06</v>
      </c>
      <c r="H17" s="25">
        <v>22.76</v>
      </c>
      <c r="I17" s="25">
        <v>71.36</v>
      </c>
      <c r="J17" s="25">
        <v>0.05</v>
      </c>
      <c r="K17" s="25">
        <v>0.92</v>
      </c>
      <c r="L17" s="25">
        <v>0.16</v>
      </c>
      <c r="M17" s="25">
        <v>0.25</v>
      </c>
      <c r="N17" s="13">
        <v>8.80278</v>
      </c>
      <c r="O17" s="13">
        <v>8.120879</v>
      </c>
      <c r="P17" s="13">
        <v>9.64</v>
      </c>
      <c r="Q17" s="13">
        <v>8.92</v>
      </c>
      <c r="R17" s="13">
        <v>6.529795</v>
      </c>
      <c r="S17" s="13">
        <v>7.048095</v>
      </c>
      <c r="T17" s="13">
        <v>1.486486</v>
      </c>
      <c r="U17" s="13">
        <v>3.484</v>
      </c>
      <c r="V17" s="13">
        <v>8.714286</v>
      </c>
      <c r="W17" s="13">
        <v>7.782609</v>
      </c>
      <c r="X17" s="13">
        <v>6.976223637</v>
      </c>
    </row>
    <row r="18">
      <c r="A18" s="13">
        <v>17.0</v>
      </c>
      <c r="B18" s="11" t="s">
        <v>82</v>
      </c>
      <c r="C18" s="11" t="s">
        <v>70</v>
      </c>
      <c r="D18" s="42">
        <v>17.11</v>
      </c>
      <c r="E18" s="25">
        <v>0.74</v>
      </c>
      <c r="F18" s="25">
        <v>0.07</v>
      </c>
      <c r="G18" s="25">
        <v>0.09</v>
      </c>
      <c r="H18" s="25">
        <v>10.47</v>
      </c>
      <c r="I18" s="25">
        <v>70.76</v>
      </c>
      <c r="J18" s="25">
        <v>0.08</v>
      </c>
      <c r="K18" s="25">
        <v>0.25</v>
      </c>
      <c r="L18" s="25">
        <v>0.11</v>
      </c>
      <c r="M18" s="25">
        <v>0.33</v>
      </c>
      <c r="N18" s="13">
        <v>1.0</v>
      </c>
      <c r="O18" s="13">
        <v>4.362637</v>
      </c>
      <c r="P18" s="13">
        <v>9.64</v>
      </c>
      <c r="Q18" s="13">
        <v>7.84</v>
      </c>
      <c r="R18" s="13">
        <v>9.299199</v>
      </c>
      <c r="S18" s="13">
        <v>6.906176</v>
      </c>
      <c r="T18" s="13">
        <v>2.216216</v>
      </c>
      <c r="U18" s="13">
        <v>1.072</v>
      </c>
      <c r="V18" s="13">
        <v>9.25</v>
      </c>
      <c r="W18" s="13">
        <v>6.73913</v>
      </c>
      <c r="X18" s="13">
        <v>6.113879543</v>
      </c>
    </row>
    <row r="19">
      <c r="A19" s="13">
        <v>18.0</v>
      </c>
      <c r="B19" s="11" t="s">
        <v>82</v>
      </c>
      <c r="C19" s="11" t="s">
        <v>59</v>
      </c>
      <c r="D19" s="42">
        <v>7.09</v>
      </c>
      <c r="E19" s="25">
        <v>0.49</v>
      </c>
      <c r="F19" s="25">
        <v>0.17</v>
      </c>
      <c r="G19" s="25">
        <v>0.13</v>
      </c>
      <c r="H19" s="25">
        <v>10.52</v>
      </c>
      <c r="I19" s="25">
        <v>80.05</v>
      </c>
      <c r="J19" s="25">
        <v>0.05</v>
      </c>
      <c r="K19" s="25">
        <v>0.67</v>
      </c>
      <c r="L19" s="25">
        <v>0.04</v>
      </c>
      <c r="M19" s="25">
        <v>0.77</v>
      </c>
      <c r="N19" s="13">
        <v>6.968233</v>
      </c>
      <c r="O19" s="13">
        <v>6.835165</v>
      </c>
      <c r="P19" s="13">
        <v>7.84</v>
      </c>
      <c r="Q19" s="13">
        <v>6.4</v>
      </c>
      <c r="R19" s="13">
        <v>9.287932</v>
      </c>
      <c r="S19" s="13">
        <v>9.103548</v>
      </c>
      <c r="T19" s="13">
        <v>1.486486</v>
      </c>
      <c r="U19" s="13">
        <v>2.584</v>
      </c>
      <c r="V19" s="13">
        <v>10.0</v>
      </c>
      <c r="W19" s="13">
        <v>1.0</v>
      </c>
      <c r="X19" s="13">
        <v>8.845193687</v>
      </c>
    </row>
    <row r="20">
      <c r="A20" s="13">
        <v>19.0</v>
      </c>
      <c r="B20" s="11" t="s">
        <v>80</v>
      </c>
      <c r="C20" s="11" t="s">
        <v>63</v>
      </c>
      <c r="D20" s="25">
        <v>6.83</v>
      </c>
      <c r="E20" s="25">
        <v>1.08</v>
      </c>
      <c r="F20" s="25">
        <v>0.24</v>
      </c>
      <c r="G20" s="25">
        <v>0.12</v>
      </c>
      <c r="H20" s="25">
        <v>11.33</v>
      </c>
      <c r="I20" s="25">
        <v>76.86</v>
      </c>
      <c r="J20" s="25">
        <v>0.09</v>
      </c>
      <c r="K20" s="25">
        <v>2.73</v>
      </c>
      <c r="L20" s="25">
        <v>0.26</v>
      </c>
      <c r="M20" s="25">
        <v>0.45</v>
      </c>
      <c r="N20" s="13">
        <v>7.123097</v>
      </c>
      <c r="O20" s="13">
        <v>1.0</v>
      </c>
      <c r="P20" s="13">
        <v>6.58</v>
      </c>
      <c r="Q20" s="13">
        <v>6.76</v>
      </c>
      <c r="R20" s="13">
        <v>9.105408</v>
      </c>
      <c r="S20" s="13">
        <v>8.349014</v>
      </c>
      <c r="T20" s="13">
        <v>2.459459</v>
      </c>
      <c r="U20" s="13">
        <v>10.0</v>
      </c>
      <c r="V20" s="13">
        <v>7.642857</v>
      </c>
      <c r="W20" s="13">
        <v>5.173913</v>
      </c>
      <c r="X20" s="13">
        <v>8.289103255</v>
      </c>
    </row>
    <row r="21">
      <c r="A21" s="13">
        <v>20.0</v>
      </c>
      <c r="B21" s="11" t="s">
        <v>80</v>
      </c>
      <c r="C21" s="11" t="s">
        <v>103</v>
      </c>
      <c r="D21" s="25">
        <v>5.23</v>
      </c>
      <c r="E21" s="25">
        <v>0.55</v>
      </c>
      <c r="F21" s="25">
        <v>0.17</v>
      </c>
      <c r="G21" s="25">
        <v>0.21</v>
      </c>
      <c r="H21" s="25">
        <v>11.29</v>
      </c>
      <c r="I21" s="25">
        <v>79.9</v>
      </c>
      <c r="J21" s="25">
        <v>0.19</v>
      </c>
      <c r="K21" s="25">
        <v>1.79</v>
      </c>
      <c r="L21" s="25">
        <v>0.28</v>
      </c>
      <c r="M21" s="25">
        <v>0.4</v>
      </c>
      <c r="N21" s="13">
        <v>8.076109</v>
      </c>
      <c r="O21" s="13">
        <v>6.241758</v>
      </c>
      <c r="P21" s="13">
        <v>7.84</v>
      </c>
      <c r="Q21" s="13">
        <v>3.52</v>
      </c>
      <c r="R21" s="13">
        <v>9.114422</v>
      </c>
      <c r="S21" s="13">
        <v>9.068068</v>
      </c>
      <c r="T21" s="13">
        <v>4.891892</v>
      </c>
      <c r="U21" s="13">
        <v>6.616</v>
      </c>
      <c r="V21" s="13">
        <v>7.428571</v>
      </c>
      <c r="W21" s="13">
        <v>5.826087</v>
      </c>
      <c r="X21" s="13">
        <v>8.922768011</v>
      </c>
    </row>
    <row r="22">
      <c r="A22" s="13">
        <v>21.0</v>
      </c>
      <c r="B22" s="11" t="s">
        <v>80</v>
      </c>
      <c r="C22" s="11" t="s">
        <v>64</v>
      </c>
      <c r="D22" s="25">
        <v>6.28</v>
      </c>
      <c r="E22" s="25">
        <v>0.68</v>
      </c>
      <c r="F22" s="25">
        <v>0.24</v>
      </c>
      <c r="G22" s="25">
        <v>0.12</v>
      </c>
      <c r="H22" s="25">
        <v>16.89</v>
      </c>
      <c r="I22" s="25">
        <v>72.44</v>
      </c>
      <c r="J22" s="25">
        <v>0.11</v>
      </c>
      <c r="K22" s="25">
        <v>2.27</v>
      </c>
      <c r="L22" s="25">
        <v>0.59</v>
      </c>
      <c r="M22" s="25">
        <v>0.32</v>
      </c>
      <c r="N22" s="13">
        <v>7.450695</v>
      </c>
      <c r="O22" s="13">
        <v>4.956044</v>
      </c>
      <c r="P22" s="13">
        <v>6.58</v>
      </c>
      <c r="Q22" s="13">
        <v>6.76</v>
      </c>
      <c r="R22" s="13">
        <v>7.852529</v>
      </c>
      <c r="S22" s="13">
        <v>7.303548</v>
      </c>
      <c r="T22" s="13">
        <v>2.945946</v>
      </c>
      <c r="U22" s="13">
        <v>8.344</v>
      </c>
      <c r="V22" s="13">
        <v>4.107143</v>
      </c>
      <c r="W22" s="13">
        <v>6.869565</v>
      </c>
      <c r="X22" s="13">
        <v>7.385786561</v>
      </c>
    </row>
    <row r="23">
      <c r="A23" s="13">
        <v>22.0</v>
      </c>
      <c r="B23" s="11" t="s">
        <v>80</v>
      </c>
      <c r="C23" s="11" t="s">
        <v>53</v>
      </c>
      <c r="D23" s="25">
        <v>3.45</v>
      </c>
      <c r="E23" s="25">
        <v>0.4</v>
      </c>
      <c r="F23" s="25">
        <v>0.15</v>
      </c>
      <c r="G23" s="25">
        <v>0.07</v>
      </c>
      <c r="H23" s="25">
        <v>10.61</v>
      </c>
      <c r="I23" s="25">
        <v>83.46</v>
      </c>
      <c r="J23" s="25">
        <v>0.03</v>
      </c>
      <c r="K23" s="25">
        <v>1.16</v>
      </c>
      <c r="L23" s="25">
        <v>0.41</v>
      </c>
      <c r="M23" s="25">
        <v>0.25</v>
      </c>
      <c r="N23" s="13">
        <v>9.136334</v>
      </c>
      <c r="O23" s="13">
        <v>7.725275</v>
      </c>
      <c r="P23" s="13">
        <v>8.2</v>
      </c>
      <c r="Q23" s="13">
        <v>8.56</v>
      </c>
      <c r="R23" s="13">
        <v>9.267651</v>
      </c>
      <c r="S23" s="13">
        <v>9.910118</v>
      </c>
      <c r="T23" s="13">
        <v>1.0</v>
      </c>
      <c r="U23" s="13">
        <v>4.348</v>
      </c>
      <c r="V23" s="13">
        <v>6.035714</v>
      </c>
      <c r="W23" s="13">
        <v>7.782609</v>
      </c>
      <c r="X23" s="13">
        <v>9.714590342</v>
      </c>
    </row>
    <row r="24">
      <c r="A24" s="13">
        <v>23.0</v>
      </c>
      <c r="B24" s="11" t="s">
        <v>80</v>
      </c>
      <c r="C24" s="11" t="s">
        <v>61</v>
      </c>
      <c r="D24" s="25">
        <v>7.94</v>
      </c>
      <c r="E24" s="25">
        <v>1.07</v>
      </c>
      <c r="F24" s="25">
        <v>0.22</v>
      </c>
      <c r="G24" s="25">
        <v>0.08</v>
      </c>
      <c r="H24" s="25">
        <v>8.57</v>
      </c>
      <c r="I24" s="25">
        <v>79.1</v>
      </c>
      <c r="J24" s="25">
        <v>0.09</v>
      </c>
      <c r="K24" s="25">
        <v>2.5</v>
      </c>
      <c r="L24" s="25">
        <v>0.18</v>
      </c>
      <c r="M24" s="25">
        <v>0.25</v>
      </c>
      <c r="N24" s="13">
        <v>6.461946</v>
      </c>
      <c r="O24" s="13">
        <v>1.098901</v>
      </c>
      <c r="P24" s="13">
        <v>6.94</v>
      </c>
      <c r="Q24" s="13">
        <v>8.2</v>
      </c>
      <c r="R24" s="13">
        <v>9.727341</v>
      </c>
      <c r="S24" s="13">
        <v>8.878844</v>
      </c>
      <c r="T24" s="13">
        <v>2.459459</v>
      </c>
      <c r="U24" s="13">
        <v>9.172</v>
      </c>
      <c r="V24" s="13">
        <v>8.5</v>
      </c>
      <c r="W24" s="13">
        <v>7.782609</v>
      </c>
      <c r="X24" s="13">
        <v>8.669733202</v>
      </c>
    </row>
    <row r="25">
      <c r="A25" s="13">
        <v>24.0</v>
      </c>
      <c r="B25" s="11" t="s">
        <v>80</v>
      </c>
      <c r="C25" s="11" t="s">
        <v>71</v>
      </c>
      <c r="D25" s="25">
        <v>9.39</v>
      </c>
      <c r="E25" s="25">
        <v>0.86</v>
      </c>
      <c r="F25" s="25">
        <v>0.3</v>
      </c>
      <c r="G25" s="25">
        <v>0.12</v>
      </c>
      <c r="H25" s="25">
        <v>10.82</v>
      </c>
      <c r="I25" s="25">
        <v>77.07</v>
      </c>
      <c r="J25" s="25">
        <v>0.07</v>
      </c>
      <c r="K25" s="25">
        <v>0.72</v>
      </c>
      <c r="L25" s="25">
        <v>0.17</v>
      </c>
      <c r="M25" s="25">
        <v>0.08</v>
      </c>
      <c r="N25" s="13">
        <v>5.598279</v>
      </c>
      <c r="O25" s="13">
        <v>3.175824</v>
      </c>
      <c r="P25" s="13">
        <v>5.5</v>
      </c>
      <c r="Q25" s="13">
        <v>6.76</v>
      </c>
      <c r="R25" s="13">
        <v>9.22033</v>
      </c>
      <c r="S25" s="13">
        <v>8.398686</v>
      </c>
      <c r="T25" s="13">
        <v>1.972973</v>
      </c>
      <c r="U25" s="13">
        <v>2.764</v>
      </c>
      <c r="V25" s="13">
        <v>8.607143</v>
      </c>
      <c r="W25" s="13">
        <v>10.0</v>
      </c>
      <c r="X25" s="13">
        <v>8.124521637</v>
      </c>
    </row>
    <row r="26">
      <c r="A26" s="13">
        <v>25.0</v>
      </c>
      <c r="B26" s="11" t="s">
        <v>80</v>
      </c>
      <c r="C26" s="11" t="s">
        <v>57</v>
      </c>
      <c r="D26" s="25">
        <v>3.63</v>
      </c>
      <c r="E26" s="25">
        <v>0.4</v>
      </c>
      <c r="F26" s="25">
        <v>0.15</v>
      </c>
      <c r="G26" s="25">
        <v>0.23</v>
      </c>
      <c r="H26" s="25">
        <v>11.86</v>
      </c>
      <c r="I26" s="25">
        <v>81.88</v>
      </c>
      <c r="J26" s="25">
        <v>0.06</v>
      </c>
      <c r="K26" s="25">
        <v>1.23</v>
      </c>
      <c r="L26" s="25">
        <v>0.17</v>
      </c>
      <c r="M26" s="25">
        <v>0.4</v>
      </c>
      <c r="N26" s="13">
        <v>9.02912</v>
      </c>
      <c r="O26" s="13">
        <v>7.725275</v>
      </c>
      <c r="P26" s="13">
        <v>8.2</v>
      </c>
      <c r="Q26" s="13">
        <v>2.8</v>
      </c>
      <c r="R26" s="13">
        <v>8.985979</v>
      </c>
      <c r="S26" s="13">
        <v>9.536399</v>
      </c>
      <c r="T26" s="13">
        <v>1.72973</v>
      </c>
      <c r="U26" s="13">
        <v>4.6</v>
      </c>
      <c r="V26" s="13">
        <v>8.607143</v>
      </c>
      <c r="W26" s="13">
        <v>5.826087</v>
      </c>
      <c r="X26" s="13">
        <v>9.346158855</v>
      </c>
    </row>
    <row r="27">
      <c r="A27" s="13">
        <v>26.0</v>
      </c>
      <c r="B27" s="11" t="s">
        <v>80</v>
      </c>
      <c r="C27" s="11" t="s">
        <v>62</v>
      </c>
      <c r="D27" s="25">
        <v>11.62</v>
      </c>
      <c r="E27" s="25">
        <v>0.59</v>
      </c>
      <c r="F27" s="25">
        <v>0.1</v>
      </c>
      <c r="G27" s="25">
        <v>0.07</v>
      </c>
      <c r="H27" s="25">
        <v>7.36</v>
      </c>
      <c r="I27" s="25">
        <v>79.37</v>
      </c>
      <c r="J27" s="25">
        <v>0.07</v>
      </c>
      <c r="K27" s="25">
        <v>0.23</v>
      </c>
      <c r="L27" s="25">
        <v>0.12</v>
      </c>
      <c r="M27" s="25">
        <v>0.48</v>
      </c>
      <c r="N27" s="13">
        <v>4.27002</v>
      </c>
      <c r="O27" s="13">
        <v>5.846154</v>
      </c>
      <c r="P27" s="13">
        <v>9.1</v>
      </c>
      <c r="Q27" s="13">
        <v>8.56</v>
      </c>
      <c r="R27" s="13">
        <v>10.0</v>
      </c>
      <c r="S27" s="13">
        <v>8.942707</v>
      </c>
      <c r="T27" s="13">
        <v>1.972973</v>
      </c>
      <c r="U27" s="13">
        <v>1.0</v>
      </c>
      <c r="V27" s="13">
        <v>9.142857</v>
      </c>
      <c r="W27" s="13">
        <v>4.782609</v>
      </c>
      <c r="X27" s="13">
        <v>8.416354528</v>
      </c>
    </row>
    <row r="28">
      <c r="A28" s="13">
        <v>27.0</v>
      </c>
      <c r="B28" s="11" t="s">
        <v>80</v>
      </c>
      <c r="C28" s="11" t="s">
        <v>58</v>
      </c>
      <c r="D28" s="25">
        <v>7.05</v>
      </c>
      <c r="E28" s="25">
        <v>0.55</v>
      </c>
      <c r="F28" s="25">
        <v>0.21</v>
      </c>
      <c r="G28" s="25">
        <v>0.07</v>
      </c>
      <c r="H28" s="25">
        <v>13.91</v>
      </c>
      <c r="I28" s="25">
        <v>76.4</v>
      </c>
      <c r="J28" s="25">
        <v>0.07</v>
      </c>
      <c r="K28" s="25">
        <v>0.82</v>
      </c>
      <c r="L28" s="25">
        <v>0.29</v>
      </c>
      <c r="M28" s="25">
        <v>0.63</v>
      </c>
      <c r="N28" s="13">
        <v>6.992058</v>
      </c>
      <c r="O28" s="13">
        <v>6.241758</v>
      </c>
      <c r="P28" s="13">
        <v>7.12</v>
      </c>
      <c r="Q28" s="13">
        <v>8.56</v>
      </c>
      <c r="R28" s="13">
        <v>8.524036</v>
      </c>
      <c r="S28" s="13">
        <v>8.24021</v>
      </c>
      <c r="T28" s="13">
        <v>1.972973</v>
      </c>
      <c r="U28" s="13">
        <v>3.124</v>
      </c>
      <c r="V28" s="13">
        <v>7.321429</v>
      </c>
      <c r="W28" s="13">
        <v>2.826087</v>
      </c>
      <c r="X28" s="13">
        <v>8.095462194</v>
      </c>
    </row>
    <row r="29">
      <c r="A29" s="13">
        <v>28.0</v>
      </c>
      <c r="B29" s="11" t="s">
        <v>80</v>
      </c>
      <c r="C29" s="11" t="s">
        <v>65</v>
      </c>
      <c r="D29" s="25">
        <v>11.82</v>
      </c>
      <c r="E29" s="25">
        <v>0.75</v>
      </c>
      <c r="F29" s="25">
        <v>0.55</v>
      </c>
      <c r="G29" s="25">
        <v>0.22</v>
      </c>
      <c r="H29" s="25">
        <v>28.9</v>
      </c>
      <c r="I29" s="25">
        <v>55.49</v>
      </c>
      <c r="J29" s="25">
        <v>0.1</v>
      </c>
      <c r="K29" s="25">
        <v>1.25</v>
      </c>
      <c r="L29" s="25">
        <v>0.35</v>
      </c>
      <c r="M29" s="25">
        <v>0.58</v>
      </c>
      <c r="N29" s="13">
        <v>4.150893</v>
      </c>
      <c r="O29" s="13">
        <v>4.263736</v>
      </c>
      <c r="P29" s="13">
        <v>1.0</v>
      </c>
      <c r="Q29" s="13">
        <v>3.16</v>
      </c>
      <c r="R29" s="13">
        <v>5.146219</v>
      </c>
      <c r="S29" s="13">
        <v>3.29435</v>
      </c>
      <c r="T29" s="13">
        <v>2.702703</v>
      </c>
      <c r="U29" s="13">
        <v>4.672</v>
      </c>
      <c r="V29" s="13">
        <v>6.678571</v>
      </c>
      <c r="W29" s="13">
        <v>3.478261</v>
      </c>
      <c r="X29" s="13">
        <v>3.954613728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152</v>
      </c>
      <c r="E1" s="21" t="s">
        <v>154</v>
      </c>
      <c r="F1" s="21" t="s">
        <v>156</v>
      </c>
      <c r="G1" s="21" t="s">
        <v>157</v>
      </c>
      <c r="H1" s="21" t="s">
        <v>159</v>
      </c>
      <c r="I1" s="21" t="s">
        <v>160</v>
      </c>
      <c r="J1" s="21" t="s">
        <v>78</v>
      </c>
    </row>
    <row r="2">
      <c r="A2" s="13">
        <v>1.0</v>
      </c>
      <c r="B2" s="2" t="s">
        <v>79</v>
      </c>
      <c r="C2" s="2" t="s">
        <v>60</v>
      </c>
      <c r="D2" s="25">
        <v>91.62</v>
      </c>
      <c r="E2" s="25">
        <v>4.97</v>
      </c>
      <c r="F2" s="25">
        <v>3.41</v>
      </c>
      <c r="G2" s="13">
        <v>7.324419</v>
      </c>
      <c r="H2" s="13">
        <v>8.059347</v>
      </c>
      <c r="I2" s="13">
        <v>6.86875</v>
      </c>
      <c r="J2" s="13">
        <v>7.345406</v>
      </c>
    </row>
    <row r="3">
      <c r="A3" s="13">
        <v>2.0</v>
      </c>
      <c r="B3" s="2" t="s">
        <v>79</v>
      </c>
      <c r="C3" s="2" t="s">
        <v>67</v>
      </c>
      <c r="D3" s="25">
        <v>98.89</v>
      </c>
      <c r="E3" s="25">
        <v>0.92</v>
      </c>
      <c r="F3" s="25">
        <v>0.2</v>
      </c>
      <c r="G3" s="13">
        <v>9.860465</v>
      </c>
      <c r="H3" s="13">
        <v>9.862018</v>
      </c>
      <c r="I3" s="13">
        <v>9.878125</v>
      </c>
      <c r="J3" s="13">
        <v>9.860515</v>
      </c>
    </row>
    <row r="4">
      <c r="A4" s="13">
        <v>3.0</v>
      </c>
      <c r="B4" s="2" t="s">
        <v>79</v>
      </c>
      <c r="C4" s="2" t="s">
        <v>50</v>
      </c>
      <c r="D4" s="25">
        <v>97.17</v>
      </c>
      <c r="E4" s="25">
        <v>2.08</v>
      </c>
      <c r="F4" s="25">
        <v>0.75</v>
      </c>
      <c r="G4" s="13">
        <v>9.260465</v>
      </c>
      <c r="H4" s="13">
        <v>9.345697</v>
      </c>
      <c r="I4" s="13">
        <v>9.3625</v>
      </c>
      <c r="J4" s="13">
        <v>9.263003</v>
      </c>
    </row>
    <row r="5">
      <c r="A5" s="13">
        <v>4.0</v>
      </c>
      <c r="B5" s="2" t="s">
        <v>79</v>
      </c>
      <c r="C5" s="2" t="s">
        <v>69</v>
      </c>
      <c r="D5" s="25">
        <v>94.19</v>
      </c>
      <c r="E5" s="25">
        <v>3.9</v>
      </c>
      <c r="F5" s="25">
        <v>1.91</v>
      </c>
      <c r="G5" s="13">
        <v>8.22093</v>
      </c>
      <c r="H5" s="13">
        <v>8.535608</v>
      </c>
      <c r="I5" s="13">
        <v>8.275</v>
      </c>
      <c r="J5" s="13">
        <v>8.234235</v>
      </c>
    </row>
    <row r="6">
      <c r="A6" s="13">
        <v>5.0</v>
      </c>
      <c r="B6" s="2" t="s">
        <v>79</v>
      </c>
      <c r="C6" s="2" t="s">
        <v>49</v>
      </c>
      <c r="D6" s="25">
        <v>95.04</v>
      </c>
      <c r="E6" s="25">
        <v>4.33</v>
      </c>
      <c r="F6" s="25">
        <v>0.63</v>
      </c>
      <c r="G6" s="13">
        <v>8.517442</v>
      </c>
      <c r="H6" s="13">
        <v>8.344214</v>
      </c>
      <c r="I6" s="13">
        <v>9.475</v>
      </c>
      <c r="J6" s="13">
        <v>8.515974</v>
      </c>
    </row>
    <row r="7">
      <c r="A7" s="13">
        <v>6.0</v>
      </c>
      <c r="B7" s="2" t="s">
        <v>79</v>
      </c>
      <c r="C7" s="2" t="s">
        <v>47</v>
      </c>
      <c r="D7" s="25">
        <v>97.82</v>
      </c>
      <c r="E7" s="25">
        <v>1.7</v>
      </c>
      <c r="F7" s="25">
        <v>0.49</v>
      </c>
      <c r="G7" s="13">
        <v>9.487209</v>
      </c>
      <c r="H7" s="13">
        <v>9.514837</v>
      </c>
      <c r="I7" s="13">
        <v>9.60625</v>
      </c>
      <c r="J7" s="13">
        <v>9.488262</v>
      </c>
    </row>
    <row r="8">
      <c r="A8" s="13">
        <v>7.0</v>
      </c>
      <c r="B8" s="2" t="s">
        <v>79</v>
      </c>
      <c r="C8" s="2" t="s">
        <v>43</v>
      </c>
      <c r="D8" s="25">
        <v>99.17</v>
      </c>
      <c r="E8" s="25">
        <v>0.76</v>
      </c>
      <c r="F8" s="25">
        <v>0.07</v>
      </c>
      <c r="G8" s="13">
        <v>9.95814</v>
      </c>
      <c r="H8" s="13">
        <v>9.933234</v>
      </c>
      <c r="I8" s="13">
        <v>10.0</v>
      </c>
      <c r="J8" s="13">
        <v>9.95798</v>
      </c>
    </row>
    <row r="9">
      <c r="A9" s="13">
        <v>8.0</v>
      </c>
      <c r="B9" s="2" t="s">
        <v>79</v>
      </c>
      <c r="C9" s="2" t="s">
        <v>42</v>
      </c>
      <c r="D9" s="25">
        <v>97.24</v>
      </c>
      <c r="E9" s="25">
        <v>2.44</v>
      </c>
      <c r="F9" s="25">
        <v>0.32</v>
      </c>
      <c r="G9" s="13">
        <v>9.284884</v>
      </c>
      <c r="H9" s="13">
        <v>9.18546</v>
      </c>
      <c r="I9" s="13">
        <v>9.765625</v>
      </c>
      <c r="J9" s="13">
        <v>9.283996</v>
      </c>
    </row>
    <row r="10">
      <c r="A10" s="13">
        <v>9.0</v>
      </c>
      <c r="B10" s="2" t="s">
        <v>79</v>
      </c>
      <c r="C10" s="2" t="s">
        <v>56</v>
      </c>
      <c r="D10" s="25">
        <v>97.95</v>
      </c>
      <c r="E10" s="25">
        <v>1.49</v>
      </c>
      <c r="F10" s="25">
        <v>0.57</v>
      </c>
      <c r="G10" s="13">
        <v>9.532558</v>
      </c>
      <c r="H10" s="13">
        <v>9.608309</v>
      </c>
      <c r="I10" s="13">
        <v>9.53125</v>
      </c>
      <c r="J10" s="13">
        <v>9.533679</v>
      </c>
    </row>
    <row r="11">
      <c r="A11" s="13">
        <v>10.0</v>
      </c>
      <c r="B11" s="2" t="s">
        <v>79</v>
      </c>
      <c r="C11" s="2" t="s">
        <v>48</v>
      </c>
      <c r="D11" s="25">
        <v>96.63</v>
      </c>
      <c r="E11" s="25">
        <v>2.7</v>
      </c>
      <c r="F11" s="25">
        <v>0.66</v>
      </c>
      <c r="G11" s="13">
        <v>9.072093</v>
      </c>
      <c r="H11" s="13">
        <v>9.069733</v>
      </c>
      <c r="I11" s="13">
        <v>9.446875</v>
      </c>
      <c r="J11" s="13">
        <v>9.074503</v>
      </c>
    </row>
    <row r="12">
      <c r="A12" s="13">
        <v>11.0</v>
      </c>
      <c r="B12" s="2" t="s">
        <v>79</v>
      </c>
      <c r="C12" s="2" t="s">
        <v>54</v>
      </c>
      <c r="D12" s="25">
        <v>95.84</v>
      </c>
      <c r="E12" s="25">
        <v>3.28</v>
      </c>
      <c r="F12" s="25">
        <v>0.87</v>
      </c>
      <c r="G12" s="13">
        <v>8.796512</v>
      </c>
      <c r="H12" s="13">
        <v>8.811573</v>
      </c>
      <c r="I12" s="13">
        <v>9.25</v>
      </c>
      <c r="J12" s="13">
        <v>8.800951</v>
      </c>
    </row>
    <row r="13">
      <c r="A13" s="13">
        <v>12.0</v>
      </c>
      <c r="B13" s="2" t="s">
        <v>79</v>
      </c>
      <c r="C13" s="2" t="s">
        <v>52</v>
      </c>
      <c r="D13" s="25">
        <v>97.67</v>
      </c>
      <c r="E13" s="25">
        <v>1.55</v>
      </c>
      <c r="F13" s="25">
        <v>0.79</v>
      </c>
      <c r="G13" s="13">
        <v>9.434884</v>
      </c>
      <c r="H13" s="13">
        <v>9.581602</v>
      </c>
      <c r="I13" s="13">
        <v>9.325</v>
      </c>
      <c r="J13" s="13">
        <v>9.43629</v>
      </c>
    </row>
    <row r="14">
      <c r="A14" s="13">
        <v>13.0</v>
      </c>
      <c r="B14" s="2" t="s">
        <v>79</v>
      </c>
      <c r="C14" s="2" t="s">
        <v>55</v>
      </c>
      <c r="D14" s="25">
        <v>98.14</v>
      </c>
      <c r="E14" s="25">
        <v>1.44</v>
      </c>
      <c r="F14" s="25">
        <v>0.42</v>
      </c>
      <c r="G14" s="13">
        <v>9.598837</v>
      </c>
      <c r="H14" s="13">
        <v>9.630564</v>
      </c>
      <c r="I14" s="13">
        <v>9.671875</v>
      </c>
      <c r="J14" s="13">
        <v>9.599601</v>
      </c>
    </row>
    <row r="15">
      <c r="A15" s="13">
        <v>14.0</v>
      </c>
      <c r="B15" s="2" t="s">
        <v>79</v>
      </c>
      <c r="C15" s="2" t="s">
        <v>51</v>
      </c>
      <c r="D15" s="25">
        <v>95.7</v>
      </c>
      <c r="E15" s="25">
        <v>2.31</v>
      </c>
      <c r="F15" s="25">
        <v>2.0</v>
      </c>
      <c r="G15" s="13">
        <v>8.747674</v>
      </c>
      <c r="H15" s="13">
        <v>9.243323</v>
      </c>
      <c r="I15" s="13">
        <v>8.190625</v>
      </c>
      <c r="J15" s="13">
        <v>8.747983</v>
      </c>
    </row>
    <row r="16">
      <c r="A16" s="13">
        <v>15.0</v>
      </c>
      <c r="B16" s="2" t="s">
        <v>79</v>
      </c>
      <c r="C16" s="2" t="s">
        <v>44</v>
      </c>
      <c r="D16" s="25">
        <v>99.29</v>
      </c>
      <c r="E16" s="25">
        <v>0.61</v>
      </c>
      <c r="F16" s="25">
        <v>0.1</v>
      </c>
      <c r="G16" s="13">
        <v>10.0</v>
      </c>
      <c r="H16" s="13">
        <v>10.0</v>
      </c>
      <c r="I16" s="13">
        <v>9.971875</v>
      </c>
      <c r="J16" s="13">
        <v>9.999972</v>
      </c>
    </row>
    <row r="17">
      <c r="A17" s="13">
        <v>16.0</v>
      </c>
      <c r="B17" s="2" t="s">
        <v>79</v>
      </c>
      <c r="C17" s="2" t="s">
        <v>46</v>
      </c>
      <c r="D17" s="25">
        <v>95.31</v>
      </c>
      <c r="E17" s="25">
        <v>1.55</v>
      </c>
      <c r="F17" s="25">
        <v>3.14</v>
      </c>
      <c r="G17" s="13">
        <v>8.611628</v>
      </c>
      <c r="H17" s="13">
        <v>9.581602</v>
      </c>
      <c r="I17" s="13">
        <v>7.121875</v>
      </c>
      <c r="J17" s="13">
        <v>8.579884</v>
      </c>
    </row>
    <row r="18">
      <c r="A18" s="13">
        <v>17.0</v>
      </c>
      <c r="B18" s="11" t="s">
        <v>82</v>
      </c>
      <c r="C18" s="11" t="s">
        <v>70</v>
      </c>
      <c r="D18" s="42">
        <v>73.49</v>
      </c>
      <c r="E18" s="42">
        <v>20.83</v>
      </c>
      <c r="F18" s="42">
        <v>5.68</v>
      </c>
      <c r="G18" s="13">
        <v>1.0</v>
      </c>
      <c r="H18" s="13">
        <v>1.0</v>
      </c>
      <c r="I18" s="13">
        <v>4.740625</v>
      </c>
      <c r="J18" s="13">
        <v>1.212468</v>
      </c>
    </row>
    <row r="19">
      <c r="A19" s="13">
        <v>18.0</v>
      </c>
      <c r="B19" s="11" t="s">
        <v>82</v>
      </c>
      <c r="C19" s="11" t="s">
        <v>59</v>
      </c>
      <c r="D19" s="42">
        <v>91.44</v>
      </c>
      <c r="E19" s="42">
        <v>6.52</v>
      </c>
      <c r="F19" s="42">
        <v>2.03</v>
      </c>
      <c r="G19" s="13">
        <v>7.261628</v>
      </c>
      <c r="H19" s="13">
        <v>7.369436</v>
      </c>
      <c r="I19" s="13">
        <v>8.1625</v>
      </c>
      <c r="J19" s="13">
        <v>7.286947</v>
      </c>
    </row>
    <row r="20">
      <c r="A20" s="13">
        <v>19.0</v>
      </c>
      <c r="B20" s="11" t="s">
        <v>80</v>
      </c>
      <c r="C20" s="11" t="s">
        <v>63</v>
      </c>
      <c r="D20" s="25">
        <v>75.79</v>
      </c>
      <c r="E20" s="25">
        <v>16.59</v>
      </c>
      <c r="F20" s="25">
        <v>7.62</v>
      </c>
      <c r="G20" s="13">
        <v>1.802326</v>
      </c>
      <c r="H20" s="13">
        <v>2.88724</v>
      </c>
      <c r="I20" s="13">
        <v>2.921875</v>
      </c>
      <c r="J20" s="13">
        <v>2.067623</v>
      </c>
    </row>
    <row r="21">
      <c r="A21" s="13">
        <v>20.0</v>
      </c>
      <c r="B21" s="11" t="s">
        <v>80</v>
      </c>
      <c r="C21" s="11" t="s">
        <v>103</v>
      </c>
      <c r="D21" s="25">
        <v>94.26</v>
      </c>
      <c r="E21" s="25">
        <v>3.99</v>
      </c>
      <c r="F21" s="25">
        <v>1.75</v>
      </c>
      <c r="G21" s="13">
        <v>8.245349</v>
      </c>
      <c r="H21" s="13">
        <v>8.495549</v>
      </c>
      <c r="I21" s="13">
        <v>8.425</v>
      </c>
      <c r="J21" s="13">
        <v>8.258476</v>
      </c>
    </row>
    <row r="22">
      <c r="A22" s="13">
        <v>21.0</v>
      </c>
      <c r="B22" s="11" t="s">
        <v>80</v>
      </c>
      <c r="C22" s="11" t="s">
        <v>64</v>
      </c>
      <c r="D22" s="25">
        <v>84.97</v>
      </c>
      <c r="E22" s="25">
        <v>11.89</v>
      </c>
      <c r="F22" s="25">
        <v>3.13</v>
      </c>
      <c r="G22" s="13">
        <v>5.004651</v>
      </c>
      <c r="H22" s="13">
        <v>4.979228</v>
      </c>
      <c r="I22" s="13">
        <v>7.13125</v>
      </c>
      <c r="J22" s="13">
        <v>5.068197</v>
      </c>
    </row>
    <row r="23">
      <c r="A23" s="13">
        <v>22.0</v>
      </c>
      <c r="B23" s="11" t="s">
        <v>80</v>
      </c>
      <c r="C23" s="11" t="s">
        <v>53</v>
      </c>
      <c r="D23" s="25">
        <v>89.43</v>
      </c>
      <c r="E23" s="25">
        <v>8.35</v>
      </c>
      <c r="F23" s="25">
        <v>2.22</v>
      </c>
      <c r="G23" s="13">
        <v>6.560465</v>
      </c>
      <c r="H23" s="13">
        <v>6.554896</v>
      </c>
      <c r="I23" s="13">
        <v>7.984375</v>
      </c>
      <c r="J23" s="13">
        <v>6.591611</v>
      </c>
    </row>
    <row r="24">
      <c r="A24" s="13">
        <v>23.0</v>
      </c>
      <c r="B24" s="11" t="s">
        <v>80</v>
      </c>
      <c r="C24" s="11" t="s">
        <v>61</v>
      </c>
      <c r="D24" s="25">
        <v>82.89</v>
      </c>
      <c r="E24" s="25">
        <v>10.9</v>
      </c>
      <c r="F24" s="25">
        <v>6.21</v>
      </c>
      <c r="G24" s="13">
        <v>4.27907</v>
      </c>
      <c r="H24" s="13">
        <v>5.419881</v>
      </c>
      <c r="I24" s="13">
        <v>4.24375</v>
      </c>
      <c r="J24" s="13">
        <v>4.401225</v>
      </c>
    </row>
    <row r="25">
      <c r="A25" s="13">
        <v>24.0</v>
      </c>
      <c r="B25" s="11" t="s">
        <v>80</v>
      </c>
      <c r="C25" s="11" t="s">
        <v>71</v>
      </c>
      <c r="D25" s="25">
        <v>81.98</v>
      </c>
      <c r="E25" s="25">
        <v>10.22</v>
      </c>
      <c r="F25" s="25">
        <v>7.8</v>
      </c>
      <c r="G25" s="13">
        <v>3.961628</v>
      </c>
      <c r="H25" s="13">
        <v>5.722552</v>
      </c>
      <c r="I25" s="13">
        <v>2.753125</v>
      </c>
      <c r="J25" s="13">
        <v>4.047331</v>
      </c>
    </row>
    <row r="26">
      <c r="A26" s="13">
        <v>25.0</v>
      </c>
      <c r="B26" s="11" t="s">
        <v>80</v>
      </c>
      <c r="C26" s="11" t="s">
        <v>57</v>
      </c>
      <c r="D26" s="25">
        <v>89.28</v>
      </c>
      <c r="E26" s="25">
        <v>8.03</v>
      </c>
      <c r="F26" s="25">
        <v>2.69</v>
      </c>
      <c r="G26" s="13">
        <v>6.50814</v>
      </c>
      <c r="H26" s="13">
        <v>6.697329</v>
      </c>
      <c r="I26" s="13">
        <v>7.54375</v>
      </c>
      <c r="J26" s="13">
        <v>6.551189</v>
      </c>
    </row>
    <row r="27">
      <c r="A27" s="13">
        <v>26.0</v>
      </c>
      <c r="B27" s="11" t="s">
        <v>80</v>
      </c>
      <c r="C27" s="11" t="s">
        <v>62</v>
      </c>
      <c r="D27" s="25">
        <v>79.91</v>
      </c>
      <c r="E27" s="25">
        <v>10.42</v>
      </c>
      <c r="F27" s="25">
        <v>9.67</v>
      </c>
      <c r="G27" s="13">
        <v>3.239535</v>
      </c>
      <c r="H27" s="13">
        <v>5.633531</v>
      </c>
      <c r="I27" s="13">
        <v>1.0</v>
      </c>
      <c r="J27" s="13">
        <v>3.272426</v>
      </c>
    </row>
    <row r="28">
      <c r="A28" s="13">
        <v>27.0</v>
      </c>
      <c r="B28" s="11" t="s">
        <v>80</v>
      </c>
      <c r="C28" s="11" t="s">
        <v>58</v>
      </c>
      <c r="D28" s="25">
        <v>88.37</v>
      </c>
      <c r="E28" s="25">
        <v>6.24</v>
      </c>
      <c r="F28" s="25">
        <v>5.38</v>
      </c>
      <c r="G28" s="13">
        <v>6.190698</v>
      </c>
      <c r="H28" s="13">
        <v>7.494065</v>
      </c>
      <c r="I28" s="13">
        <v>5.021875</v>
      </c>
      <c r="J28" s="13">
        <v>6.209147</v>
      </c>
    </row>
    <row r="29">
      <c r="A29" s="13">
        <v>28.0</v>
      </c>
      <c r="B29" s="11" t="s">
        <v>80</v>
      </c>
      <c r="C29" s="11" t="s">
        <v>65</v>
      </c>
      <c r="D29" s="25">
        <v>80.36</v>
      </c>
      <c r="E29" s="25">
        <v>12.83</v>
      </c>
      <c r="F29" s="25">
        <v>6.81</v>
      </c>
      <c r="G29" s="13">
        <v>3.396512</v>
      </c>
      <c r="H29" s="13">
        <v>4.560831</v>
      </c>
      <c r="I29" s="13">
        <v>3.68125</v>
      </c>
      <c r="J29" s="13">
        <v>3.565284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178</v>
      </c>
      <c r="B1" s="21" t="s">
        <v>72</v>
      </c>
      <c r="C1" s="21" t="s">
        <v>73</v>
      </c>
      <c r="D1" s="21" t="s">
        <v>179</v>
      </c>
      <c r="E1" s="21" t="s">
        <v>180</v>
      </c>
      <c r="F1" s="21" t="s">
        <v>181</v>
      </c>
      <c r="G1" s="21" t="s">
        <v>182</v>
      </c>
      <c r="H1" s="21" t="s">
        <v>183</v>
      </c>
      <c r="I1" s="21" t="s">
        <v>184</v>
      </c>
      <c r="J1" s="21" t="s">
        <v>185</v>
      </c>
      <c r="K1" s="21" t="s">
        <v>186</v>
      </c>
      <c r="L1" s="21" t="s">
        <v>187</v>
      </c>
      <c r="M1" s="21" t="s">
        <v>188</v>
      </c>
      <c r="N1" s="21" t="s">
        <v>189</v>
      </c>
      <c r="O1" s="21" t="s">
        <v>190</v>
      </c>
      <c r="P1" s="21" t="s">
        <v>78</v>
      </c>
    </row>
    <row r="2">
      <c r="A2" s="25">
        <v>1.0</v>
      </c>
      <c r="B2" s="2" t="s">
        <v>79</v>
      </c>
      <c r="C2" s="2" t="s">
        <v>60</v>
      </c>
      <c r="D2" s="25">
        <v>97.47</v>
      </c>
      <c r="E2" s="25">
        <v>0.85</v>
      </c>
      <c r="F2" s="25">
        <v>1.0</v>
      </c>
      <c r="G2" s="25">
        <v>0.17</v>
      </c>
      <c r="H2" s="25">
        <v>0.12</v>
      </c>
      <c r="I2" s="25">
        <v>0.39</v>
      </c>
      <c r="J2" s="13">
        <v>3.763158</v>
      </c>
      <c r="K2" s="13">
        <v>2.872</v>
      </c>
      <c r="L2" s="13">
        <v>4.06383</v>
      </c>
      <c r="M2" s="13">
        <v>4.789474</v>
      </c>
      <c r="N2" s="13">
        <v>2.255814</v>
      </c>
      <c r="O2" s="13">
        <v>7.236842</v>
      </c>
      <c r="P2" s="13">
        <v>3.772073</v>
      </c>
    </row>
    <row r="3">
      <c r="A3" s="25">
        <v>2.0</v>
      </c>
      <c r="B3" s="2" t="s">
        <v>79</v>
      </c>
      <c r="C3" s="2" t="s">
        <v>67</v>
      </c>
      <c r="D3" s="25">
        <v>99.27</v>
      </c>
      <c r="E3" s="25">
        <v>0.65</v>
      </c>
      <c r="F3" s="25">
        <v>0.04</v>
      </c>
      <c r="G3" s="25">
        <v>0.01</v>
      </c>
      <c r="H3" s="25">
        <v>0.01</v>
      </c>
      <c r="I3" s="25">
        <v>0.04</v>
      </c>
      <c r="J3" s="13">
        <v>2.973684</v>
      </c>
      <c r="K3" s="13">
        <v>9.784</v>
      </c>
      <c r="L3" s="13">
        <v>1.0</v>
      </c>
      <c r="M3" s="13">
        <v>10.0</v>
      </c>
      <c r="N3" s="13">
        <v>9.581395</v>
      </c>
      <c r="O3" s="13">
        <v>8.026316</v>
      </c>
      <c r="P3" s="13">
        <v>3.020537</v>
      </c>
    </row>
    <row r="4">
      <c r="A4" s="25">
        <v>3.0</v>
      </c>
      <c r="B4" s="2" t="s">
        <v>79</v>
      </c>
      <c r="C4" s="2" t="s">
        <v>50</v>
      </c>
      <c r="D4" s="25">
        <v>98.71</v>
      </c>
      <c r="E4" s="25">
        <v>0.33</v>
      </c>
      <c r="F4" s="25">
        <v>0.64</v>
      </c>
      <c r="G4" s="25">
        <v>0.11</v>
      </c>
      <c r="H4" s="25">
        <v>0.04</v>
      </c>
      <c r="I4" s="25">
        <v>0.17</v>
      </c>
      <c r="J4" s="13">
        <v>1.710526</v>
      </c>
      <c r="K4" s="13">
        <v>5.464</v>
      </c>
      <c r="L4" s="13">
        <v>2.914894</v>
      </c>
      <c r="M4" s="13">
        <v>8.578947</v>
      </c>
      <c r="N4" s="13">
        <v>6.860465</v>
      </c>
      <c r="O4" s="13">
        <v>9.289474</v>
      </c>
      <c r="P4" s="13">
        <v>1.75312</v>
      </c>
    </row>
    <row r="5">
      <c r="A5" s="25">
        <v>4.0</v>
      </c>
      <c r="B5" s="2" t="s">
        <v>79</v>
      </c>
      <c r="C5" s="2" t="s">
        <v>69</v>
      </c>
      <c r="D5" s="25">
        <v>97.06</v>
      </c>
      <c r="E5" s="25">
        <v>1.58</v>
      </c>
      <c r="F5" s="25">
        <v>0.8</v>
      </c>
      <c r="G5" s="25">
        <v>0.34</v>
      </c>
      <c r="H5" s="25">
        <v>0.12</v>
      </c>
      <c r="I5" s="25">
        <v>0.1</v>
      </c>
      <c r="J5" s="13">
        <v>6.644737</v>
      </c>
      <c r="K5" s="13">
        <v>4.312</v>
      </c>
      <c r="L5" s="13">
        <v>7.319149</v>
      </c>
      <c r="M5" s="13">
        <v>4.789474</v>
      </c>
      <c r="N5" s="13">
        <v>8.325581</v>
      </c>
      <c r="O5" s="13">
        <v>4.355263</v>
      </c>
      <c r="P5" s="13">
        <v>6.606695</v>
      </c>
    </row>
    <row r="6">
      <c r="A6" s="25">
        <v>5.0</v>
      </c>
      <c r="B6" s="2" t="s">
        <v>79</v>
      </c>
      <c r="C6" s="2" t="s">
        <v>49</v>
      </c>
      <c r="D6" s="25">
        <v>98.82</v>
      </c>
      <c r="E6" s="25">
        <v>0.94</v>
      </c>
      <c r="F6" s="25">
        <v>0.05</v>
      </c>
      <c r="G6" s="25">
        <v>0.1</v>
      </c>
      <c r="H6" s="25">
        <v>0.03</v>
      </c>
      <c r="I6" s="25">
        <v>0.07</v>
      </c>
      <c r="J6" s="13">
        <v>4.118421</v>
      </c>
      <c r="K6" s="13">
        <v>9.712</v>
      </c>
      <c r="L6" s="13">
        <v>2.723404</v>
      </c>
      <c r="M6" s="13">
        <v>9.052632</v>
      </c>
      <c r="N6" s="13">
        <v>8.953488</v>
      </c>
      <c r="O6" s="13">
        <v>6.881579</v>
      </c>
      <c r="P6" s="13">
        <v>4.178616</v>
      </c>
    </row>
    <row r="7">
      <c r="A7" s="25">
        <v>6.0</v>
      </c>
      <c r="B7" s="2" t="s">
        <v>79</v>
      </c>
      <c r="C7" s="2" t="s">
        <v>47</v>
      </c>
      <c r="D7" s="25">
        <v>98.95</v>
      </c>
      <c r="E7" s="25">
        <v>0.33</v>
      </c>
      <c r="F7" s="25">
        <v>0.55</v>
      </c>
      <c r="G7" s="25">
        <v>0.09</v>
      </c>
      <c r="H7" s="25">
        <v>0.03</v>
      </c>
      <c r="I7" s="25">
        <v>0.05</v>
      </c>
      <c r="J7" s="13">
        <v>1.710526</v>
      </c>
      <c r="K7" s="13">
        <v>6.112</v>
      </c>
      <c r="L7" s="13">
        <v>2.531915</v>
      </c>
      <c r="M7" s="13">
        <v>9.052632</v>
      </c>
      <c r="N7" s="13">
        <v>9.372093</v>
      </c>
      <c r="O7" s="13">
        <v>9.289474</v>
      </c>
      <c r="P7" s="13">
        <v>1.742265</v>
      </c>
    </row>
    <row r="8">
      <c r="A8" s="25">
        <v>7.0</v>
      </c>
      <c r="B8" s="2" t="s">
        <v>79</v>
      </c>
      <c r="C8" s="2" t="s">
        <v>43</v>
      </c>
      <c r="D8" s="25">
        <v>99.28</v>
      </c>
      <c r="E8" s="25">
        <v>0.15</v>
      </c>
      <c r="F8" s="25">
        <v>0.48</v>
      </c>
      <c r="G8" s="25">
        <v>0.06</v>
      </c>
      <c r="H8" s="25">
        <v>0.02</v>
      </c>
      <c r="I8" s="25">
        <v>0.02</v>
      </c>
      <c r="J8" s="13">
        <v>1.0</v>
      </c>
      <c r="K8" s="13">
        <v>6.616</v>
      </c>
      <c r="L8" s="13">
        <v>1.957447</v>
      </c>
      <c r="M8" s="13">
        <v>9.526316</v>
      </c>
      <c r="N8" s="13">
        <v>10.0</v>
      </c>
      <c r="O8" s="13">
        <v>10.0</v>
      </c>
      <c r="P8" s="13">
        <v>1.021733</v>
      </c>
    </row>
    <row r="9">
      <c r="A9" s="25">
        <v>8.0</v>
      </c>
      <c r="B9" s="2" t="s">
        <v>79</v>
      </c>
      <c r="C9" s="2" t="s">
        <v>42</v>
      </c>
      <c r="D9" s="25">
        <v>98.47</v>
      </c>
      <c r="E9" s="25">
        <v>0.16</v>
      </c>
      <c r="F9" s="25">
        <v>1.26</v>
      </c>
      <c r="G9" s="25">
        <v>0.05</v>
      </c>
      <c r="H9" s="25">
        <v>0.04</v>
      </c>
      <c r="I9" s="25">
        <v>0.02</v>
      </c>
      <c r="J9" s="13">
        <v>1.039474</v>
      </c>
      <c r="K9" s="13">
        <v>1.0</v>
      </c>
      <c r="L9" s="13">
        <v>1.765957</v>
      </c>
      <c r="M9" s="13">
        <v>8.578947</v>
      </c>
      <c r="N9" s="13">
        <v>10.0</v>
      </c>
      <c r="O9" s="13">
        <v>9.960526</v>
      </c>
      <c r="P9" s="13">
        <v>1.057702</v>
      </c>
    </row>
    <row r="10">
      <c r="A10" s="25">
        <v>9.0</v>
      </c>
      <c r="B10" s="2" t="s">
        <v>79</v>
      </c>
      <c r="C10" s="2" t="s">
        <v>56</v>
      </c>
      <c r="D10" s="25">
        <v>98.5</v>
      </c>
      <c r="E10" s="25">
        <v>0.35</v>
      </c>
      <c r="F10" s="25">
        <v>1.01</v>
      </c>
      <c r="G10" s="25">
        <v>0.03</v>
      </c>
      <c r="H10" s="25">
        <v>0.02</v>
      </c>
      <c r="I10" s="25">
        <v>0.09</v>
      </c>
      <c r="J10" s="13">
        <v>1.789474</v>
      </c>
      <c r="K10" s="13">
        <v>2.8</v>
      </c>
      <c r="L10" s="13">
        <v>1.382979</v>
      </c>
      <c r="M10" s="13">
        <v>9.526316</v>
      </c>
      <c r="N10" s="13">
        <v>8.534884</v>
      </c>
      <c r="O10" s="13">
        <v>9.210526</v>
      </c>
      <c r="P10" s="13">
        <v>1.799254</v>
      </c>
    </row>
    <row r="11">
      <c r="A11" s="25">
        <v>10.0</v>
      </c>
      <c r="B11" s="2" t="s">
        <v>79</v>
      </c>
      <c r="C11" s="2" t="s">
        <v>48</v>
      </c>
      <c r="D11" s="25">
        <v>99.04</v>
      </c>
      <c r="E11" s="25">
        <v>0.37</v>
      </c>
      <c r="F11" s="25">
        <v>0.31</v>
      </c>
      <c r="G11" s="25">
        <v>0.08</v>
      </c>
      <c r="H11" s="25">
        <v>0.03</v>
      </c>
      <c r="I11" s="25">
        <v>0.17</v>
      </c>
      <c r="J11" s="13">
        <v>1.868421</v>
      </c>
      <c r="K11" s="13">
        <v>7.84</v>
      </c>
      <c r="L11" s="13">
        <v>2.340426</v>
      </c>
      <c r="M11" s="13">
        <v>9.052632</v>
      </c>
      <c r="N11" s="13">
        <v>6.860465</v>
      </c>
      <c r="O11" s="13">
        <v>9.131579</v>
      </c>
      <c r="P11" s="13">
        <v>1.911571</v>
      </c>
    </row>
    <row r="12">
      <c r="A12" s="25">
        <v>11.0</v>
      </c>
      <c r="B12" s="2" t="s">
        <v>79</v>
      </c>
      <c r="C12" s="2" t="s">
        <v>54</v>
      </c>
      <c r="D12" s="25">
        <v>98.91</v>
      </c>
      <c r="E12" s="25">
        <v>0.63</v>
      </c>
      <c r="F12" s="25">
        <v>0.28</v>
      </c>
      <c r="G12" s="25">
        <v>0.07</v>
      </c>
      <c r="H12" s="25">
        <v>0.05</v>
      </c>
      <c r="I12" s="25">
        <v>0.06</v>
      </c>
      <c r="J12" s="13">
        <v>2.894737</v>
      </c>
      <c r="K12" s="13">
        <v>8.056</v>
      </c>
      <c r="L12" s="13">
        <v>2.148936</v>
      </c>
      <c r="M12" s="13">
        <v>8.105263</v>
      </c>
      <c r="N12" s="13">
        <v>9.162791</v>
      </c>
      <c r="O12" s="13">
        <v>8.105263</v>
      </c>
      <c r="P12" s="13">
        <v>2.935072</v>
      </c>
    </row>
    <row r="13">
      <c r="A13" s="25">
        <v>12.0</v>
      </c>
      <c r="B13" s="2" t="s">
        <v>79</v>
      </c>
      <c r="C13" s="2" t="s">
        <v>52</v>
      </c>
      <c r="D13" s="25">
        <v>99.06</v>
      </c>
      <c r="E13" s="25">
        <v>0.46</v>
      </c>
      <c r="F13" s="25">
        <v>0.34</v>
      </c>
      <c r="G13" s="25">
        <v>0.05</v>
      </c>
      <c r="H13" s="25">
        <v>0.03</v>
      </c>
      <c r="I13" s="25">
        <v>0.06</v>
      </c>
      <c r="J13" s="13">
        <v>2.223684</v>
      </c>
      <c r="K13" s="13">
        <v>7.624</v>
      </c>
      <c r="L13" s="13">
        <v>1.765957</v>
      </c>
      <c r="M13" s="13">
        <v>9.052632</v>
      </c>
      <c r="N13" s="13">
        <v>9.162791</v>
      </c>
      <c r="O13" s="13">
        <v>8.776316</v>
      </c>
      <c r="P13" s="13">
        <v>2.256397</v>
      </c>
    </row>
    <row r="14">
      <c r="A14" s="25">
        <v>13.0</v>
      </c>
      <c r="B14" s="2" t="s">
        <v>79</v>
      </c>
      <c r="C14" s="2" t="s">
        <v>55</v>
      </c>
      <c r="D14" s="25">
        <v>99.07</v>
      </c>
      <c r="E14" s="25">
        <v>0.52</v>
      </c>
      <c r="F14" s="25">
        <v>0.25</v>
      </c>
      <c r="G14" s="25">
        <v>0.05</v>
      </c>
      <c r="H14" s="25">
        <v>0.03</v>
      </c>
      <c r="I14" s="25">
        <v>0.07</v>
      </c>
      <c r="J14" s="13">
        <v>2.460526</v>
      </c>
      <c r="K14" s="13">
        <v>8.272</v>
      </c>
      <c r="L14" s="13">
        <v>1.765957</v>
      </c>
      <c r="M14" s="13">
        <v>9.052632</v>
      </c>
      <c r="N14" s="13">
        <v>8.953488</v>
      </c>
      <c r="O14" s="13">
        <v>8.539474</v>
      </c>
      <c r="P14" s="13">
        <v>2.498513</v>
      </c>
    </row>
    <row r="15">
      <c r="A15" s="25">
        <v>14.0</v>
      </c>
      <c r="B15" s="2" t="s">
        <v>79</v>
      </c>
      <c r="C15" s="2" t="s">
        <v>51</v>
      </c>
      <c r="D15" s="25">
        <v>98.94</v>
      </c>
      <c r="E15" s="25">
        <v>0.83</v>
      </c>
      <c r="F15" s="25">
        <v>0.04</v>
      </c>
      <c r="G15" s="25">
        <v>0.06</v>
      </c>
      <c r="H15" s="25">
        <v>0.05</v>
      </c>
      <c r="I15" s="25">
        <v>0.07</v>
      </c>
      <c r="J15" s="13">
        <v>3.684211</v>
      </c>
      <c r="K15" s="13">
        <v>9.784</v>
      </c>
      <c r="L15" s="13">
        <v>1.957447</v>
      </c>
      <c r="M15" s="13">
        <v>8.105263</v>
      </c>
      <c r="N15" s="13">
        <v>8.953488</v>
      </c>
      <c r="O15" s="13">
        <v>7.315789</v>
      </c>
      <c r="P15" s="13">
        <v>3.741983</v>
      </c>
    </row>
    <row r="16">
      <c r="A16" s="25">
        <v>15.0</v>
      </c>
      <c r="B16" s="2" t="s">
        <v>79</v>
      </c>
      <c r="C16" s="2" t="s">
        <v>44</v>
      </c>
      <c r="D16" s="25">
        <v>99.67</v>
      </c>
      <c r="E16" s="25">
        <v>0.17</v>
      </c>
      <c r="F16" s="25">
        <v>0.01</v>
      </c>
      <c r="G16" s="25">
        <v>0.03</v>
      </c>
      <c r="H16" s="25">
        <v>0.06</v>
      </c>
      <c r="I16" s="25">
        <v>0.06</v>
      </c>
      <c r="J16" s="13">
        <v>1.078947</v>
      </c>
      <c r="K16" s="13">
        <v>10.0</v>
      </c>
      <c r="L16" s="13">
        <v>1.382979</v>
      </c>
      <c r="M16" s="13">
        <v>7.631579</v>
      </c>
      <c r="N16" s="13">
        <v>9.162791</v>
      </c>
      <c r="O16" s="13">
        <v>9.921053</v>
      </c>
      <c r="P16" s="13">
        <v>1.106265</v>
      </c>
    </row>
    <row r="17">
      <c r="A17" s="25">
        <v>16.0</v>
      </c>
      <c r="B17" s="2" t="s">
        <v>79</v>
      </c>
      <c r="C17" s="2" t="s">
        <v>46</v>
      </c>
      <c r="D17" s="25">
        <v>97.69</v>
      </c>
      <c r="E17" s="25">
        <v>1.57</v>
      </c>
      <c r="F17" s="25">
        <v>0.23</v>
      </c>
      <c r="G17" s="25">
        <v>0.03</v>
      </c>
      <c r="H17" s="25">
        <v>0.04</v>
      </c>
      <c r="I17" s="25">
        <v>0.45</v>
      </c>
      <c r="J17" s="13">
        <v>6.605263</v>
      </c>
      <c r="K17" s="13">
        <v>8.416</v>
      </c>
      <c r="L17" s="13">
        <v>1.382979</v>
      </c>
      <c r="M17" s="13">
        <v>8.578947</v>
      </c>
      <c r="N17" s="13">
        <v>1.0</v>
      </c>
      <c r="O17" s="13">
        <v>4.394737</v>
      </c>
      <c r="P17" s="13">
        <v>6.610083</v>
      </c>
    </row>
    <row r="18">
      <c r="A18" s="25">
        <v>17.0</v>
      </c>
      <c r="B18" s="44" t="s">
        <v>82</v>
      </c>
      <c r="C18" s="44" t="s">
        <v>70</v>
      </c>
      <c r="D18" s="45">
        <v>98.32</v>
      </c>
      <c r="E18" s="45">
        <v>1.44</v>
      </c>
      <c r="F18" s="45">
        <v>0.03</v>
      </c>
      <c r="G18" s="45">
        <v>0.13</v>
      </c>
      <c r="H18" s="45">
        <v>0.02</v>
      </c>
      <c r="I18" s="45">
        <v>0.07</v>
      </c>
      <c r="J18" s="13">
        <v>6.092105</v>
      </c>
      <c r="K18" s="13">
        <v>9.856</v>
      </c>
      <c r="L18" s="13">
        <v>3.297872</v>
      </c>
      <c r="M18" s="13">
        <v>9.526316</v>
      </c>
      <c r="N18" s="13">
        <v>8.953488</v>
      </c>
      <c r="O18" s="13">
        <v>4.907895</v>
      </c>
      <c r="P18" s="13">
        <v>6.149669</v>
      </c>
    </row>
    <row r="19">
      <c r="A19" s="25">
        <v>18.0</v>
      </c>
      <c r="B19" s="44" t="s">
        <v>82</v>
      </c>
      <c r="C19" s="44" t="s">
        <v>59</v>
      </c>
      <c r="D19" s="45">
        <v>98.78</v>
      </c>
      <c r="E19" s="45">
        <v>1.0</v>
      </c>
      <c r="F19" s="45">
        <v>0.1</v>
      </c>
      <c r="G19" s="45">
        <v>0.07</v>
      </c>
      <c r="H19" s="45">
        <v>0.04</v>
      </c>
      <c r="I19" s="45">
        <v>0.02</v>
      </c>
      <c r="J19" s="13">
        <v>4.355263</v>
      </c>
      <c r="K19" s="13">
        <v>9.352</v>
      </c>
      <c r="L19" s="13">
        <v>2.148936</v>
      </c>
      <c r="M19" s="13">
        <v>8.578947</v>
      </c>
      <c r="N19" s="13">
        <v>10.0</v>
      </c>
      <c r="O19" s="13">
        <v>6.644737</v>
      </c>
      <c r="P19" s="13">
        <v>4.408691</v>
      </c>
    </row>
    <row r="20">
      <c r="A20" s="25">
        <v>19.0</v>
      </c>
      <c r="B20" s="2" t="s">
        <v>80</v>
      </c>
      <c r="C20" s="2" t="s">
        <v>63</v>
      </c>
      <c r="D20" s="25">
        <v>97.13</v>
      </c>
      <c r="E20" s="25">
        <v>1.41</v>
      </c>
      <c r="F20" s="25">
        <v>1.02</v>
      </c>
      <c r="G20" s="25">
        <v>0.08</v>
      </c>
      <c r="H20" s="25">
        <v>0.2</v>
      </c>
      <c r="I20" s="42">
        <v>0.16</v>
      </c>
      <c r="J20" s="13">
        <v>5.973684</v>
      </c>
      <c r="K20" s="13">
        <v>2.728</v>
      </c>
      <c r="L20" s="13">
        <v>2.340426</v>
      </c>
      <c r="M20" s="13">
        <v>1.0</v>
      </c>
      <c r="N20" s="13">
        <v>7.069767</v>
      </c>
      <c r="O20" s="13">
        <v>5.026316</v>
      </c>
      <c r="P20" s="13">
        <v>5.887558</v>
      </c>
    </row>
    <row r="21">
      <c r="A21" s="25">
        <v>20.0</v>
      </c>
      <c r="B21" s="2" t="s">
        <v>80</v>
      </c>
      <c r="C21" s="2" t="s">
        <v>103</v>
      </c>
      <c r="D21" s="25">
        <v>98.16</v>
      </c>
      <c r="E21" s="25">
        <v>0.98</v>
      </c>
      <c r="F21" s="25">
        <v>0.58</v>
      </c>
      <c r="G21" s="25">
        <v>0.05</v>
      </c>
      <c r="H21" s="25">
        <v>0.14</v>
      </c>
      <c r="I21" s="42">
        <v>0.09</v>
      </c>
      <c r="J21" s="13">
        <v>4.276316</v>
      </c>
      <c r="K21" s="13">
        <v>5.896</v>
      </c>
      <c r="L21" s="13">
        <v>1.765957</v>
      </c>
      <c r="M21" s="13">
        <v>3.842105</v>
      </c>
      <c r="N21" s="13">
        <v>8.534884</v>
      </c>
      <c r="O21" s="13">
        <v>6.723684</v>
      </c>
      <c r="P21" s="13">
        <v>4.285576</v>
      </c>
    </row>
    <row r="22">
      <c r="A22" s="25">
        <v>21.0</v>
      </c>
      <c r="B22" s="2" t="s">
        <v>80</v>
      </c>
      <c r="C22" s="2" t="s">
        <v>64</v>
      </c>
      <c r="D22" s="25">
        <v>98.36</v>
      </c>
      <c r="E22" s="25">
        <v>0.64</v>
      </c>
      <c r="F22" s="25">
        <v>0.82</v>
      </c>
      <c r="G22" s="25">
        <v>0.06</v>
      </c>
      <c r="H22" s="25">
        <v>0.03</v>
      </c>
      <c r="I22" s="42">
        <v>0.09</v>
      </c>
      <c r="J22" s="13">
        <v>2.934211</v>
      </c>
      <c r="K22" s="13">
        <v>4.168</v>
      </c>
      <c r="L22" s="13">
        <v>1.957447</v>
      </c>
      <c r="M22" s="13">
        <v>9.052632</v>
      </c>
      <c r="N22" s="13">
        <v>8.534884</v>
      </c>
      <c r="O22" s="13">
        <v>8.065789</v>
      </c>
      <c r="P22" s="13">
        <v>2.944067</v>
      </c>
    </row>
    <row r="23">
      <c r="A23" s="25">
        <v>22.0</v>
      </c>
      <c r="B23" s="2" t="s">
        <v>80</v>
      </c>
      <c r="C23" s="2" t="s">
        <v>53</v>
      </c>
      <c r="D23" s="25">
        <v>98.37</v>
      </c>
      <c r="E23" s="25">
        <v>0.9</v>
      </c>
      <c r="F23" s="25">
        <v>0.46</v>
      </c>
      <c r="G23" s="25">
        <v>0.09</v>
      </c>
      <c r="H23" s="25">
        <v>0.11</v>
      </c>
      <c r="I23" s="42">
        <v>0.08</v>
      </c>
      <c r="J23" s="13">
        <v>3.960526</v>
      </c>
      <c r="K23" s="13">
        <v>6.76</v>
      </c>
      <c r="L23" s="13">
        <v>2.531915</v>
      </c>
      <c r="M23" s="13">
        <v>5.263158</v>
      </c>
      <c r="N23" s="13">
        <v>8.744186</v>
      </c>
      <c r="O23" s="13">
        <v>7.039474</v>
      </c>
      <c r="P23" s="13">
        <v>3.988045</v>
      </c>
    </row>
    <row r="24">
      <c r="A24" s="25">
        <v>23.0</v>
      </c>
      <c r="B24" s="2" t="s">
        <v>80</v>
      </c>
      <c r="C24" s="2" t="s">
        <v>61</v>
      </c>
      <c r="D24" s="25">
        <v>97.28</v>
      </c>
      <c r="E24" s="25">
        <v>1.82</v>
      </c>
      <c r="F24" s="25">
        <v>0.47</v>
      </c>
      <c r="G24" s="25">
        <v>0.1</v>
      </c>
      <c r="H24" s="25">
        <v>0.04</v>
      </c>
      <c r="I24" s="42">
        <v>0.29</v>
      </c>
      <c r="J24" s="13">
        <v>7.592105</v>
      </c>
      <c r="K24" s="13">
        <v>6.688</v>
      </c>
      <c r="L24" s="13">
        <v>2.723404</v>
      </c>
      <c r="M24" s="13">
        <v>8.578947</v>
      </c>
      <c r="N24" s="13">
        <v>4.348837</v>
      </c>
      <c r="O24" s="13">
        <v>3.407895</v>
      </c>
      <c r="P24" s="13">
        <v>7.540323</v>
      </c>
    </row>
    <row r="25">
      <c r="A25" s="25">
        <v>24.0</v>
      </c>
      <c r="B25" s="2" t="s">
        <v>80</v>
      </c>
      <c r="C25" s="2" t="s">
        <v>71</v>
      </c>
      <c r="D25" s="25">
        <v>98.67</v>
      </c>
      <c r="E25" s="25">
        <v>0.91</v>
      </c>
      <c r="F25" s="25">
        <v>0.18</v>
      </c>
      <c r="G25" s="25">
        <v>0.09</v>
      </c>
      <c r="H25" s="25">
        <v>0.07</v>
      </c>
      <c r="I25" s="42">
        <v>0.1</v>
      </c>
      <c r="J25" s="13">
        <v>4.0</v>
      </c>
      <c r="K25" s="13">
        <v>8.776</v>
      </c>
      <c r="L25" s="13">
        <v>2.531915</v>
      </c>
      <c r="M25" s="13">
        <v>7.157895</v>
      </c>
      <c r="N25" s="13">
        <v>8.325581</v>
      </c>
      <c r="O25" s="13">
        <v>7.0</v>
      </c>
      <c r="P25" s="13">
        <v>4.049679</v>
      </c>
    </row>
    <row r="26">
      <c r="A26" s="25">
        <v>25.0</v>
      </c>
      <c r="B26" s="2" t="s">
        <v>80</v>
      </c>
      <c r="C26" s="2" t="s">
        <v>57</v>
      </c>
      <c r="D26" s="25">
        <v>99.04</v>
      </c>
      <c r="E26" s="25">
        <v>0.52</v>
      </c>
      <c r="F26" s="25">
        <v>0.14</v>
      </c>
      <c r="G26" s="25">
        <v>0.06</v>
      </c>
      <c r="H26" s="25">
        <v>0.06</v>
      </c>
      <c r="I26" s="42">
        <v>0.17</v>
      </c>
      <c r="J26" s="13">
        <v>2.460526</v>
      </c>
      <c r="K26" s="13">
        <v>9.064</v>
      </c>
      <c r="L26" s="13">
        <v>1.957447</v>
      </c>
      <c r="M26" s="13">
        <v>7.631579</v>
      </c>
      <c r="N26" s="13">
        <v>6.860465</v>
      </c>
      <c r="O26" s="13">
        <v>8.539474</v>
      </c>
      <c r="P26" s="13">
        <v>2.510242</v>
      </c>
    </row>
    <row r="27">
      <c r="A27" s="25">
        <v>26.0</v>
      </c>
      <c r="B27" s="2" t="s">
        <v>80</v>
      </c>
      <c r="C27" s="2" t="s">
        <v>62</v>
      </c>
      <c r="D27" s="25">
        <v>96.84</v>
      </c>
      <c r="E27" s="25">
        <v>2.43</v>
      </c>
      <c r="F27" s="25">
        <v>0.03</v>
      </c>
      <c r="G27" s="25">
        <v>0.48</v>
      </c>
      <c r="H27" s="25">
        <v>0.05</v>
      </c>
      <c r="I27" s="42">
        <v>0.17</v>
      </c>
      <c r="J27" s="13">
        <v>10.0</v>
      </c>
      <c r="K27" s="13">
        <v>9.856</v>
      </c>
      <c r="L27" s="13">
        <v>10.0</v>
      </c>
      <c r="M27" s="13">
        <v>8.105263</v>
      </c>
      <c r="N27" s="13">
        <v>6.860465</v>
      </c>
      <c r="O27" s="13">
        <v>1.0</v>
      </c>
      <c r="P27" s="13">
        <v>9.970536</v>
      </c>
    </row>
    <row r="28">
      <c r="A28" s="25">
        <v>27.0</v>
      </c>
      <c r="B28" s="2" t="s">
        <v>80</v>
      </c>
      <c r="C28" s="2" t="s">
        <v>58</v>
      </c>
      <c r="D28" s="25">
        <v>98.08</v>
      </c>
      <c r="E28" s="25">
        <v>1.21</v>
      </c>
      <c r="F28" s="25">
        <v>0.43</v>
      </c>
      <c r="G28" s="25">
        <v>0.06</v>
      </c>
      <c r="H28" s="25">
        <v>0.06</v>
      </c>
      <c r="I28" s="42">
        <v>0.16</v>
      </c>
      <c r="J28" s="13">
        <v>5.184211</v>
      </c>
      <c r="K28" s="13">
        <v>6.976</v>
      </c>
      <c r="L28" s="13">
        <v>1.957447</v>
      </c>
      <c r="M28" s="13">
        <v>7.631579</v>
      </c>
      <c r="N28" s="13">
        <v>7.069767</v>
      </c>
      <c r="O28" s="13">
        <v>5.815789</v>
      </c>
      <c r="P28" s="13">
        <v>5.195626</v>
      </c>
    </row>
    <row r="29">
      <c r="A29" s="25">
        <v>28.0</v>
      </c>
      <c r="B29" s="2" t="s">
        <v>80</v>
      </c>
      <c r="C29" s="2" t="s">
        <v>65</v>
      </c>
      <c r="D29" s="25">
        <v>98.43</v>
      </c>
      <c r="E29" s="25">
        <v>0.94</v>
      </c>
      <c r="F29" s="25">
        <v>0.24</v>
      </c>
      <c r="G29" s="25">
        <v>0.11</v>
      </c>
      <c r="H29" s="25">
        <v>0.06</v>
      </c>
      <c r="I29" s="42">
        <v>0.24</v>
      </c>
      <c r="J29" s="13">
        <v>4.118421</v>
      </c>
      <c r="K29" s="13">
        <v>8.344</v>
      </c>
      <c r="L29" s="13">
        <v>2.914894</v>
      </c>
      <c r="M29" s="13">
        <v>7.631579</v>
      </c>
      <c r="N29" s="13">
        <v>5.395349</v>
      </c>
      <c r="O29" s="13">
        <v>6.881579</v>
      </c>
      <c r="P29" s="13">
        <v>4.166506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191</v>
      </c>
      <c r="E1" s="21" t="s">
        <v>192</v>
      </c>
      <c r="F1" s="21" t="s">
        <v>193</v>
      </c>
      <c r="G1" s="21" t="s">
        <v>194</v>
      </c>
      <c r="H1" s="21" t="s">
        <v>195</v>
      </c>
      <c r="I1" s="21" t="s">
        <v>196</v>
      </c>
      <c r="J1" s="21" t="s">
        <v>197</v>
      </c>
      <c r="K1" s="21" t="s">
        <v>198</v>
      </c>
      <c r="L1" s="21" t="s">
        <v>199</v>
      </c>
      <c r="M1" s="21" t="s">
        <v>200</v>
      </c>
      <c r="N1" s="21" t="s">
        <v>78</v>
      </c>
    </row>
    <row r="2">
      <c r="A2" s="13">
        <v>1.0</v>
      </c>
      <c r="B2" s="2" t="s">
        <v>79</v>
      </c>
      <c r="C2" s="2" t="s">
        <v>60</v>
      </c>
      <c r="D2" s="25">
        <v>76.16</v>
      </c>
      <c r="E2" s="25">
        <v>21.42</v>
      </c>
      <c r="F2" s="25">
        <v>0.46</v>
      </c>
      <c r="G2" s="25">
        <v>1.53</v>
      </c>
      <c r="H2" s="25">
        <v>0.43</v>
      </c>
      <c r="I2" s="13">
        <v>1.724943</v>
      </c>
      <c r="J2" s="13">
        <v>9.045921</v>
      </c>
      <c r="K2" s="13">
        <v>3.131579</v>
      </c>
      <c r="L2" s="13">
        <v>3.418182</v>
      </c>
      <c r="M2" s="13">
        <v>4.115385</v>
      </c>
      <c r="N2" s="13">
        <v>3.335752</v>
      </c>
    </row>
    <row r="3">
      <c r="A3" s="13">
        <v>2.0</v>
      </c>
      <c r="B3" s="2" t="s">
        <v>79</v>
      </c>
      <c r="C3" s="2" t="s">
        <v>67</v>
      </c>
      <c r="D3" s="25">
        <v>91.83</v>
      </c>
      <c r="E3" s="25">
        <v>6.22</v>
      </c>
      <c r="F3" s="25">
        <v>1.13</v>
      </c>
      <c r="G3" s="25">
        <v>0.24</v>
      </c>
      <c r="H3" s="25">
        <v>0.57</v>
      </c>
      <c r="I3" s="13">
        <v>8.179405</v>
      </c>
      <c r="J3" s="13">
        <v>2.36297</v>
      </c>
      <c r="K3" s="13">
        <v>7.098684</v>
      </c>
      <c r="L3" s="13">
        <v>1.072727</v>
      </c>
      <c r="M3" s="13">
        <v>6.538462</v>
      </c>
      <c r="N3" s="13">
        <v>7.778961</v>
      </c>
    </row>
    <row r="4">
      <c r="A4" s="13">
        <v>3.0</v>
      </c>
      <c r="B4" s="2" t="s">
        <v>79</v>
      </c>
      <c r="C4" s="2" t="s">
        <v>50</v>
      </c>
      <c r="D4" s="25">
        <v>91.5</v>
      </c>
      <c r="E4" s="25">
        <v>7.04</v>
      </c>
      <c r="F4" s="25">
        <v>0.1</v>
      </c>
      <c r="G4" s="25">
        <v>0.89</v>
      </c>
      <c r="H4" s="25">
        <v>0.46</v>
      </c>
      <c r="I4" s="13">
        <v>8.043478</v>
      </c>
      <c r="J4" s="13">
        <v>2.723498</v>
      </c>
      <c r="K4" s="13">
        <v>1.0</v>
      </c>
      <c r="L4" s="13">
        <v>2.254545</v>
      </c>
      <c r="M4" s="13">
        <v>4.634615</v>
      </c>
      <c r="N4" s="13">
        <v>7.594661</v>
      </c>
    </row>
    <row r="5">
      <c r="A5" s="13">
        <v>4.0</v>
      </c>
      <c r="B5" s="2" t="s">
        <v>79</v>
      </c>
      <c r="C5" s="2" t="s">
        <v>69</v>
      </c>
      <c r="D5" s="25">
        <v>86.6</v>
      </c>
      <c r="E5" s="25">
        <v>11.39</v>
      </c>
      <c r="F5" s="25">
        <v>0.59</v>
      </c>
      <c r="G5" s="25">
        <v>0.89</v>
      </c>
      <c r="H5" s="25">
        <v>0.53</v>
      </c>
      <c r="I5" s="13">
        <v>6.025172</v>
      </c>
      <c r="J5" s="13">
        <v>4.636053</v>
      </c>
      <c r="K5" s="13">
        <v>3.901316</v>
      </c>
      <c r="L5" s="13">
        <v>2.254545</v>
      </c>
      <c r="M5" s="13">
        <v>5.846154</v>
      </c>
      <c r="N5" s="13">
        <v>5.819913</v>
      </c>
    </row>
    <row r="6">
      <c r="A6" s="13">
        <v>5.0</v>
      </c>
      <c r="B6" s="2" t="s">
        <v>79</v>
      </c>
      <c r="C6" s="2" t="s">
        <v>49</v>
      </c>
      <c r="D6" s="25">
        <v>89.01</v>
      </c>
      <c r="E6" s="25">
        <v>9.54</v>
      </c>
      <c r="F6" s="25">
        <v>0.42</v>
      </c>
      <c r="G6" s="25">
        <v>0.73</v>
      </c>
      <c r="H6" s="25">
        <v>0.3</v>
      </c>
      <c r="I6" s="13">
        <v>7.017849</v>
      </c>
      <c r="J6" s="13">
        <v>3.822667</v>
      </c>
      <c r="K6" s="13">
        <v>2.894737</v>
      </c>
      <c r="L6" s="13">
        <v>1.963636</v>
      </c>
      <c r="M6" s="13">
        <v>1.865385</v>
      </c>
      <c r="N6" s="13">
        <v>6.643358</v>
      </c>
    </row>
    <row r="7">
      <c r="A7" s="13">
        <v>6.0</v>
      </c>
      <c r="B7" s="2" t="s">
        <v>79</v>
      </c>
      <c r="C7" s="2" t="s">
        <v>47</v>
      </c>
      <c r="D7" s="25">
        <v>90.37</v>
      </c>
      <c r="E7" s="25">
        <v>8.58</v>
      </c>
      <c r="F7" s="25">
        <v>0.16</v>
      </c>
      <c r="G7" s="25">
        <v>0.53</v>
      </c>
      <c r="H7" s="25">
        <v>0.37</v>
      </c>
      <c r="I7" s="13">
        <v>7.578032</v>
      </c>
      <c r="J7" s="13">
        <v>3.400586</v>
      </c>
      <c r="K7" s="13">
        <v>1.355263</v>
      </c>
      <c r="L7" s="13">
        <v>1.6</v>
      </c>
      <c r="M7" s="13">
        <v>3.076923</v>
      </c>
      <c r="N7" s="13">
        <v>7.161355</v>
      </c>
    </row>
    <row r="8">
      <c r="A8" s="13">
        <v>7.0</v>
      </c>
      <c r="B8" s="2" t="s">
        <v>79</v>
      </c>
      <c r="C8" s="2" t="s">
        <v>43</v>
      </c>
      <c r="D8" s="25">
        <v>87.8</v>
      </c>
      <c r="E8" s="25">
        <v>10.97</v>
      </c>
      <c r="F8" s="25">
        <v>0.14</v>
      </c>
      <c r="G8" s="25">
        <v>0.83</v>
      </c>
      <c r="H8" s="25">
        <v>0.26</v>
      </c>
      <c r="I8" s="13">
        <v>6.519451</v>
      </c>
      <c r="J8" s="13">
        <v>4.451392</v>
      </c>
      <c r="K8" s="13">
        <v>1.236842</v>
      </c>
      <c r="L8" s="13">
        <v>2.145455</v>
      </c>
      <c r="M8" s="13">
        <v>1.173077</v>
      </c>
      <c r="N8" s="13">
        <v>6.234984</v>
      </c>
    </row>
    <row r="9">
      <c r="A9" s="13">
        <v>8.0</v>
      </c>
      <c r="B9" s="2" t="s">
        <v>79</v>
      </c>
      <c r="C9" s="2" t="s">
        <v>42</v>
      </c>
      <c r="D9" s="25">
        <v>93.01</v>
      </c>
      <c r="E9" s="25">
        <v>6.33</v>
      </c>
      <c r="F9" s="25">
        <v>0.17</v>
      </c>
      <c r="G9" s="25">
        <v>0.2</v>
      </c>
      <c r="H9" s="25">
        <v>0.29</v>
      </c>
      <c r="I9" s="13">
        <v>8.665446</v>
      </c>
      <c r="J9" s="13">
        <v>2.411334</v>
      </c>
      <c r="K9" s="13">
        <v>1.414474</v>
      </c>
      <c r="L9" s="13">
        <v>1.0</v>
      </c>
      <c r="M9" s="13">
        <v>1.692308</v>
      </c>
      <c r="N9" s="13">
        <v>8.221681</v>
      </c>
    </row>
    <row r="10">
      <c r="A10" s="13">
        <v>9.0</v>
      </c>
      <c r="B10" s="2" t="s">
        <v>79</v>
      </c>
      <c r="C10" s="2" t="s">
        <v>56</v>
      </c>
      <c r="D10" s="25">
        <v>86.94</v>
      </c>
      <c r="E10" s="25">
        <v>11.54</v>
      </c>
      <c r="F10" s="25">
        <v>0.26</v>
      </c>
      <c r="G10" s="25">
        <v>0.88</v>
      </c>
      <c r="H10" s="25">
        <v>0.38</v>
      </c>
      <c r="I10" s="13">
        <v>6.165217</v>
      </c>
      <c r="J10" s="13">
        <v>4.702003</v>
      </c>
      <c r="K10" s="13">
        <v>1.947368</v>
      </c>
      <c r="L10" s="13">
        <v>2.236364</v>
      </c>
      <c r="M10" s="13">
        <v>3.25</v>
      </c>
      <c r="N10" s="13">
        <v>5.939744</v>
      </c>
    </row>
    <row r="11">
      <c r="A11" s="13">
        <v>10.0</v>
      </c>
      <c r="B11" s="2" t="s">
        <v>79</v>
      </c>
      <c r="C11" s="2" t="s">
        <v>48</v>
      </c>
      <c r="D11" s="25">
        <v>88.18</v>
      </c>
      <c r="E11" s="25">
        <v>10.87</v>
      </c>
      <c r="F11" s="25">
        <v>0.11</v>
      </c>
      <c r="G11" s="25">
        <v>0.29</v>
      </c>
      <c r="H11" s="25">
        <v>0.54</v>
      </c>
      <c r="I11" s="13">
        <v>6.675973</v>
      </c>
      <c r="J11" s="13">
        <v>4.407426</v>
      </c>
      <c r="K11" s="13">
        <v>1.059211</v>
      </c>
      <c r="L11" s="13">
        <v>1.163636</v>
      </c>
      <c r="M11" s="13">
        <v>6.019231</v>
      </c>
      <c r="N11" s="13">
        <v>6.403644</v>
      </c>
    </row>
    <row r="12">
      <c r="A12" s="13">
        <v>11.0</v>
      </c>
      <c r="B12" s="2" t="s">
        <v>79</v>
      </c>
      <c r="C12" s="2" t="s">
        <v>54</v>
      </c>
      <c r="D12" s="25">
        <v>86.78</v>
      </c>
      <c r="E12" s="25">
        <v>11.38</v>
      </c>
      <c r="F12" s="25">
        <v>0.89</v>
      </c>
      <c r="G12" s="25">
        <v>0.52</v>
      </c>
      <c r="H12" s="25">
        <v>0.43</v>
      </c>
      <c r="I12" s="13">
        <v>6.099314</v>
      </c>
      <c r="J12" s="13">
        <v>4.631656</v>
      </c>
      <c r="K12" s="13">
        <v>5.677632</v>
      </c>
      <c r="L12" s="13">
        <v>1.581818</v>
      </c>
      <c r="M12" s="13">
        <v>4.115385</v>
      </c>
      <c r="N12" s="13">
        <v>5.896519</v>
      </c>
    </row>
    <row r="13">
      <c r="A13" s="13">
        <v>12.0</v>
      </c>
      <c r="B13" s="2" t="s">
        <v>79</v>
      </c>
      <c r="C13" s="2" t="s">
        <v>52</v>
      </c>
      <c r="D13" s="25">
        <v>88.59</v>
      </c>
      <c r="E13" s="25">
        <v>9.4</v>
      </c>
      <c r="F13" s="25">
        <v>1.16</v>
      </c>
      <c r="G13" s="25">
        <v>0.45</v>
      </c>
      <c r="H13" s="25">
        <v>0.39</v>
      </c>
      <c r="I13" s="13">
        <v>6.844851</v>
      </c>
      <c r="J13" s="13">
        <v>3.761114</v>
      </c>
      <c r="K13" s="13">
        <v>7.276316</v>
      </c>
      <c r="L13" s="13">
        <v>1.454545</v>
      </c>
      <c r="M13" s="13">
        <v>3.423077</v>
      </c>
      <c r="N13" s="13">
        <v>6.522351</v>
      </c>
    </row>
    <row r="14">
      <c r="A14" s="13">
        <v>13.0</v>
      </c>
      <c r="B14" s="2" t="s">
        <v>79</v>
      </c>
      <c r="C14" s="2" t="s">
        <v>55</v>
      </c>
      <c r="D14" s="25">
        <v>89.63</v>
      </c>
      <c r="E14" s="25">
        <v>9.31</v>
      </c>
      <c r="F14" s="25">
        <v>0.21</v>
      </c>
      <c r="G14" s="25">
        <v>0.27</v>
      </c>
      <c r="H14" s="25">
        <v>0.58</v>
      </c>
      <c r="I14" s="13">
        <v>7.273227</v>
      </c>
      <c r="J14" s="13">
        <v>3.721544</v>
      </c>
      <c r="K14" s="13">
        <v>1.651316</v>
      </c>
      <c r="L14" s="13">
        <v>1.127273</v>
      </c>
      <c r="M14" s="13">
        <v>6.711538</v>
      </c>
      <c r="N14" s="13">
        <v>6.910907</v>
      </c>
    </row>
    <row r="15">
      <c r="A15" s="13">
        <v>14.0</v>
      </c>
      <c r="B15" s="2" t="s">
        <v>79</v>
      </c>
      <c r="C15" s="2" t="s">
        <v>51</v>
      </c>
      <c r="D15" s="25">
        <v>90.11</v>
      </c>
      <c r="E15" s="25">
        <v>8.18</v>
      </c>
      <c r="F15" s="25">
        <v>0.39</v>
      </c>
      <c r="G15" s="25">
        <v>0.71</v>
      </c>
      <c r="H15" s="25">
        <v>0.61</v>
      </c>
      <c r="I15" s="13">
        <v>7.470938</v>
      </c>
      <c r="J15" s="13">
        <v>3.224719</v>
      </c>
      <c r="K15" s="13">
        <v>2.717105</v>
      </c>
      <c r="L15" s="13">
        <v>1.927273</v>
      </c>
      <c r="M15" s="13">
        <v>7.230769</v>
      </c>
      <c r="N15" s="13">
        <v>7.064232</v>
      </c>
    </row>
    <row r="16">
      <c r="A16" s="13">
        <v>15.0</v>
      </c>
      <c r="B16" s="2" t="s">
        <v>79</v>
      </c>
      <c r="C16" s="2" t="s">
        <v>44</v>
      </c>
      <c r="D16" s="25">
        <v>96.25</v>
      </c>
      <c r="E16" s="25">
        <v>3.12</v>
      </c>
      <c r="F16" s="25">
        <v>0.11</v>
      </c>
      <c r="G16" s="25">
        <v>0.25</v>
      </c>
      <c r="H16" s="25">
        <v>0.28</v>
      </c>
      <c r="I16" s="13">
        <v>10.0</v>
      </c>
      <c r="J16" s="13">
        <v>1.0</v>
      </c>
      <c r="K16" s="13">
        <v>1.059211</v>
      </c>
      <c r="L16" s="13">
        <v>1.090909</v>
      </c>
      <c r="M16" s="13">
        <v>1.519231</v>
      </c>
      <c r="N16" s="13">
        <v>9.66338</v>
      </c>
    </row>
    <row r="17">
      <c r="A17" s="13">
        <v>16.0</v>
      </c>
      <c r="B17" s="2" t="s">
        <v>79</v>
      </c>
      <c r="C17" s="2" t="s">
        <v>46</v>
      </c>
      <c r="D17" s="25">
        <v>90.08</v>
      </c>
      <c r="E17" s="25">
        <v>7.67</v>
      </c>
      <c r="F17" s="25">
        <v>0.16</v>
      </c>
      <c r="G17" s="25">
        <v>1.12</v>
      </c>
      <c r="H17" s="25">
        <v>0.25</v>
      </c>
      <c r="I17" s="13">
        <v>7.458581</v>
      </c>
      <c r="J17" s="13">
        <v>3.000489</v>
      </c>
      <c r="K17" s="13">
        <v>1.355263</v>
      </c>
      <c r="L17" s="13">
        <v>2.672727</v>
      </c>
      <c r="M17" s="13">
        <v>1.0</v>
      </c>
      <c r="N17" s="13">
        <v>7.034076</v>
      </c>
    </row>
    <row r="18">
      <c r="A18" s="13">
        <v>17.0</v>
      </c>
      <c r="B18" s="11" t="s">
        <v>82</v>
      </c>
      <c r="C18" s="11" t="s">
        <v>70</v>
      </c>
      <c r="D18" s="42">
        <v>74.52</v>
      </c>
      <c r="E18" s="42">
        <v>18.37</v>
      </c>
      <c r="F18" s="42">
        <v>1.62</v>
      </c>
      <c r="G18" s="42">
        <v>5.15</v>
      </c>
      <c r="H18" s="42">
        <v>0.33</v>
      </c>
      <c r="I18" s="13">
        <v>1.049428</v>
      </c>
      <c r="J18" s="13">
        <v>7.704934</v>
      </c>
      <c r="K18" s="13">
        <v>10.0</v>
      </c>
      <c r="L18" s="13">
        <v>10.0</v>
      </c>
      <c r="M18" s="13">
        <v>2.384615</v>
      </c>
      <c r="N18" s="13">
        <v>2.882588</v>
      </c>
    </row>
    <row r="19">
      <c r="A19" s="13">
        <v>18.0</v>
      </c>
      <c r="B19" s="11" t="s">
        <v>82</v>
      </c>
      <c r="C19" s="11" t="s">
        <v>59</v>
      </c>
      <c r="D19" s="42">
        <v>84.05</v>
      </c>
      <c r="E19" s="42">
        <v>12.84</v>
      </c>
      <c r="F19" s="42">
        <v>0.94</v>
      </c>
      <c r="G19" s="42">
        <v>1.4</v>
      </c>
      <c r="H19" s="42">
        <v>0.77</v>
      </c>
      <c r="I19" s="13">
        <v>4.974828</v>
      </c>
      <c r="J19" s="13">
        <v>5.273571</v>
      </c>
      <c r="K19" s="13">
        <v>5.973684</v>
      </c>
      <c r="L19" s="13">
        <v>3.181818</v>
      </c>
      <c r="M19" s="13">
        <v>10.0</v>
      </c>
      <c r="N19" s="13">
        <v>5.036168</v>
      </c>
    </row>
    <row r="20">
      <c r="A20" s="13">
        <v>19.0</v>
      </c>
      <c r="B20" s="11" t="s">
        <v>80</v>
      </c>
      <c r="C20" s="11" t="s">
        <v>63</v>
      </c>
      <c r="D20" s="25">
        <v>80.56</v>
      </c>
      <c r="E20" s="25">
        <v>16.06</v>
      </c>
      <c r="F20" s="25">
        <v>1.13</v>
      </c>
      <c r="G20" s="25">
        <v>1.81</v>
      </c>
      <c r="H20" s="25">
        <v>0.45</v>
      </c>
      <c r="I20" s="13">
        <v>3.5373</v>
      </c>
      <c r="J20" s="13">
        <v>6.689301</v>
      </c>
      <c r="K20" s="13">
        <v>7.098684</v>
      </c>
      <c r="L20" s="13">
        <v>3.927273</v>
      </c>
      <c r="M20" s="13">
        <v>4.461538</v>
      </c>
      <c r="N20" s="13">
        <v>4.094917</v>
      </c>
    </row>
    <row r="21">
      <c r="A21" s="13">
        <v>20.0</v>
      </c>
      <c r="B21" s="11" t="s">
        <v>80</v>
      </c>
      <c r="C21" s="11" t="s">
        <v>103</v>
      </c>
      <c r="D21" s="25">
        <v>87.79</v>
      </c>
      <c r="E21" s="25">
        <v>10.12</v>
      </c>
      <c r="F21" s="25">
        <v>0.87</v>
      </c>
      <c r="G21" s="25">
        <v>0.83</v>
      </c>
      <c r="H21" s="25">
        <v>0.4</v>
      </c>
      <c r="I21" s="13">
        <v>6.515332</v>
      </c>
      <c r="J21" s="13">
        <v>4.077675</v>
      </c>
      <c r="K21" s="13">
        <v>5.559211</v>
      </c>
      <c r="L21" s="13">
        <v>2.145455</v>
      </c>
      <c r="M21" s="13">
        <v>3.596154</v>
      </c>
      <c r="N21" s="13">
        <v>6.212406</v>
      </c>
    </row>
    <row r="22">
      <c r="A22" s="13">
        <v>21.0</v>
      </c>
      <c r="B22" s="11" t="s">
        <v>80</v>
      </c>
      <c r="C22" s="11" t="s">
        <v>64</v>
      </c>
      <c r="D22" s="25">
        <v>74.4</v>
      </c>
      <c r="E22" s="25">
        <v>23.59</v>
      </c>
      <c r="F22" s="25">
        <v>0.6</v>
      </c>
      <c r="G22" s="25">
        <v>1.09</v>
      </c>
      <c r="H22" s="25">
        <v>0.32</v>
      </c>
      <c r="I22" s="13">
        <v>1.0</v>
      </c>
      <c r="J22" s="13">
        <v>10.0</v>
      </c>
      <c r="K22" s="13">
        <v>3.960526</v>
      </c>
      <c r="L22" s="13">
        <v>2.618182</v>
      </c>
      <c r="M22" s="13">
        <v>2.211538</v>
      </c>
      <c r="N22" s="13">
        <v>3.162378</v>
      </c>
    </row>
    <row r="23">
      <c r="A23" s="13">
        <v>22.0</v>
      </c>
      <c r="B23" s="11" t="s">
        <v>80</v>
      </c>
      <c r="C23" s="11" t="s">
        <v>53</v>
      </c>
      <c r="D23" s="25">
        <v>92.62</v>
      </c>
      <c r="E23" s="25">
        <v>6.09</v>
      </c>
      <c r="F23" s="25">
        <v>0.26</v>
      </c>
      <c r="G23" s="25">
        <v>0.77</v>
      </c>
      <c r="H23" s="25">
        <v>0.25</v>
      </c>
      <c r="I23" s="13">
        <v>8.504805</v>
      </c>
      <c r="J23" s="13">
        <v>2.305813</v>
      </c>
      <c r="K23" s="13">
        <v>1.947368</v>
      </c>
      <c r="L23" s="13">
        <v>2.036364</v>
      </c>
      <c r="M23" s="13">
        <v>1.0</v>
      </c>
      <c r="N23" s="13">
        <v>8.041622</v>
      </c>
    </row>
    <row r="24">
      <c r="A24" s="13">
        <v>23.0</v>
      </c>
      <c r="B24" s="11" t="s">
        <v>80</v>
      </c>
      <c r="C24" s="11" t="s">
        <v>61</v>
      </c>
      <c r="D24" s="25">
        <v>84.91</v>
      </c>
      <c r="E24" s="25">
        <v>12.16</v>
      </c>
      <c r="F24" s="25">
        <v>0.66</v>
      </c>
      <c r="G24" s="25">
        <v>2.02</v>
      </c>
      <c r="H24" s="25">
        <v>0.25</v>
      </c>
      <c r="I24" s="13">
        <v>5.329062</v>
      </c>
      <c r="J24" s="13">
        <v>4.974597</v>
      </c>
      <c r="K24" s="13">
        <v>4.315789</v>
      </c>
      <c r="L24" s="13">
        <v>4.309091</v>
      </c>
      <c r="M24" s="13">
        <v>1.0</v>
      </c>
      <c r="N24" s="13">
        <v>5.247845</v>
      </c>
    </row>
    <row r="25">
      <c r="A25" s="13">
        <v>24.0</v>
      </c>
      <c r="B25" s="11" t="s">
        <v>80</v>
      </c>
      <c r="C25" s="11" t="s">
        <v>71</v>
      </c>
      <c r="D25" s="25">
        <v>84.67</v>
      </c>
      <c r="E25" s="25">
        <v>11.43</v>
      </c>
      <c r="F25" s="25">
        <v>0.83</v>
      </c>
      <c r="G25" s="25">
        <v>2.6</v>
      </c>
      <c r="H25" s="25">
        <v>0.48</v>
      </c>
      <c r="I25" s="13">
        <v>5.230206</v>
      </c>
      <c r="J25" s="13">
        <v>4.653639</v>
      </c>
      <c r="K25" s="13">
        <v>5.322368</v>
      </c>
      <c r="L25" s="13">
        <v>5.363636</v>
      </c>
      <c r="M25" s="13">
        <v>4.980769</v>
      </c>
      <c r="N25" s="13">
        <v>5.167348</v>
      </c>
    </row>
    <row r="26">
      <c r="A26" s="13">
        <v>25.0</v>
      </c>
      <c r="B26" s="11" t="s">
        <v>80</v>
      </c>
      <c r="C26" s="11" t="s">
        <v>57</v>
      </c>
      <c r="D26" s="25">
        <v>83.51</v>
      </c>
      <c r="E26" s="25">
        <v>14.26</v>
      </c>
      <c r="F26" s="25">
        <v>0.57</v>
      </c>
      <c r="G26" s="25">
        <v>1.25</v>
      </c>
      <c r="H26" s="25">
        <v>0.4</v>
      </c>
      <c r="I26" s="13">
        <v>4.752403</v>
      </c>
      <c r="J26" s="13">
        <v>5.897899</v>
      </c>
      <c r="K26" s="13">
        <v>3.782895</v>
      </c>
      <c r="L26" s="13">
        <v>2.909091</v>
      </c>
      <c r="M26" s="13">
        <v>3.596154</v>
      </c>
      <c r="N26" s="13">
        <v>4.882571</v>
      </c>
    </row>
    <row r="27">
      <c r="A27" s="13">
        <v>26.0</v>
      </c>
      <c r="B27" s="11" t="s">
        <v>80</v>
      </c>
      <c r="C27" s="11" t="s">
        <v>62</v>
      </c>
      <c r="D27" s="25">
        <v>83.27</v>
      </c>
      <c r="E27" s="25">
        <v>12.11</v>
      </c>
      <c r="F27" s="25">
        <v>0.85</v>
      </c>
      <c r="G27" s="25">
        <v>3.29</v>
      </c>
      <c r="H27" s="25">
        <v>0.48</v>
      </c>
      <c r="I27" s="13">
        <v>4.653547</v>
      </c>
      <c r="J27" s="13">
        <v>4.952614</v>
      </c>
      <c r="K27" s="13">
        <v>5.440789</v>
      </c>
      <c r="L27" s="13">
        <v>6.618182</v>
      </c>
      <c r="M27" s="13">
        <v>4.980769</v>
      </c>
      <c r="N27" s="13">
        <v>4.762663</v>
      </c>
    </row>
    <row r="28">
      <c r="A28" s="13">
        <v>27.0</v>
      </c>
      <c r="B28" s="11" t="s">
        <v>80</v>
      </c>
      <c r="C28" s="11" t="s">
        <v>58</v>
      </c>
      <c r="D28" s="25">
        <v>85.14</v>
      </c>
      <c r="E28" s="25">
        <v>12.15</v>
      </c>
      <c r="F28" s="25">
        <v>0.46</v>
      </c>
      <c r="G28" s="25">
        <v>1.62</v>
      </c>
      <c r="H28" s="25">
        <v>0.63</v>
      </c>
      <c r="I28" s="13">
        <v>5.423799</v>
      </c>
      <c r="J28" s="13">
        <v>4.9702</v>
      </c>
      <c r="K28" s="13">
        <v>3.131579</v>
      </c>
      <c r="L28" s="13">
        <v>3.581818</v>
      </c>
      <c r="M28" s="13">
        <v>7.576923</v>
      </c>
      <c r="N28" s="13">
        <v>5.341867</v>
      </c>
    </row>
    <row r="29">
      <c r="A29" s="13">
        <v>28.0</v>
      </c>
      <c r="B29" s="11" t="s">
        <v>80</v>
      </c>
      <c r="C29" s="11" t="s">
        <v>65</v>
      </c>
      <c r="D29" s="25">
        <v>77.63</v>
      </c>
      <c r="E29" s="25">
        <v>18.95</v>
      </c>
      <c r="F29" s="25">
        <v>0.89</v>
      </c>
      <c r="G29" s="25">
        <v>1.95</v>
      </c>
      <c r="H29" s="25">
        <v>0.58</v>
      </c>
      <c r="I29" s="13">
        <v>2.330435</v>
      </c>
      <c r="J29" s="13">
        <v>7.959941</v>
      </c>
      <c r="K29" s="13">
        <v>5.677632</v>
      </c>
      <c r="L29" s="13">
        <v>4.181818</v>
      </c>
      <c r="M29" s="13">
        <v>6.711538</v>
      </c>
      <c r="N29" s="13">
        <v>3.488529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201</v>
      </c>
      <c r="E1" s="21" t="s">
        <v>202</v>
      </c>
      <c r="F1" s="21" t="s">
        <v>203</v>
      </c>
      <c r="G1" s="21" t="s">
        <v>204</v>
      </c>
      <c r="H1" s="21" t="s">
        <v>205</v>
      </c>
      <c r="I1" s="21" t="s">
        <v>206</v>
      </c>
      <c r="J1" s="21" t="s">
        <v>207</v>
      </c>
      <c r="K1" s="21" t="s">
        <v>208</v>
      </c>
      <c r="L1" s="21" t="s">
        <v>209</v>
      </c>
      <c r="M1" s="21" t="s">
        <v>210</v>
      </c>
      <c r="N1" s="21" t="s">
        <v>211</v>
      </c>
      <c r="O1" s="21" t="s">
        <v>212</v>
      </c>
      <c r="P1" s="21" t="s">
        <v>213</v>
      </c>
      <c r="Q1" s="21" t="s">
        <v>214</v>
      </c>
      <c r="R1" s="21" t="s">
        <v>215</v>
      </c>
      <c r="S1" s="21" t="s">
        <v>216</v>
      </c>
      <c r="T1" s="21" t="s">
        <v>217</v>
      </c>
      <c r="U1" s="21" t="s">
        <v>218</v>
      </c>
      <c r="V1" s="21" t="s">
        <v>219</v>
      </c>
      <c r="W1" s="21" t="s">
        <v>220</v>
      </c>
      <c r="X1" s="21" t="s">
        <v>78</v>
      </c>
    </row>
    <row r="2">
      <c r="A2" s="13">
        <v>1.0</v>
      </c>
      <c r="B2" s="2" t="s">
        <v>79</v>
      </c>
      <c r="C2" s="2" t="s">
        <v>60</v>
      </c>
      <c r="D2" s="25">
        <v>86.51</v>
      </c>
      <c r="E2" s="25">
        <v>6.73</v>
      </c>
      <c r="F2" s="25">
        <v>1.13</v>
      </c>
      <c r="G2" s="25">
        <v>0.84</v>
      </c>
      <c r="H2" s="25">
        <v>0.18</v>
      </c>
      <c r="I2" s="25">
        <v>0.68</v>
      </c>
      <c r="J2" s="25">
        <v>0.0</v>
      </c>
      <c r="K2" s="25">
        <v>0.19</v>
      </c>
      <c r="L2" s="25">
        <v>0.48</v>
      </c>
      <c r="M2" s="25">
        <v>3.25</v>
      </c>
      <c r="N2" s="13">
        <v>8.352417</v>
      </c>
      <c r="O2" s="13">
        <v>2.331443</v>
      </c>
      <c r="P2" s="13">
        <v>5.963918</v>
      </c>
      <c r="Q2" s="13">
        <v>1.869048</v>
      </c>
      <c r="R2" s="13">
        <v>5.935484</v>
      </c>
      <c r="S2" s="13">
        <v>8.117647059</v>
      </c>
      <c r="T2" s="13">
        <v>10.0</v>
      </c>
      <c r="U2" s="13">
        <v>9.22973</v>
      </c>
      <c r="V2" s="13">
        <v>8.2</v>
      </c>
      <c r="W2" s="13">
        <v>7.343721</v>
      </c>
      <c r="X2" s="13">
        <v>7.827908</v>
      </c>
    </row>
    <row r="3">
      <c r="A3" s="13">
        <v>2.0</v>
      </c>
      <c r="B3" s="2" t="s">
        <v>79</v>
      </c>
      <c r="C3" s="2" t="s">
        <v>67</v>
      </c>
      <c r="D3" s="25">
        <v>97.18</v>
      </c>
      <c r="E3" s="25">
        <v>0.99</v>
      </c>
      <c r="F3" s="25">
        <v>0.81</v>
      </c>
      <c r="G3" s="25">
        <v>0.73</v>
      </c>
      <c r="H3" s="25">
        <v>0.04</v>
      </c>
      <c r="I3" s="25">
        <v>0.04</v>
      </c>
      <c r="J3" s="25">
        <v>0.0</v>
      </c>
      <c r="K3" s="25">
        <v>0.0</v>
      </c>
      <c r="L3" s="25">
        <v>0.12</v>
      </c>
      <c r="M3" s="25">
        <v>0.09</v>
      </c>
      <c r="N3" s="13">
        <v>9.998457</v>
      </c>
      <c r="O3" s="13">
        <v>1.0</v>
      </c>
      <c r="P3" s="13">
        <v>4.479381</v>
      </c>
      <c r="Q3" s="13">
        <v>1.738095</v>
      </c>
      <c r="R3" s="13">
        <v>1.870968</v>
      </c>
      <c r="S3" s="13">
        <v>10.0</v>
      </c>
      <c r="T3" s="13">
        <v>10.0</v>
      </c>
      <c r="U3" s="13">
        <v>10.0</v>
      </c>
      <c r="V3" s="13">
        <v>9.780488</v>
      </c>
      <c r="W3" s="13">
        <v>9.950504</v>
      </c>
      <c r="X3" s="13">
        <v>9.800812</v>
      </c>
    </row>
    <row r="4">
      <c r="A4" s="13">
        <v>3.0</v>
      </c>
      <c r="B4" s="2" t="s">
        <v>79</v>
      </c>
      <c r="C4" s="2" t="s">
        <v>50</v>
      </c>
      <c r="D4" s="25">
        <v>90.67</v>
      </c>
      <c r="E4" s="25">
        <v>5.0</v>
      </c>
      <c r="F4" s="25">
        <v>0.75</v>
      </c>
      <c r="G4" s="25">
        <v>0.58</v>
      </c>
      <c r="H4" s="25">
        <v>0.05</v>
      </c>
      <c r="I4" s="25">
        <v>0.24</v>
      </c>
      <c r="J4" s="25">
        <v>0.0</v>
      </c>
      <c r="K4" s="25">
        <v>0.01</v>
      </c>
      <c r="L4" s="25">
        <v>2.12</v>
      </c>
      <c r="M4" s="25">
        <v>0.58</v>
      </c>
      <c r="N4" s="13">
        <v>8.994172</v>
      </c>
      <c r="O4" s="13">
        <v>1.930155</v>
      </c>
      <c r="P4" s="13">
        <v>4.201031</v>
      </c>
      <c r="Q4" s="13">
        <v>1.559524</v>
      </c>
      <c r="R4" s="13">
        <v>2.16129</v>
      </c>
      <c r="S4" s="13">
        <v>9.411764706</v>
      </c>
      <c r="T4" s="13">
        <v>10.0</v>
      </c>
      <c r="U4" s="13">
        <v>9.959459</v>
      </c>
      <c r="V4" s="13">
        <v>1.0</v>
      </c>
      <c r="W4" s="13">
        <v>9.546288</v>
      </c>
      <c r="X4" s="13">
        <v>8.39331</v>
      </c>
    </row>
    <row r="5">
      <c r="A5" s="13">
        <v>4.0</v>
      </c>
      <c r="B5" s="2" t="s">
        <v>79</v>
      </c>
      <c r="C5" s="2" t="s">
        <v>69</v>
      </c>
      <c r="D5" s="25">
        <v>81.03</v>
      </c>
      <c r="E5" s="25">
        <v>13.86</v>
      </c>
      <c r="F5" s="25">
        <v>0.75</v>
      </c>
      <c r="G5" s="25">
        <v>0.33</v>
      </c>
      <c r="H5" s="25">
        <v>0.05</v>
      </c>
      <c r="I5" s="25">
        <v>0.96</v>
      </c>
      <c r="J5" s="25">
        <v>0.0</v>
      </c>
      <c r="K5" s="25">
        <v>0.02</v>
      </c>
      <c r="L5" s="25">
        <v>2.02</v>
      </c>
      <c r="M5" s="25">
        <v>0.99</v>
      </c>
      <c r="N5" s="13">
        <v>7.507028</v>
      </c>
      <c r="O5" s="13">
        <v>3.985309</v>
      </c>
      <c r="P5" s="13">
        <v>4.201031</v>
      </c>
      <c r="Q5" s="13">
        <v>1.261905</v>
      </c>
      <c r="R5" s="13">
        <v>2.16129</v>
      </c>
      <c r="S5" s="13">
        <v>7.294117647</v>
      </c>
      <c r="T5" s="13">
        <v>10.0</v>
      </c>
      <c r="U5" s="13">
        <v>9.918919</v>
      </c>
      <c r="V5" s="13">
        <v>1.439024</v>
      </c>
      <c r="W5" s="13">
        <v>9.208066</v>
      </c>
      <c r="X5" s="13">
        <v>6.86361</v>
      </c>
    </row>
    <row r="6">
      <c r="A6" s="13">
        <v>5.0</v>
      </c>
      <c r="B6" s="2" t="s">
        <v>79</v>
      </c>
      <c r="C6" s="2" t="s">
        <v>49</v>
      </c>
      <c r="D6" s="25">
        <v>90.17</v>
      </c>
      <c r="E6" s="25">
        <v>4.2</v>
      </c>
      <c r="F6" s="25">
        <v>0.17</v>
      </c>
      <c r="G6" s="25">
        <v>0.58</v>
      </c>
      <c r="H6" s="25">
        <v>0.21</v>
      </c>
      <c r="I6" s="25">
        <v>2.58</v>
      </c>
      <c r="J6" s="25">
        <v>0.0</v>
      </c>
      <c r="K6" s="25">
        <v>0.72</v>
      </c>
      <c r="L6" s="25">
        <v>0.39</v>
      </c>
      <c r="M6" s="25">
        <v>0.97</v>
      </c>
      <c r="N6" s="13">
        <v>8.917038</v>
      </c>
      <c r="O6" s="13">
        <v>1.744588</v>
      </c>
      <c r="P6" s="13">
        <v>1.510309</v>
      </c>
      <c r="Q6" s="13">
        <v>1.559524</v>
      </c>
      <c r="R6" s="13">
        <v>6.806452</v>
      </c>
      <c r="S6" s="13">
        <v>2.529411765</v>
      </c>
      <c r="T6" s="13">
        <v>10.0</v>
      </c>
      <c r="U6" s="13">
        <v>7.081081</v>
      </c>
      <c r="V6" s="13">
        <v>8.595122</v>
      </c>
      <c r="W6" s="13">
        <v>9.224565</v>
      </c>
      <c r="X6" s="13">
        <v>8.379752</v>
      </c>
    </row>
    <row r="7">
      <c r="A7" s="13">
        <v>6.0</v>
      </c>
      <c r="B7" s="2" t="s">
        <v>79</v>
      </c>
      <c r="C7" s="2" t="s">
        <v>47</v>
      </c>
      <c r="D7" s="25">
        <v>93.65</v>
      </c>
      <c r="E7" s="25">
        <v>3.11</v>
      </c>
      <c r="F7" s="25">
        <v>0.06</v>
      </c>
      <c r="G7" s="25">
        <v>0.59</v>
      </c>
      <c r="H7" s="25">
        <v>0.06</v>
      </c>
      <c r="I7" s="25">
        <v>0.92</v>
      </c>
      <c r="J7" s="25">
        <v>0.0</v>
      </c>
      <c r="K7" s="25">
        <v>0.76</v>
      </c>
      <c r="L7" s="25">
        <v>0.48</v>
      </c>
      <c r="M7" s="25">
        <v>0.35</v>
      </c>
      <c r="N7" s="13">
        <v>9.453891</v>
      </c>
      <c r="O7" s="13">
        <v>1.491753</v>
      </c>
      <c r="P7" s="13">
        <v>1.0</v>
      </c>
      <c r="Q7" s="13">
        <v>1.571429</v>
      </c>
      <c r="R7" s="13">
        <v>2.451613</v>
      </c>
      <c r="S7" s="13">
        <v>7.411764706</v>
      </c>
      <c r="T7" s="13">
        <v>10.0</v>
      </c>
      <c r="U7" s="13">
        <v>6.918919</v>
      </c>
      <c r="V7" s="13">
        <v>8.2</v>
      </c>
      <c r="W7" s="13">
        <v>9.736022</v>
      </c>
      <c r="X7" s="13">
        <v>9.107334</v>
      </c>
    </row>
    <row r="8">
      <c r="A8" s="13">
        <v>7.0</v>
      </c>
      <c r="B8" s="2" t="s">
        <v>79</v>
      </c>
      <c r="C8" s="2" t="s">
        <v>43</v>
      </c>
      <c r="D8" s="25">
        <v>95.68</v>
      </c>
      <c r="E8" s="25">
        <v>2.98</v>
      </c>
      <c r="F8" s="25">
        <v>0.63</v>
      </c>
      <c r="G8" s="25">
        <v>0.11</v>
      </c>
      <c r="H8" s="25">
        <v>0.03</v>
      </c>
      <c r="I8" s="25">
        <v>0.33</v>
      </c>
      <c r="J8" s="25">
        <v>0.0</v>
      </c>
      <c r="K8" s="25">
        <v>0.03</v>
      </c>
      <c r="L8" s="25">
        <v>0.07</v>
      </c>
      <c r="M8" s="25">
        <v>0.13</v>
      </c>
      <c r="N8" s="13">
        <v>9.767055</v>
      </c>
      <c r="O8" s="13">
        <v>1.461598</v>
      </c>
      <c r="P8" s="13">
        <v>3.64433</v>
      </c>
      <c r="Q8" s="13">
        <v>1.0</v>
      </c>
      <c r="R8" s="13">
        <v>1.580645</v>
      </c>
      <c r="S8" s="13">
        <v>9.147058824</v>
      </c>
      <c r="T8" s="13">
        <v>10.0</v>
      </c>
      <c r="U8" s="13">
        <v>9.878378</v>
      </c>
      <c r="V8" s="13">
        <v>10.0</v>
      </c>
      <c r="W8" s="13">
        <v>9.917507</v>
      </c>
      <c r="X8" s="13">
        <v>9.467196</v>
      </c>
    </row>
    <row r="9">
      <c r="A9" s="13">
        <v>8.0</v>
      </c>
      <c r="B9" s="2" t="s">
        <v>79</v>
      </c>
      <c r="C9" s="2" t="s">
        <v>42</v>
      </c>
      <c r="D9" s="25">
        <v>92.28</v>
      </c>
      <c r="E9" s="25">
        <v>5.17</v>
      </c>
      <c r="F9" s="25">
        <v>0.61</v>
      </c>
      <c r="G9" s="25">
        <v>0.19</v>
      </c>
      <c r="H9" s="25">
        <v>0.01</v>
      </c>
      <c r="I9" s="25">
        <v>1.19</v>
      </c>
      <c r="J9" s="25">
        <v>0.0</v>
      </c>
      <c r="K9" s="25">
        <v>0.1</v>
      </c>
      <c r="L9" s="25">
        <v>0.31</v>
      </c>
      <c r="M9" s="25">
        <v>0.13</v>
      </c>
      <c r="N9" s="13">
        <v>9.242544</v>
      </c>
      <c r="O9" s="13">
        <v>1.969588</v>
      </c>
      <c r="P9" s="13">
        <v>3.551546</v>
      </c>
      <c r="Q9" s="13">
        <v>1.095238</v>
      </c>
      <c r="R9" s="13">
        <v>1.0</v>
      </c>
      <c r="S9" s="13">
        <v>6.617647059</v>
      </c>
      <c r="T9" s="13">
        <v>10.0</v>
      </c>
      <c r="U9" s="13">
        <v>9.594595</v>
      </c>
      <c r="V9" s="13">
        <v>8.946341</v>
      </c>
      <c r="W9" s="13">
        <v>9.917507</v>
      </c>
      <c r="X9" s="13">
        <v>8.784542</v>
      </c>
    </row>
    <row r="10">
      <c r="A10" s="13">
        <v>9.0</v>
      </c>
      <c r="B10" s="2" t="s">
        <v>79</v>
      </c>
      <c r="C10" s="2" t="s">
        <v>56</v>
      </c>
      <c r="D10" s="25">
        <v>90.89</v>
      </c>
      <c r="E10" s="25">
        <v>5.8</v>
      </c>
      <c r="F10" s="25">
        <v>0.47</v>
      </c>
      <c r="G10" s="25">
        <v>0.7</v>
      </c>
      <c r="H10" s="25">
        <v>0.06</v>
      </c>
      <c r="I10" s="25">
        <v>0.3</v>
      </c>
      <c r="J10" s="25">
        <v>0.0</v>
      </c>
      <c r="K10" s="25">
        <v>0.18</v>
      </c>
      <c r="L10" s="25">
        <v>1.45</v>
      </c>
      <c r="M10" s="25">
        <v>0.17</v>
      </c>
      <c r="N10" s="13">
        <v>9.028111</v>
      </c>
      <c r="O10" s="13">
        <v>2.115722</v>
      </c>
      <c r="P10" s="13">
        <v>2.902062</v>
      </c>
      <c r="Q10" s="13">
        <v>1.702381</v>
      </c>
      <c r="R10" s="13">
        <v>2.451613</v>
      </c>
      <c r="S10" s="13">
        <v>9.235294118</v>
      </c>
      <c r="T10" s="13">
        <v>10.0</v>
      </c>
      <c r="U10" s="13">
        <v>9.27027</v>
      </c>
      <c r="V10" s="13">
        <v>3.941463</v>
      </c>
      <c r="W10" s="13">
        <v>9.88451</v>
      </c>
      <c r="X10" s="13">
        <v>8.472042</v>
      </c>
    </row>
    <row r="11">
      <c r="A11" s="13">
        <v>10.0</v>
      </c>
      <c r="B11" s="2" t="s">
        <v>79</v>
      </c>
      <c r="C11" s="2" t="s">
        <v>48</v>
      </c>
      <c r="D11" s="25">
        <v>92.74</v>
      </c>
      <c r="E11" s="25">
        <v>3.83</v>
      </c>
      <c r="F11" s="25">
        <v>0.53</v>
      </c>
      <c r="G11" s="25">
        <v>0.54</v>
      </c>
      <c r="H11" s="25">
        <v>0.01</v>
      </c>
      <c r="I11" s="25">
        <v>1.35</v>
      </c>
      <c r="J11" s="25">
        <v>0.0</v>
      </c>
      <c r="K11" s="25">
        <v>0.26</v>
      </c>
      <c r="L11" s="25">
        <v>0.27</v>
      </c>
      <c r="M11" s="25">
        <v>0.47</v>
      </c>
      <c r="N11" s="13">
        <v>9.313507</v>
      </c>
      <c r="O11" s="13">
        <v>1.658763</v>
      </c>
      <c r="P11" s="13">
        <v>3.180412</v>
      </c>
      <c r="Q11" s="13">
        <v>1.511905</v>
      </c>
      <c r="R11" s="13">
        <v>1.0</v>
      </c>
      <c r="S11" s="13">
        <v>6.147058824</v>
      </c>
      <c r="T11" s="13">
        <v>10.0</v>
      </c>
      <c r="U11" s="13">
        <v>8.945946</v>
      </c>
      <c r="V11" s="13">
        <v>9.121951</v>
      </c>
      <c r="W11" s="13">
        <v>9.63703</v>
      </c>
      <c r="X11" s="13">
        <v>8.902166</v>
      </c>
    </row>
    <row r="12">
      <c r="A12" s="13">
        <v>11.0</v>
      </c>
      <c r="B12" s="2" t="s">
        <v>79</v>
      </c>
      <c r="C12" s="2" t="s">
        <v>54</v>
      </c>
      <c r="D12" s="25">
        <v>89.85</v>
      </c>
      <c r="E12" s="25">
        <v>4.56</v>
      </c>
      <c r="F12" s="25">
        <v>1.28</v>
      </c>
      <c r="G12" s="25">
        <v>0.77</v>
      </c>
      <c r="H12" s="25">
        <v>0.2</v>
      </c>
      <c r="I12" s="25">
        <v>0.6</v>
      </c>
      <c r="J12" s="25">
        <v>0.05</v>
      </c>
      <c r="K12" s="25">
        <v>1.22</v>
      </c>
      <c r="L12" s="25">
        <v>0.58</v>
      </c>
      <c r="M12" s="25">
        <v>0.9</v>
      </c>
      <c r="N12" s="13">
        <v>8.867672</v>
      </c>
      <c r="O12" s="13">
        <v>1.828093</v>
      </c>
      <c r="P12" s="13">
        <v>6.659794</v>
      </c>
      <c r="Q12" s="13">
        <v>1.785714</v>
      </c>
      <c r="R12" s="13">
        <v>6.516129</v>
      </c>
      <c r="S12" s="13">
        <v>8.352941176</v>
      </c>
      <c r="T12" s="13">
        <v>8.676471</v>
      </c>
      <c r="U12" s="13">
        <v>5.054054</v>
      </c>
      <c r="V12" s="13">
        <v>7.760976</v>
      </c>
      <c r="W12" s="13">
        <v>9.28231</v>
      </c>
      <c r="X12" s="13">
        <v>8.406821</v>
      </c>
    </row>
    <row r="13">
      <c r="A13" s="13">
        <v>12.0</v>
      </c>
      <c r="B13" s="2" t="s">
        <v>79</v>
      </c>
      <c r="C13" s="2" t="s">
        <v>52</v>
      </c>
      <c r="D13" s="25">
        <v>92.23</v>
      </c>
      <c r="E13" s="25">
        <v>4.53</v>
      </c>
      <c r="F13" s="25">
        <v>0.78</v>
      </c>
      <c r="G13" s="25">
        <v>0.92</v>
      </c>
      <c r="H13" s="25">
        <v>0.1</v>
      </c>
      <c r="I13" s="25">
        <v>0.76</v>
      </c>
      <c r="J13" s="25">
        <v>0.0</v>
      </c>
      <c r="K13" s="25">
        <v>0.13</v>
      </c>
      <c r="L13" s="25">
        <v>0.2</v>
      </c>
      <c r="M13" s="25">
        <v>0.36</v>
      </c>
      <c r="N13" s="13">
        <v>9.23483</v>
      </c>
      <c r="O13" s="13">
        <v>1.821134</v>
      </c>
      <c r="P13" s="13">
        <v>4.340206</v>
      </c>
      <c r="Q13" s="13">
        <v>1.964286</v>
      </c>
      <c r="R13" s="13">
        <v>3.612903</v>
      </c>
      <c r="S13" s="13">
        <v>7.882352941</v>
      </c>
      <c r="T13" s="13">
        <v>10.0</v>
      </c>
      <c r="U13" s="13">
        <v>9.472973</v>
      </c>
      <c r="V13" s="13">
        <v>9.429268</v>
      </c>
      <c r="W13" s="13">
        <v>9.727773</v>
      </c>
      <c r="X13" s="13">
        <v>8.780541</v>
      </c>
    </row>
    <row r="14">
      <c r="A14" s="13">
        <v>13.0</v>
      </c>
      <c r="B14" s="2" t="s">
        <v>79</v>
      </c>
      <c r="C14" s="2" t="s">
        <v>55</v>
      </c>
      <c r="D14" s="25">
        <v>93.39</v>
      </c>
      <c r="E14" s="25">
        <v>1.89</v>
      </c>
      <c r="F14" s="25">
        <v>0.35</v>
      </c>
      <c r="G14" s="25">
        <v>3.43</v>
      </c>
      <c r="H14" s="25">
        <v>0.13</v>
      </c>
      <c r="I14" s="25">
        <v>0.1</v>
      </c>
      <c r="J14" s="25">
        <v>0.03</v>
      </c>
      <c r="K14" s="25">
        <v>0.02</v>
      </c>
      <c r="L14" s="25">
        <v>0.46</v>
      </c>
      <c r="M14" s="25">
        <v>0.2</v>
      </c>
      <c r="N14" s="13">
        <v>9.413781</v>
      </c>
      <c r="O14" s="13">
        <v>1.208763</v>
      </c>
      <c r="P14" s="13">
        <v>2.345361</v>
      </c>
      <c r="Q14" s="13">
        <v>4.952381</v>
      </c>
      <c r="R14" s="13">
        <v>4.483871</v>
      </c>
      <c r="S14" s="13">
        <v>9.823529412</v>
      </c>
      <c r="T14" s="13">
        <v>9.205882</v>
      </c>
      <c r="U14" s="13">
        <v>9.918919</v>
      </c>
      <c r="V14" s="13">
        <v>8.287805</v>
      </c>
      <c r="W14" s="13">
        <v>9.859762</v>
      </c>
      <c r="X14" s="13">
        <v>9.070693</v>
      </c>
    </row>
    <row r="15">
      <c r="A15" s="13">
        <v>14.0</v>
      </c>
      <c r="B15" s="2" t="s">
        <v>79</v>
      </c>
      <c r="C15" s="2" t="s">
        <v>51</v>
      </c>
      <c r="D15" s="25">
        <v>90.39</v>
      </c>
      <c r="E15" s="25">
        <v>4.77</v>
      </c>
      <c r="F15" s="25">
        <v>0.36</v>
      </c>
      <c r="G15" s="25">
        <v>2.17</v>
      </c>
      <c r="H15" s="25">
        <v>0.25</v>
      </c>
      <c r="I15" s="25">
        <v>0.2</v>
      </c>
      <c r="J15" s="25">
        <v>0.14</v>
      </c>
      <c r="K15" s="25">
        <v>0.69</v>
      </c>
      <c r="L15" s="25">
        <v>0.24</v>
      </c>
      <c r="M15" s="25">
        <v>0.79</v>
      </c>
      <c r="N15" s="13">
        <v>8.950977</v>
      </c>
      <c r="O15" s="13">
        <v>1.876804</v>
      </c>
      <c r="P15" s="13">
        <v>2.391753</v>
      </c>
      <c r="Q15" s="13">
        <v>3.452381</v>
      </c>
      <c r="R15" s="13">
        <v>7.967742</v>
      </c>
      <c r="S15" s="13">
        <v>9.529411765</v>
      </c>
      <c r="T15" s="13">
        <v>6.294118</v>
      </c>
      <c r="U15" s="13">
        <v>7.202703</v>
      </c>
      <c r="V15" s="13">
        <v>9.253659</v>
      </c>
      <c r="W15" s="13">
        <v>9.373052</v>
      </c>
      <c r="X15" s="13">
        <v>8.457583</v>
      </c>
    </row>
    <row r="16">
      <c r="A16" s="13">
        <v>15.0</v>
      </c>
      <c r="B16" s="2" t="s">
        <v>79</v>
      </c>
      <c r="C16" s="2" t="s">
        <v>44</v>
      </c>
      <c r="D16" s="25">
        <v>97.19</v>
      </c>
      <c r="E16" s="25">
        <v>1.4</v>
      </c>
      <c r="F16" s="25">
        <v>0.26</v>
      </c>
      <c r="G16" s="25">
        <v>0.58</v>
      </c>
      <c r="H16" s="25">
        <v>0.08</v>
      </c>
      <c r="I16" s="25">
        <v>0.08</v>
      </c>
      <c r="J16" s="25">
        <v>0.06</v>
      </c>
      <c r="K16" s="25">
        <v>0.07</v>
      </c>
      <c r="L16" s="25">
        <v>0.26</v>
      </c>
      <c r="M16" s="25">
        <v>0.03</v>
      </c>
      <c r="N16" s="13">
        <v>10.0</v>
      </c>
      <c r="O16" s="13">
        <v>1.095103</v>
      </c>
      <c r="P16" s="13">
        <v>1.927835</v>
      </c>
      <c r="Q16" s="13">
        <v>1.559524</v>
      </c>
      <c r="R16" s="13">
        <v>3.032258</v>
      </c>
      <c r="S16" s="13">
        <v>9.882352941</v>
      </c>
      <c r="T16" s="13">
        <v>8.411765</v>
      </c>
      <c r="U16" s="13">
        <v>9.716216</v>
      </c>
      <c r="V16" s="13">
        <v>9.165854</v>
      </c>
      <c r="W16" s="13">
        <v>10.0</v>
      </c>
      <c r="X16" s="13">
        <v>9.796421</v>
      </c>
    </row>
    <row r="17">
      <c r="A17" s="13">
        <v>16.0</v>
      </c>
      <c r="B17" s="2" t="s">
        <v>79</v>
      </c>
      <c r="C17" s="2" t="s">
        <v>46</v>
      </c>
      <c r="D17" s="25">
        <v>92.66</v>
      </c>
      <c r="E17" s="25">
        <v>1.94</v>
      </c>
      <c r="F17" s="25">
        <v>0.17</v>
      </c>
      <c r="G17" s="25">
        <v>0.43</v>
      </c>
      <c r="H17" s="25">
        <v>0.16</v>
      </c>
      <c r="I17" s="25">
        <v>0.8</v>
      </c>
      <c r="J17" s="25">
        <v>0.0</v>
      </c>
      <c r="K17" s="25">
        <v>0.02</v>
      </c>
      <c r="L17" s="25">
        <v>0.86</v>
      </c>
      <c r="M17" s="25">
        <v>2.97</v>
      </c>
      <c r="N17" s="13">
        <v>9.301166</v>
      </c>
      <c r="O17" s="13">
        <v>1.220361</v>
      </c>
      <c r="P17" s="13">
        <v>1.510309</v>
      </c>
      <c r="Q17" s="13">
        <v>1.380952</v>
      </c>
      <c r="R17" s="13">
        <v>5.354839</v>
      </c>
      <c r="S17" s="13">
        <v>7.764705882</v>
      </c>
      <c r="T17" s="13">
        <v>10.0</v>
      </c>
      <c r="U17" s="13">
        <v>9.918919</v>
      </c>
      <c r="V17" s="13">
        <v>6.531707</v>
      </c>
      <c r="W17" s="13">
        <v>7.574702</v>
      </c>
      <c r="X17" s="13">
        <v>9.003551</v>
      </c>
    </row>
    <row r="18">
      <c r="A18" s="13">
        <v>17.0</v>
      </c>
      <c r="B18" s="44" t="s">
        <v>82</v>
      </c>
      <c r="C18" s="44" t="s">
        <v>70</v>
      </c>
      <c r="D18" s="42">
        <v>38.85</v>
      </c>
      <c r="E18" s="42">
        <v>39.79</v>
      </c>
      <c r="F18" s="42">
        <v>0.87</v>
      </c>
      <c r="G18" s="42">
        <v>7.67</v>
      </c>
      <c r="H18" s="42">
        <v>0.04</v>
      </c>
      <c r="I18" s="42">
        <v>0.68</v>
      </c>
      <c r="J18" s="45">
        <v>0.0</v>
      </c>
      <c r="K18" s="42">
        <v>0.6</v>
      </c>
      <c r="L18" s="42">
        <v>0.7</v>
      </c>
      <c r="M18" s="42">
        <v>10.94</v>
      </c>
      <c r="N18" s="13">
        <v>1.0</v>
      </c>
      <c r="O18" s="13">
        <v>10.0</v>
      </c>
      <c r="P18" s="13">
        <v>4.757732</v>
      </c>
      <c r="Q18" s="13">
        <v>10.0</v>
      </c>
      <c r="R18" s="13">
        <v>1.870968</v>
      </c>
      <c r="S18" s="13">
        <v>8.117647059</v>
      </c>
      <c r="T18" s="13">
        <v>10.0</v>
      </c>
      <c r="U18" s="13">
        <v>7.567568</v>
      </c>
      <c r="V18" s="13">
        <v>7.234146</v>
      </c>
      <c r="W18" s="13">
        <v>1.0</v>
      </c>
      <c r="X18" s="13">
        <v>5.429684</v>
      </c>
    </row>
    <row r="19">
      <c r="A19" s="13">
        <v>18.0</v>
      </c>
      <c r="B19" s="44" t="s">
        <v>82</v>
      </c>
      <c r="C19" s="44" t="s">
        <v>59</v>
      </c>
      <c r="D19" s="42">
        <v>75.56</v>
      </c>
      <c r="E19" s="42">
        <v>15.24</v>
      </c>
      <c r="F19" s="42">
        <v>0.22</v>
      </c>
      <c r="G19" s="42">
        <v>2.06</v>
      </c>
      <c r="H19" s="42">
        <v>0.08</v>
      </c>
      <c r="I19" s="42">
        <v>2.14</v>
      </c>
      <c r="J19" s="45">
        <v>0.0</v>
      </c>
      <c r="K19" s="42">
        <v>0.62</v>
      </c>
      <c r="L19" s="42">
        <v>0.85</v>
      </c>
      <c r="M19" s="42">
        <v>3.22</v>
      </c>
      <c r="N19" s="13">
        <v>6.663181</v>
      </c>
      <c r="O19" s="13">
        <v>4.305412</v>
      </c>
      <c r="P19" s="13">
        <v>1.742268</v>
      </c>
      <c r="Q19" s="13">
        <v>3.321429</v>
      </c>
      <c r="R19" s="13">
        <v>3.032258</v>
      </c>
      <c r="S19" s="13">
        <v>3.823529412</v>
      </c>
      <c r="T19" s="13">
        <v>10.0</v>
      </c>
      <c r="U19" s="13">
        <v>7.486486</v>
      </c>
      <c r="V19" s="13">
        <v>6.57561</v>
      </c>
      <c r="W19" s="13">
        <v>7.368469</v>
      </c>
      <c r="X19" s="13">
        <v>6.187541</v>
      </c>
    </row>
    <row r="20">
      <c r="A20" s="13">
        <v>19.0</v>
      </c>
      <c r="B20" s="2" t="s">
        <v>80</v>
      </c>
      <c r="C20" s="2" t="s">
        <v>63</v>
      </c>
      <c r="D20" s="25">
        <v>54.63</v>
      </c>
      <c r="E20" s="25">
        <v>32.4</v>
      </c>
      <c r="F20" s="25">
        <v>2.0</v>
      </c>
      <c r="G20" s="25">
        <v>3.64</v>
      </c>
      <c r="H20" s="25">
        <v>0.2</v>
      </c>
      <c r="I20" s="25">
        <v>1.74</v>
      </c>
      <c r="J20" s="13">
        <v>0.13</v>
      </c>
      <c r="K20" s="13">
        <v>1.09</v>
      </c>
      <c r="L20" s="13">
        <v>0.66</v>
      </c>
      <c r="M20" s="13">
        <v>3.51</v>
      </c>
      <c r="N20" s="13">
        <v>3.43435</v>
      </c>
      <c r="O20" s="13">
        <v>8.285825</v>
      </c>
      <c r="P20" s="13">
        <v>10.0</v>
      </c>
      <c r="Q20" s="13">
        <v>5.202381</v>
      </c>
      <c r="R20" s="13">
        <v>6.516129</v>
      </c>
      <c r="S20" s="13">
        <v>5.0</v>
      </c>
      <c r="T20" s="13">
        <v>6.558824</v>
      </c>
      <c r="U20" s="13">
        <v>5.581081</v>
      </c>
      <c r="V20" s="13">
        <v>7.409756</v>
      </c>
      <c r="W20" s="13">
        <v>7.129239</v>
      </c>
      <c r="X20" s="13">
        <v>5.418693</v>
      </c>
    </row>
    <row r="21">
      <c r="A21" s="13">
        <v>20.0</v>
      </c>
      <c r="B21" s="2" t="s">
        <v>80</v>
      </c>
      <c r="C21" s="2" t="s">
        <v>103</v>
      </c>
      <c r="D21" s="25">
        <v>84.93</v>
      </c>
      <c r="E21" s="25">
        <v>9.08</v>
      </c>
      <c r="F21" s="25">
        <v>0.48</v>
      </c>
      <c r="G21" s="25">
        <v>0.46</v>
      </c>
      <c r="H21" s="25">
        <v>0.03</v>
      </c>
      <c r="I21" s="25">
        <v>2.01</v>
      </c>
      <c r="J21" s="25">
        <v>0.0</v>
      </c>
      <c r="K21" s="25">
        <v>0.86</v>
      </c>
      <c r="L21" s="25">
        <v>0.59</v>
      </c>
      <c r="M21" s="25">
        <v>1.56</v>
      </c>
      <c r="N21" s="13">
        <v>8.108673</v>
      </c>
      <c r="O21" s="13">
        <v>2.876546</v>
      </c>
      <c r="P21" s="13">
        <v>2.948454</v>
      </c>
      <c r="Q21" s="13">
        <v>1.416667</v>
      </c>
      <c r="R21" s="13">
        <v>1.580645</v>
      </c>
      <c r="S21" s="13">
        <v>4.205882353</v>
      </c>
      <c r="T21" s="13">
        <v>10.0</v>
      </c>
      <c r="U21" s="13">
        <v>6.513514</v>
      </c>
      <c r="V21" s="13">
        <v>7.717073</v>
      </c>
      <c r="W21" s="13">
        <v>8.737855</v>
      </c>
      <c r="X21" s="13">
        <v>7.491426</v>
      </c>
    </row>
    <row r="22">
      <c r="A22" s="13">
        <v>21.0</v>
      </c>
      <c r="B22" s="2" t="s">
        <v>80</v>
      </c>
      <c r="C22" s="2" t="s">
        <v>64</v>
      </c>
      <c r="D22" s="25">
        <v>70.82</v>
      </c>
      <c r="E22" s="25">
        <v>19.26</v>
      </c>
      <c r="F22" s="25">
        <v>0.98</v>
      </c>
      <c r="G22" s="25">
        <v>3.51</v>
      </c>
      <c r="H22" s="25">
        <v>0.13</v>
      </c>
      <c r="I22" s="13">
        <v>1.71</v>
      </c>
      <c r="J22" s="13">
        <v>0.12</v>
      </c>
      <c r="K22" s="13">
        <v>0.56</v>
      </c>
      <c r="L22" s="13">
        <v>0.42</v>
      </c>
      <c r="M22" s="13">
        <v>2.5</v>
      </c>
      <c r="N22" s="13">
        <v>5.931951</v>
      </c>
      <c r="O22" s="13">
        <v>5.237887</v>
      </c>
      <c r="P22" s="13">
        <v>5.268041</v>
      </c>
      <c r="Q22" s="13">
        <v>5.047619</v>
      </c>
      <c r="R22" s="13">
        <v>4.483871</v>
      </c>
      <c r="S22" s="13">
        <v>5.088235294</v>
      </c>
      <c r="T22" s="13">
        <v>6.823529</v>
      </c>
      <c r="U22" s="13">
        <v>7.72973</v>
      </c>
      <c r="V22" s="13">
        <v>8.463415</v>
      </c>
      <c r="W22" s="13">
        <v>7.96242</v>
      </c>
      <c r="X22" s="13">
        <v>5.81696</v>
      </c>
    </row>
    <row r="23">
      <c r="A23" s="13">
        <v>22.0</v>
      </c>
      <c r="B23" s="2" t="s">
        <v>80</v>
      </c>
      <c r="C23" s="2" t="s">
        <v>53</v>
      </c>
      <c r="D23" s="25">
        <v>63.44</v>
      </c>
      <c r="E23" s="25">
        <v>30.1</v>
      </c>
      <c r="F23" s="25">
        <v>0.48</v>
      </c>
      <c r="G23" s="25">
        <v>1.41</v>
      </c>
      <c r="H23" s="25">
        <v>0.08</v>
      </c>
      <c r="I23" s="25">
        <v>1.83</v>
      </c>
      <c r="J23" s="25">
        <v>0.21</v>
      </c>
      <c r="K23" s="25">
        <v>0.37</v>
      </c>
      <c r="L23" s="25">
        <v>0.49</v>
      </c>
      <c r="M23" s="25">
        <v>1.59</v>
      </c>
      <c r="N23" s="13">
        <v>4.793452</v>
      </c>
      <c r="O23" s="13">
        <v>7.75232</v>
      </c>
      <c r="P23" s="13">
        <v>2.948454</v>
      </c>
      <c r="Q23" s="13">
        <v>2.547619</v>
      </c>
      <c r="R23" s="13">
        <v>3.032258</v>
      </c>
      <c r="S23" s="13">
        <v>4.735294118</v>
      </c>
      <c r="T23" s="13">
        <v>4.441176</v>
      </c>
      <c r="U23" s="13">
        <v>8.5</v>
      </c>
      <c r="V23" s="13">
        <v>8.156098</v>
      </c>
      <c r="W23" s="13">
        <v>8.713107</v>
      </c>
      <c r="X23" s="13">
        <v>5.73285</v>
      </c>
    </row>
    <row r="24">
      <c r="A24" s="13">
        <v>23.0</v>
      </c>
      <c r="B24" s="2" t="s">
        <v>80</v>
      </c>
      <c r="C24" s="2" t="s">
        <v>61</v>
      </c>
      <c r="D24" s="25">
        <v>55.23</v>
      </c>
      <c r="E24" s="25">
        <v>34.64</v>
      </c>
      <c r="F24" s="25">
        <v>0.81</v>
      </c>
      <c r="G24" s="25">
        <v>4.71</v>
      </c>
      <c r="H24" s="25">
        <v>0.12</v>
      </c>
      <c r="I24" s="25">
        <v>0.42</v>
      </c>
      <c r="J24" s="25">
        <v>0.34</v>
      </c>
      <c r="K24" s="25">
        <v>0.34</v>
      </c>
      <c r="L24" s="25">
        <v>0.26</v>
      </c>
      <c r="M24" s="25">
        <v>3.11</v>
      </c>
      <c r="N24" s="13">
        <v>3.526911</v>
      </c>
      <c r="O24" s="13">
        <v>8.805412</v>
      </c>
      <c r="P24" s="13">
        <v>4.479381</v>
      </c>
      <c r="Q24" s="13">
        <v>6.47619</v>
      </c>
      <c r="R24" s="13">
        <v>4.193548</v>
      </c>
      <c r="S24" s="13">
        <v>8.882352941</v>
      </c>
      <c r="T24" s="13">
        <v>1.0</v>
      </c>
      <c r="U24" s="13">
        <v>8.621622</v>
      </c>
      <c r="V24" s="13">
        <v>9.165854</v>
      </c>
      <c r="W24" s="13">
        <v>7.459212</v>
      </c>
      <c r="X24" s="13">
        <v>5.671418</v>
      </c>
    </row>
    <row r="25">
      <c r="A25" s="13">
        <v>24.0</v>
      </c>
      <c r="B25" s="2" t="s">
        <v>80</v>
      </c>
      <c r="C25" s="2" t="s">
        <v>71</v>
      </c>
      <c r="D25" s="25">
        <v>55.38</v>
      </c>
      <c r="E25" s="25">
        <v>30.72</v>
      </c>
      <c r="F25" s="25">
        <v>1.36</v>
      </c>
      <c r="G25" s="25">
        <v>5.05</v>
      </c>
      <c r="H25" s="25">
        <v>0.19</v>
      </c>
      <c r="I25" s="25">
        <v>0.82</v>
      </c>
      <c r="J25" s="25">
        <v>0.0</v>
      </c>
      <c r="K25" s="25">
        <v>2.22</v>
      </c>
      <c r="L25" s="25">
        <v>0.27</v>
      </c>
      <c r="M25" s="25">
        <v>3.98</v>
      </c>
      <c r="N25" s="13">
        <v>3.550051</v>
      </c>
      <c r="O25" s="13">
        <v>7.896134</v>
      </c>
      <c r="P25" s="13">
        <v>7.030928</v>
      </c>
      <c r="Q25" s="13">
        <v>6.880952</v>
      </c>
      <c r="R25" s="13">
        <v>6.225806</v>
      </c>
      <c r="S25" s="13">
        <v>7.705882353</v>
      </c>
      <c r="T25" s="13">
        <v>10.0</v>
      </c>
      <c r="U25" s="13">
        <v>1.0</v>
      </c>
      <c r="V25" s="13">
        <v>9.121951</v>
      </c>
      <c r="W25" s="13">
        <v>6.741522</v>
      </c>
      <c r="X25" s="13">
        <v>5.225501</v>
      </c>
    </row>
    <row r="26">
      <c r="A26" s="13">
        <v>25.0</v>
      </c>
      <c r="B26" s="2" t="s">
        <v>80</v>
      </c>
      <c r="C26" s="2" t="s">
        <v>57</v>
      </c>
      <c r="D26" s="25">
        <v>75.83</v>
      </c>
      <c r="E26" s="25">
        <v>16.92</v>
      </c>
      <c r="F26" s="47">
        <v>1.19</v>
      </c>
      <c r="G26" s="25">
        <v>1.41</v>
      </c>
      <c r="H26" s="25">
        <v>0.11</v>
      </c>
      <c r="I26" s="25">
        <v>1.67</v>
      </c>
      <c r="J26" s="25">
        <v>0.0</v>
      </c>
      <c r="K26" s="25">
        <v>0.39</v>
      </c>
      <c r="L26" s="25">
        <v>0.47</v>
      </c>
      <c r="M26" s="25">
        <v>2.01</v>
      </c>
      <c r="N26" s="13">
        <v>6.704834</v>
      </c>
      <c r="O26" s="13">
        <v>4.695103</v>
      </c>
      <c r="P26" s="13">
        <v>6.242268</v>
      </c>
      <c r="Q26" s="13">
        <v>2.547619</v>
      </c>
      <c r="R26" s="13">
        <v>3.903226</v>
      </c>
      <c r="S26" s="13">
        <v>5.205882353</v>
      </c>
      <c r="T26" s="13">
        <v>10.0</v>
      </c>
      <c r="U26" s="13">
        <v>8.418919</v>
      </c>
      <c r="V26" s="13">
        <v>8.243902</v>
      </c>
      <c r="W26" s="13">
        <v>8.366636</v>
      </c>
      <c r="X26" s="13">
        <v>6.319873</v>
      </c>
    </row>
    <row r="27">
      <c r="A27" s="13">
        <v>26.0</v>
      </c>
      <c r="B27" s="2" t="s">
        <v>80</v>
      </c>
      <c r="C27" s="2" t="s">
        <v>62</v>
      </c>
      <c r="D27" s="25">
        <v>64.57</v>
      </c>
      <c r="E27" s="25">
        <v>18.78</v>
      </c>
      <c r="F27" s="25">
        <v>0.48</v>
      </c>
      <c r="G27" s="25">
        <v>7.02</v>
      </c>
      <c r="H27" s="25">
        <v>0.16</v>
      </c>
      <c r="I27" s="25">
        <v>0.91</v>
      </c>
      <c r="J27" s="25">
        <v>0.0</v>
      </c>
      <c r="K27" s="25">
        <v>0.28</v>
      </c>
      <c r="L27" s="25">
        <v>1.91</v>
      </c>
      <c r="M27" s="25">
        <v>5.9</v>
      </c>
      <c r="N27" s="13">
        <v>4.967775</v>
      </c>
      <c r="O27" s="13">
        <v>5.126546</v>
      </c>
      <c r="P27" s="13">
        <v>2.948454</v>
      </c>
      <c r="Q27" s="13">
        <v>9.22619</v>
      </c>
      <c r="R27" s="13">
        <v>5.354839</v>
      </c>
      <c r="S27" s="13">
        <v>7.441176471</v>
      </c>
      <c r="T27" s="13">
        <v>10.0</v>
      </c>
      <c r="U27" s="13">
        <v>8.864865</v>
      </c>
      <c r="V27" s="13">
        <v>1.921951</v>
      </c>
      <c r="W27" s="13">
        <v>5.157654</v>
      </c>
      <c r="X27" s="13">
        <v>5.273876</v>
      </c>
    </row>
    <row r="28">
      <c r="A28" s="13">
        <v>27.0</v>
      </c>
      <c r="B28" s="2" t="s">
        <v>80</v>
      </c>
      <c r="C28" s="2" t="s">
        <v>58</v>
      </c>
      <c r="D28" s="25">
        <v>81.87</v>
      </c>
      <c r="E28" s="25">
        <v>10.95</v>
      </c>
      <c r="F28" s="25">
        <v>0.53</v>
      </c>
      <c r="G28" s="25">
        <v>3.28</v>
      </c>
      <c r="H28" s="25">
        <v>0.31</v>
      </c>
      <c r="I28" s="25">
        <v>0.42</v>
      </c>
      <c r="J28" s="25">
        <v>0.1</v>
      </c>
      <c r="K28" s="25">
        <v>0.33</v>
      </c>
      <c r="L28" s="25">
        <v>0.2</v>
      </c>
      <c r="M28" s="25">
        <v>2.01</v>
      </c>
      <c r="N28" s="13">
        <v>7.636613</v>
      </c>
      <c r="O28" s="13">
        <v>3.310309</v>
      </c>
      <c r="P28" s="13">
        <v>3.180412</v>
      </c>
      <c r="Q28" s="13">
        <v>4.77381</v>
      </c>
      <c r="R28" s="13">
        <v>9.709677</v>
      </c>
      <c r="S28" s="13">
        <v>8.882352941</v>
      </c>
      <c r="T28" s="13">
        <v>7.352941</v>
      </c>
      <c r="U28" s="13">
        <v>8.662162</v>
      </c>
      <c r="V28" s="13">
        <v>9.429268</v>
      </c>
      <c r="W28" s="13">
        <v>8.366636</v>
      </c>
      <c r="X28" s="13">
        <v>7.078383</v>
      </c>
    </row>
    <row r="29">
      <c r="A29" s="13">
        <v>28.0</v>
      </c>
      <c r="B29" s="2" t="s">
        <v>80</v>
      </c>
      <c r="C29" s="2" t="s">
        <v>65</v>
      </c>
      <c r="D29" s="25">
        <v>63.73</v>
      </c>
      <c r="E29" s="25">
        <v>21.72</v>
      </c>
      <c r="F29" s="25">
        <v>0.67</v>
      </c>
      <c r="G29" s="25">
        <v>6.36</v>
      </c>
      <c r="H29" s="25">
        <v>0.32</v>
      </c>
      <c r="I29" s="25">
        <v>3.1</v>
      </c>
      <c r="J29" s="25">
        <v>0.0</v>
      </c>
      <c r="K29" s="25">
        <v>0.5</v>
      </c>
      <c r="L29" s="25">
        <v>0.42</v>
      </c>
      <c r="M29" s="25">
        <v>3.19</v>
      </c>
      <c r="N29" s="13">
        <v>4.83819</v>
      </c>
      <c r="O29" s="13">
        <v>5.808505</v>
      </c>
      <c r="P29" s="13">
        <v>3.829897</v>
      </c>
      <c r="Q29" s="13">
        <v>8.440476</v>
      </c>
      <c r="R29" s="13">
        <v>10.0</v>
      </c>
      <c r="S29" s="13">
        <v>1.0</v>
      </c>
      <c r="T29" s="13">
        <v>10.0</v>
      </c>
      <c r="U29" s="13">
        <v>7.972973</v>
      </c>
      <c r="V29" s="13">
        <v>8.463415</v>
      </c>
      <c r="W29" s="13">
        <v>7.393217</v>
      </c>
      <c r="X29" s="13">
        <v>5.281187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4" t="s">
        <v>0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</row>
    <row r="2">
      <c r="A2" s="5" t="s">
        <v>42</v>
      </c>
      <c r="B2" s="6">
        <v>7.581271714</v>
      </c>
      <c r="C2" s="6"/>
      <c r="D2" s="6"/>
      <c r="E2" s="6"/>
      <c r="F2" s="6"/>
    </row>
    <row r="3">
      <c r="A3" s="5" t="s">
        <v>43</v>
      </c>
      <c r="B3" s="6">
        <v>7.569729</v>
      </c>
      <c r="C3" s="6"/>
      <c r="D3" s="6"/>
      <c r="E3" s="6"/>
      <c r="F3" s="6"/>
    </row>
    <row r="4">
      <c r="A4" s="5" t="s">
        <v>44</v>
      </c>
      <c r="B4" s="6">
        <v>7.449533286</v>
      </c>
      <c r="C4" s="6"/>
      <c r="D4" s="6"/>
      <c r="E4" s="6"/>
      <c r="F4" s="6"/>
    </row>
    <row r="5">
      <c r="A5" s="5" t="s">
        <v>45</v>
      </c>
      <c r="B5" s="6">
        <v>7.234619143</v>
      </c>
      <c r="C5" s="6"/>
      <c r="D5" s="6"/>
      <c r="E5" s="6"/>
      <c r="F5" s="6"/>
    </row>
    <row r="6">
      <c r="A6" s="5" t="s">
        <v>46</v>
      </c>
      <c r="B6" s="6">
        <v>7.220686286</v>
      </c>
      <c r="C6" s="6"/>
      <c r="D6" s="6"/>
      <c r="E6" s="6"/>
      <c r="F6" s="6"/>
    </row>
    <row r="7">
      <c r="A7" s="5" t="s">
        <v>47</v>
      </c>
      <c r="B7" s="6">
        <v>7.149814571</v>
      </c>
      <c r="C7" s="6"/>
      <c r="D7" s="6"/>
      <c r="E7" s="6"/>
      <c r="F7" s="6"/>
    </row>
    <row r="8">
      <c r="A8" s="5" t="s">
        <v>48</v>
      </c>
      <c r="B8" s="6">
        <v>7.082063429</v>
      </c>
      <c r="C8" s="6"/>
      <c r="D8" s="6"/>
      <c r="E8" s="6"/>
      <c r="F8" s="6"/>
    </row>
    <row r="9">
      <c r="A9" s="5" t="s">
        <v>49</v>
      </c>
      <c r="B9" s="6">
        <v>7.061939571</v>
      </c>
      <c r="C9" s="6"/>
      <c r="D9" s="6"/>
      <c r="E9" s="6"/>
      <c r="F9" s="6"/>
    </row>
    <row r="10">
      <c r="A10" s="5" t="s">
        <v>50</v>
      </c>
      <c r="B10" s="6">
        <v>6.939411143</v>
      </c>
      <c r="C10" s="6"/>
      <c r="D10" s="6"/>
      <c r="E10" s="6"/>
      <c r="F10" s="6"/>
    </row>
    <row r="11">
      <c r="A11" s="5" t="s">
        <v>51</v>
      </c>
      <c r="B11" s="6">
        <v>6.648496429</v>
      </c>
      <c r="C11" s="6"/>
      <c r="D11" s="6"/>
      <c r="E11" s="6"/>
      <c r="F11" s="6"/>
    </row>
    <row r="12">
      <c r="A12" s="5" t="s">
        <v>52</v>
      </c>
      <c r="B12" s="6">
        <v>6.615195857</v>
      </c>
      <c r="C12" s="6"/>
      <c r="D12" s="6"/>
      <c r="E12" s="6"/>
      <c r="F12" s="6"/>
    </row>
    <row r="13">
      <c r="A13" s="5" t="s">
        <v>53</v>
      </c>
      <c r="B13" s="6">
        <v>6.539438857</v>
      </c>
      <c r="C13" s="6"/>
      <c r="D13" s="6"/>
      <c r="E13" s="6"/>
      <c r="F13" s="6"/>
    </row>
    <row r="14">
      <c r="A14" s="5" t="s">
        <v>54</v>
      </c>
      <c r="B14" s="6">
        <v>6.426841286</v>
      </c>
      <c r="C14" s="6"/>
      <c r="D14" s="6"/>
      <c r="E14" s="6"/>
      <c r="F14" s="6"/>
    </row>
    <row r="15">
      <c r="A15" s="5" t="s">
        <v>55</v>
      </c>
      <c r="B15" s="6">
        <v>6.318090571</v>
      </c>
      <c r="C15" s="6"/>
      <c r="D15" s="6"/>
      <c r="E15" s="6"/>
      <c r="F15" s="6"/>
    </row>
    <row r="16">
      <c r="A16" s="5" t="s">
        <v>56</v>
      </c>
      <c r="B16" s="6">
        <v>6.047302</v>
      </c>
      <c r="C16" s="6"/>
      <c r="D16" s="6"/>
      <c r="E16" s="6"/>
      <c r="F16" s="6"/>
    </row>
    <row r="17">
      <c r="A17" s="5" t="s">
        <v>57</v>
      </c>
      <c r="B17" s="6">
        <v>5.939534143</v>
      </c>
      <c r="C17" s="6"/>
      <c r="D17" s="6"/>
      <c r="E17" s="6"/>
      <c r="F17" s="6"/>
    </row>
    <row r="18">
      <c r="A18" s="5" t="s">
        <v>58</v>
      </c>
      <c r="B18" s="6">
        <v>5.922047857</v>
      </c>
      <c r="C18" s="6"/>
      <c r="D18" s="6"/>
      <c r="E18" s="6"/>
      <c r="F18" s="6"/>
    </row>
    <row r="19">
      <c r="A19" s="5" t="s">
        <v>59</v>
      </c>
      <c r="B19" s="6">
        <v>5.919285143</v>
      </c>
      <c r="C19" s="6"/>
      <c r="D19" s="6"/>
      <c r="E19" s="6"/>
      <c r="F19" s="6"/>
    </row>
    <row r="20">
      <c r="A20" s="5" t="s">
        <v>60</v>
      </c>
      <c r="B20" s="6">
        <v>5.846468714</v>
      </c>
      <c r="C20" s="6"/>
      <c r="D20" s="6"/>
      <c r="E20" s="6"/>
      <c r="F20" s="6"/>
    </row>
    <row r="21">
      <c r="A21" s="5" t="s">
        <v>61</v>
      </c>
      <c r="B21" s="6">
        <v>5.277423</v>
      </c>
      <c r="C21" s="6"/>
      <c r="D21" s="6"/>
      <c r="E21" s="6"/>
      <c r="F21" s="6"/>
    </row>
    <row r="22">
      <c r="A22" s="5" t="s">
        <v>62</v>
      </c>
      <c r="B22" s="6">
        <v>5.181587571</v>
      </c>
      <c r="C22" s="6"/>
      <c r="D22" s="6"/>
      <c r="E22" s="6"/>
      <c r="F22" s="6"/>
    </row>
    <row r="23">
      <c r="A23" s="5" t="s">
        <v>63</v>
      </c>
      <c r="B23" s="6">
        <v>5.090684714</v>
      </c>
      <c r="C23" s="6"/>
      <c r="D23" s="6"/>
      <c r="E23" s="6"/>
      <c r="F23" s="6"/>
    </row>
    <row r="24">
      <c r="A24" s="5" t="s">
        <v>64</v>
      </c>
      <c r="B24" s="6">
        <v>4.803524</v>
      </c>
      <c r="C24" s="6"/>
      <c r="D24" s="6"/>
      <c r="E24" s="6"/>
      <c r="F24" s="6"/>
    </row>
    <row r="25">
      <c r="A25" s="5" t="s">
        <v>65</v>
      </c>
      <c r="B25" s="6">
        <v>3.947197857</v>
      </c>
      <c r="C25" s="6"/>
      <c r="D25" s="6"/>
      <c r="E25" s="6"/>
      <c r="F25" s="6"/>
    </row>
    <row r="26">
      <c r="B26" s="7" t="s">
        <v>66</v>
      </c>
    </row>
    <row r="27">
      <c r="A27" s="8" t="s">
        <v>67</v>
      </c>
      <c r="B27" s="9" t="s">
        <v>68</v>
      </c>
    </row>
    <row r="28">
      <c r="A28" s="8" t="s">
        <v>69</v>
      </c>
    </row>
    <row r="29">
      <c r="A29" s="8" t="s">
        <v>70</v>
      </c>
    </row>
    <row r="30">
      <c r="A30" s="8" t="s">
        <v>71</v>
      </c>
    </row>
  </sheetData>
  <mergeCells count="1">
    <mergeCell ref="B27:B3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228</v>
      </c>
      <c r="L1" s="21" t="s">
        <v>229</v>
      </c>
      <c r="M1" s="21" t="s">
        <v>230</v>
      </c>
      <c r="N1" s="21" t="s">
        <v>231</v>
      </c>
      <c r="O1" s="21" t="s">
        <v>232</v>
      </c>
      <c r="P1" s="21" t="s">
        <v>233</v>
      </c>
      <c r="Q1" s="21" t="s">
        <v>234</v>
      </c>
      <c r="R1" s="21" t="s">
        <v>235</v>
      </c>
      <c r="S1" s="21" t="s">
        <v>236</v>
      </c>
      <c r="T1" s="21" t="s">
        <v>237</v>
      </c>
      <c r="U1" s="21" t="s">
        <v>238</v>
      </c>
      <c r="V1" s="21" t="s">
        <v>239</v>
      </c>
      <c r="W1" s="21" t="s">
        <v>240</v>
      </c>
      <c r="X1" s="21" t="s">
        <v>241</v>
      </c>
      <c r="Y1" s="21" t="s">
        <v>242</v>
      </c>
      <c r="Z1" s="21" t="s">
        <v>243</v>
      </c>
      <c r="AA1" s="21" t="s">
        <v>244</v>
      </c>
      <c r="AB1" s="21" t="s">
        <v>78</v>
      </c>
    </row>
    <row r="2">
      <c r="A2" s="13">
        <v>1.0</v>
      </c>
      <c r="B2" s="2" t="s">
        <v>79</v>
      </c>
      <c r="C2" s="2" t="s">
        <v>60</v>
      </c>
      <c r="D2" s="25">
        <v>59.26</v>
      </c>
      <c r="E2" s="25">
        <v>27.76</v>
      </c>
      <c r="F2" s="25">
        <v>80.57</v>
      </c>
      <c r="G2" s="25">
        <v>22.61</v>
      </c>
      <c r="H2" s="25">
        <v>11.44</v>
      </c>
      <c r="I2" s="25">
        <v>7.48</v>
      </c>
      <c r="J2" s="25">
        <v>66.39</v>
      </c>
      <c r="K2" s="25">
        <v>17.6</v>
      </c>
      <c r="L2" s="25">
        <v>17.54</v>
      </c>
      <c r="M2" s="25">
        <v>38.94</v>
      </c>
      <c r="N2" s="25">
        <v>21.18</v>
      </c>
      <c r="O2" s="25">
        <v>3.7</v>
      </c>
      <c r="P2" s="13">
        <v>5.415618</v>
      </c>
      <c r="Q2" s="13">
        <v>5.286576</v>
      </c>
      <c r="R2" s="13">
        <v>2.963504</v>
      </c>
      <c r="S2" s="13">
        <v>6.838555</v>
      </c>
      <c r="T2" s="13">
        <v>1.96506</v>
      </c>
      <c r="U2" s="13">
        <v>3.868306</v>
      </c>
      <c r="V2" s="13">
        <v>5.447128</v>
      </c>
      <c r="W2" s="13">
        <v>5.897009</v>
      </c>
      <c r="X2" s="13">
        <v>1.0</v>
      </c>
      <c r="Y2" s="13">
        <v>3.312109</v>
      </c>
      <c r="Z2" s="13">
        <v>7.558673</v>
      </c>
      <c r="AA2" s="13">
        <v>8.290941</v>
      </c>
      <c r="AB2" s="13">
        <v>4.580325</v>
      </c>
    </row>
    <row r="3">
      <c r="A3" s="13">
        <v>2.0</v>
      </c>
      <c r="B3" s="2" t="s">
        <v>79</v>
      </c>
      <c r="C3" s="2" t="s">
        <v>67</v>
      </c>
      <c r="D3" s="25">
        <v>79.09</v>
      </c>
      <c r="E3" s="25">
        <v>32.85</v>
      </c>
      <c r="F3" s="25">
        <v>88.94</v>
      </c>
      <c r="G3" s="25">
        <v>32.14</v>
      </c>
      <c r="H3" s="25">
        <v>18.49</v>
      </c>
      <c r="I3" s="25">
        <v>13.89</v>
      </c>
      <c r="J3" s="25">
        <v>57.06</v>
      </c>
      <c r="K3" s="25">
        <v>24.18</v>
      </c>
      <c r="L3" s="46">
        <v>19.39</v>
      </c>
      <c r="M3" s="25">
        <v>52.73</v>
      </c>
      <c r="N3" s="25">
        <v>26.81</v>
      </c>
      <c r="O3" s="25">
        <v>1.58</v>
      </c>
      <c r="P3" s="13">
        <v>10.0</v>
      </c>
      <c r="Q3" s="13">
        <v>7.127814</v>
      </c>
      <c r="R3" s="13">
        <v>9.072993</v>
      </c>
      <c r="S3" s="13">
        <v>10.0</v>
      </c>
      <c r="T3" s="13">
        <v>9.609639</v>
      </c>
      <c r="U3" s="13">
        <v>8.933275</v>
      </c>
      <c r="V3" s="13">
        <v>2.706593</v>
      </c>
      <c r="W3" s="13">
        <v>8.139341</v>
      </c>
      <c r="X3" s="13">
        <v>1.690585</v>
      </c>
      <c r="Y3" s="13">
        <v>7.880015</v>
      </c>
      <c r="Z3" s="13">
        <v>9.71301</v>
      </c>
      <c r="AA3" s="13">
        <v>9.952962</v>
      </c>
      <c r="AB3" s="13">
        <v>7.896318</v>
      </c>
    </row>
    <row r="4">
      <c r="A4" s="13">
        <v>3.0</v>
      </c>
      <c r="B4" s="2" t="s">
        <v>79</v>
      </c>
      <c r="C4" s="2" t="s">
        <v>50</v>
      </c>
      <c r="D4" s="25">
        <v>66.33</v>
      </c>
      <c r="E4" s="25">
        <v>35.64</v>
      </c>
      <c r="F4" s="25">
        <v>88.48</v>
      </c>
      <c r="G4" s="25">
        <v>23.79</v>
      </c>
      <c r="H4" s="25">
        <v>13.59</v>
      </c>
      <c r="I4" s="25">
        <v>12.77</v>
      </c>
      <c r="J4" s="25">
        <v>56.41</v>
      </c>
      <c r="K4" s="25">
        <v>21.01</v>
      </c>
      <c r="L4" s="25">
        <v>21.24</v>
      </c>
      <c r="M4" s="25">
        <v>54.0</v>
      </c>
      <c r="N4" s="25">
        <v>19.0</v>
      </c>
      <c r="O4" s="25">
        <v>3.0</v>
      </c>
      <c r="P4" s="13">
        <v>7.05009</v>
      </c>
      <c r="Q4" s="13">
        <v>8.137058</v>
      </c>
      <c r="R4" s="13">
        <v>8.737226</v>
      </c>
      <c r="S4" s="13">
        <v>7.230004</v>
      </c>
      <c r="T4" s="13">
        <v>4.296386</v>
      </c>
      <c r="U4" s="13">
        <v>8.048288</v>
      </c>
      <c r="V4" s="13">
        <v>2.515666</v>
      </c>
      <c r="W4" s="13">
        <v>7.059069</v>
      </c>
      <c r="X4" s="13">
        <v>2.38117</v>
      </c>
      <c r="Y4" s="13">
        <v>8.333824</v>
      </c>
      <c r="Z4" s="13">
        <v>6.72449</v>
      </c>
      <c r="AA4" s="13">
        <v>8.87892</v>
      </c>
      <c r="AB4" s="13">
        <v>6.764795</v>
      </c>
    </row>
    <row r="5">
      <c r="A5" s="13">
        <v>4.0</v>
      </c>
      <c r="B5" s="2" t="s">
        <v>79</v>
      </c>
      <c r="C5" s="2" t="s">
        <v>69</v>
      </c>
      <c r="D5" s="25">
        <v>62.93</v>
      </c>
      <c r="E5" s="25">
        <v>29.41</v>
      </c>
      <c r="F5" s="25">
        <v>87.07</v>
      </c>
      <c r="G5" s="25">
        <v>22.79</v>
      </c>
      <c r="H5" s="25">
        <v>14.26</v>
      </c>
      <c r="I5" s="25">
        <v>12.93</v>
      </c>
      <c r="J5" s="25">
        <v>59.18</v>
      </c>
      <c r="K5" s="25">
        <v>18.69</v>
      </c>
      <c r="L5" s="25">
        <v>27.89</v>
      </c>
      <c r="M5" s="25">
        <v>52.78</v>
      </c>
      <c r="N5" s="25">
        <v>20.91</v>
      </c>
      <c r="O5" s="25">
        <v>3.02</v>
      </c>
      <c r="P5" s="13">
        <v>6.264064</v>
      </c>
      <c r="Q5" s="13">
        <v>5.883441</v>
      </c>
      <c r="R5" s="13">
        <v>7.708029</v>
      </c>
      <c r="S5" s="13">
        <v>6.898268</v>
      </c>
      <c r="T5" s="13">
        <v>5.022892</v>
      </c>
      <c r="U5" s="13">
        <v>8.174715</v>
      </c>
      <c r="V5" s="13">
        <v>3.329308</v>
      </c>
      <c r="W5" s="13">
        <v>6.268459</v>
      </c>
      <c r="X5" s="13">
        <v>4.863542</v>
      </c>
      <c r="Y5" s="13">
        <v>7.896577</v>
      </c>
      <c r="Z5" s="13">
        <v>7.455357</v>
      </c>
      <c r="AA5" s="13">
        <v>8.824042</v>
      </c>
      <c r="AB5" s="13">
        <v>6.366377</v>
      </c>
    </row>
    <row r="6">
      <c r="A6" s="13">
        <v>5.0</v>
      </c>
      <c r="B6" s="2" t="s">
        <v>79</v>
      </c>
      <c r="C6" s="2" t="s">
        <v>49</v>
      </c>
      <c r="D6" s="25">
        <v>68.98</v>
      </c>
      <c r="E6" s="25">
        <v>36.49</v>
      </c>
      <c r="F6" s="25">
        <v>87.36</v>
      </c>
      <c r="G6" s="25">
        <v>21.74</v>
      </c>
      <c r="H6" s="25">
        <v>13.66</v>
      </c>
      <c r="I6" s="25">
        <v>8.8</v>
      </c>
      <c r="J6" s="25">
        <v>63.13</v>
      </c>
      <c r="K6" s="25">
        <v>18.25</v>
      </c>
      <c r="L6" s="25">
        <v>23.08</v>
      </c>
      <c r="M6" s="25">
        <v>50.62</v>
      </c>
      <c r="N6" s="25">
        <v>17.55</v>
      </c>
      <c r="O6" s="25">
        <v>3.06</v>
      </c>
      <c r="P6" s="13">
        <v>7.662728</v>
      </c>
      <c r="Q6" s="13">
        <v>8.444534</v>
      </c>
      <c r="R6" s="13">
        <v>7.919708</v>
      </c>
      <c r="S6" s="13">
        <v>6.549945</v>
      </c>
      <c r="T6" s="13">
        <v>4.372289</v>
      </c>
      <c r="U6" s="13">
        <v>4.911326</v>
      </c>
      <c r="V6" s="13">
        <v>4.489556</v>
      </c>
      <c r="W6" s="13">
        <v>6.118516</v>
      </c>
      <c r="X6" s="13">
        <v>3.068022</v>
      </c>
      <c r="Y6" s="13">
        <v>7.181082</v>
      </c>
      <c r="Z6" s="13">
        <v>6.169643</v>
      </c>
      <c r="AA6" s="13">
        <v>8.792683</v>
      </c>
      <c r="AB6" s="13">
        <v>6.635274</v>
      </c>
    </row>
    <row r="7">
      <c r="A7" s="13">
        <v>6.0</v>
      </c>
      <c r="B7" s="2" t="s">
        <v>79</v>
      </c>
      <c r="C7" s="2" t="s">
        <v>47</v>
      </c>
      <c r="D7" s="25">
        <v>67.51</v>
      </c>
      <c r="E7" s="25">
        <v>33.99</v>
      </c>
      <c r="F7" s="25">
        <v>87.75</v>
      </c>
      <c r="G7" s="25">
        <v>19.42</v>
      </c>
      <c r="H7" s="25">
        <v>15.0</v>
      </c>
      <c r="I7" s="25">
        <v>9.32</v>
      </c>
      <c r="J7" s="25">
        <v>67.07</v>
      </c>
      <c r="K7" s="25">
        <v>15.88</v>
      </c>
      <c r="L7" s="25">
        <v>22.84</v>
      </c>
      <c r="M7" s="25">
        <v>52.91</v>
      </c>
      <c r="N7" s="25">
        <v>14.48</v>
      </c>
      <c r="O7" s="25">
        <v>2.3</v>
      </c>
      <c r="P7" s="13">
        <v>7.322887</v>
      </c>
      <c r="Q7" s="13">
        <v>7.540193</v>
      </c>
      <c r="R7" s="13">
        <v>8.20438</v>
      </c>
      <c r="S7" s="13">
        <v>5.780317</v>
      </c>
      <c r="T7" s="13">
        <v>5.825301</v>
      </c>
      <c r="U7" s="13">
        <v>5.322212</v>
      </c>
      <c r="V7" s="13">
        <v>5.646867</v>
      </c>
      <c r="W7" s="13">
        <v>5.310867</v>
      </c>
      <c r="X7" s="13">
        <v>2.978432</v>
      </c>
      <c r="Y7" s="13">
        <v>7.939639</v>
      </c>
      <c r="Z7" s="13">
        <v>4.994898</v>
      </c>
      <c r="AA7" s="13">
        <v>9.388502</v>
      </c>
      <c r="AB7" s="13">
        <v>6.769004</v>
      </c>
    </row>
    <row r="8">
      <c r="A8" s="13">
        <v>7.0</v>
      </c>
      <c r="B8" s="2" t="s">
        <v>79</v>
      </c>
      <c r="C8" s="2" t="s">
        <v>43</v>
      </c>
      <c r="D8" s="25">
        <v>69.23</v>
      </c>
      <c r="E8" s="25">
        <v>33.03</v>
      </c>
      <c r="F8" s="25">
        <v>88.1</v>
      </c>
      <c r="G8" s="25">
        <v>20.06</v>
      </c>
      <c r="H8" s="25">
        <v>15.42</v>
      </c>
      <c r="I8" s="25">
        <v>8.16</v>
      </c>
      <c r="J8" s="25">
        <v>67.84</v>
      </c>
      <c r="K8" s="25">
        <v>17.42</v>
      </c>
      <c r="L8" s="25">
        <v>23.63</v>
      </c>
      <c r="M8" s="25">
        <v>53.33</v>
      </c>
      <c r="N8" s="25">
        <v>16.93</v>
      </c>
      <c r="O8" s="25">
        <v>2.08</v>
      </c>
      <c r="P8" s="13">
        <v>7.720524</v>
      </c>
      <c r="Q8" s="13">
        <v>7.192926</v>
      </c>
      <c r="R8" s="13">
        <v>8.459854</v>
      </c>
      <c r="S8" s="13">
        <v>5.992628</v>
      </c>
      <c r="T8" s="13">
        <v>6.280723</v>
      </c>
      <c r="U8" s="13">
        <v>4.405619</v>
      </c>
      <c r="V8" s="13">
        <v>5.873042</v>
      </c>
      <c r="W8" s="13">
        <v>5.835668</v>
      </c>
      <c r="X8" s="13">
        <v>3.273331</v>
      </c>
      <c r="Y8" s="13">
        <v>8.078763</v>
      </c>
      <c r="Z8" s="13">
        <v>5.932398</v>
      </c>
      <c r="AA8" s="13">
        <v>9.560976</v>
      </c>
      <c r="AB8" s="13">
        <v>6.981659</v>
      </c>
    </row>
    <row r="9">
      <c r="A9" s="13">
        <v>8.0</v>
      </c>
      <c r="B9" s="2" t="s">
        <v>79</v>
      </c>
      <c r="C9" s="2" t="s">
        <v>42</v>
      </c>
      <c r="D9" s="25">
        <v>74.29</v>
      </c>
      <c r="E9" s="25">
        <v>35.11</v>
      </c>
      <c r="F9" s="25">
        <v>90.21</v>
      </c>
      <c r="G9" s="25">
        <v>29.51</v>
      </c>
      <c r="H9" s="25">
        <v>15.88</v>
      </c>
      <c r="I9" s="25">
        <v>13.26</v>
      </c>
      <c r="J9" s="25">
        <v>51.25</v>
      </c>
      <c r="K9" s="25">
        <v>29.64</v>
      </c>
      <c r="L9" s="25">
        <v>21.48</v>
      </c>
      <c r="M9" s="25">
        <v>58.23</v>
      </c>
      <c r="N9" s="25">
        <v>27.56</v>
      </c>
      <c r="O9" s="25">
        <v>2.06</v>
      </c>
      <c r="P9" s="13">
        <v>8.890316</v>
      </c>
      <c r="Q9" s="13">
        <v>7.945338</v>
      </c>
      <c r="R9" s="13">
        <v>10.0</v>
      </c>
      <c r="S9" s="13">
        <v>9.127534</v>
      </c>
      <c r="T9" s="13">
        <v>6.779518</v>
      </c>
      <c r="U9" s="13">
        <v>8.43547</v>
      </c>
      <c r="V9" s="13">
        <v>1.0</v>
      </c>
      <c r="W9" s="13">
        <v>10.0</v>
      </c>
      <c r="X9" s="13">
        <v>2.470759</v>
      </c>
      <c r="Y9" s="13">
        <v>9.701877</v>
      </c>
      <c r="Z9" s="13">
        <v>10.0</v>
      </c>
      <c r="AA9" s="13">
        <v>9.576655</v>
      </c>
      <c r="AB9" s="13">
        <v>8.007891</v>
      </c>
    </row>
    <row r="10">
      <c r="A10" s="13">
        <v>9.0</v>
      </c>
      <c r="B10" s="2" t="s">
        <v>79</v>
      </c>
      <c r="C10" s="2" t="s">
        <v>56</v>
      </c>
      <c r="D10" s="25">
        <v>58.81</v>
      </c>
      <c r="E10" s="25">
        <v>27.91</v>
      </c>
      <c r="F10" s="25">
        <v>85.31</v>
      </c>
      <c r="G10" s="25">
        <v>15.3</v>
      </c>
      <c r="H10" s="25">
        <v>15.3</v>
      </c>
      <c r="I10" s="25">
        <v>10.57</v>
      </c>
      <c r="J10" s="25">
        <v>61.87</v>
      </c>
      <c r="K10" s="25">
        <v>16.8</v>
      </c>
      <c r="L10" s="25">
        <v>22.9</v>
      </c>
      <c r="M10" s="25">
        <v>51.49</v>
      </c>
      <c r="N10" s="25">
        <v>13.1</v>
      </c>
      <c r="O10" s="25">
        <v>3.86</v>
      </c>
      <c r="P10" s="13">
        <v>5.311585</v>
      </c>
      <c r="Q10" s="13">
        <v>5.340836</v>
      </c>
      <c r="R10" s="13">
        <v>6.423358</v>
      </c>
      <c r="S10" s="13">
        <v>4.413564</v>
      </c>
      <c r="T10" s="13">
        <v>6.150602</v>
      </c>
      <c r="U10" s="13">
        <v>6.309921</v>
      </c>
      <c r="V10" s="13">
        <v>4.119452</v>
      </c>
      <c r="W10" s="13">
        <v>5.624385</v>
      </c>
      <c r="X10" s="13">
        <v>3.00083</v>
      </c>
      <c r="Y10" s="13">
        <v>7.469268</v>
      </c>
      <c r="Z10" s="13">
        <v>4.466837</v>
      </c>
      <c r="AA10" s="13">
        <v>8.165505</v>
      </c>
      <c r="AB10" s="13">
        <v>5.559333</v>
      </c>
    </row>
    <row r="11">
      <c r="A11" s="13">
        <v>10.0</v>
      </c>
      <c r="B11" s="2" t="s">
        <v>79</v>
      </c>
      <c r="C11" s="2" t="s">
        <v>48</v>
      </c>
      <c r="D11" s="25">
        <v>68.02</v>
      </c>
      <c r="E11" s="25">
        <v>30.29</v>
      </c>
      <c r="F11" s="25">
        <v>84.65</v>
      </c>
      <c r="G11" s="25">
        <v>23.61</v>
      </c>
      <c r="H11" s="25">
        <v>14.87</v>
      </c>
      <c r="I11" s="25">
        <v>9.02</v>
      </c>
      <c r="J11" s="25">
        <v>67.64</v>
      </c>
      <c r="K11" s="25">
        <v>16.81</v>
      </c>
      <c r="L11" s="25">
        <v>17.7</v>
      </c>
      <c r="M11" s="25">
        <v>46.43</v>
      </c>
      <c r="N11" s="25">
        <v>19.35</v>
      </c>
      <c r="O11" s="25">
        <v>2.34</v>
      </c>
      <c r="P11" s="13">
        <v>7.440791</v>
      </c>
      <c r="Q11" s="13">
        <v>6.201768</v>
      </c>
      <c r="R11" s="13">
        <v>5.941606</v>
      </c>
      <c r="S11" s="13">
        <v>7.170291</v>
      </c>
      <c r="T11" s="13">
        <v>5.684337</v>
      </c>
      <c r="U11" s="13">
        <v>5.085162</v>
      </c>
      <c r="V11" s="13">
        <v>5.814295</v>
      </c>
      <c r="W11" s="13">
        <v>5.627793</v>
      </c>
      <c r="X11" s="13">
        <v>1.059726</v>
      </c>
      <c r="Y11" s="13">
        <v>5.793154</v>
      </c>
      <c r="Z11" s="13">
        <v>6.858418</v>
      </c>
      <c r="AA11" s="13">
        <v>9.357143</v>
      </c>
      <c r="AB11" s="13">
        <v>6.056041</v>
      </c>
    </row>
    <row r="12">
      <c r="A12" s="13">
        <v>11.0</v>
      </c>
      <c r="B12" s="2" t="s">
        <v>79</v>
      </c>
      <c r="C12" s="2" t="s">
        <v>54</v>
      </c>
      <c r="D12" s="25">
        <v>54.92</v>
      </c>
      <c r="E12" s="25">
        <v>40.79</v>
      </c>
      <c r="F12" s="25">
        <v>81.48</v>
      </c>
      <c r="G12" s="25">
        <v>14.85</v>
      </c>
      <c r="H12" s="25">
        <v>14.58</v>
      </c>
      <c r="I12" s="25">
        <v>11.93</v>
      </c>
      <c r="J12" s="25">
        <v>64.99</v>
      </c>
      <c r="K12" s="25">
        <v>12.03</v>
      </c>
      <c r="L12" s="25">
        <v>30.31</v>
      </c>
      <c r="M12" s="25">
        <v>48.61</v>
      </c>
      <c r="N12" s="25">
        <v>13.0</v>
      </c>
      <c r="O12" s="25">
        <v>4.05</v>
      </c>
      <c r="P12" s="13">
        <v>4.412278</v>
      </c>
      <c r="Q12" s="13">
        <v>10.0</v>
      </c>
      <c r="R12" s="13">
        <v>3.627737</v>
      </c>
      <c r="S12" s="13">
        <v>4.264283</v>
      </c>
      <c r="T12" s="13">
        <v>5.36988</v>
      </c>
      <c r="U12" s="13">
        <v>7.384548</v>
      </c>
      <c r="V12" s="13">
        <v>5.035901</v>
      </c>
      <c r="W12" s="13">
        <v>3.998864</v>
      </c>
      <c r="X12" s="13">
        <v>5.766902</v>
      </c>
      <c r="Y12" s="13">
        <v>6.515274</v>
      </c>
      <c r="Z12" s="13">
        <v>4.237245</v>
      </c>
      <c r="AA12" s="13">
        <v>8.016551</v>
      </c>
      <c r="AB12" s="13">
        <v>5.441515</v>
      </c>
    </row>
    <row r="13">
      <c r="A13" s="13">
        <v>12.0</v>
      </c>
      <c r="B13" s="2" t="s">
        <v>79</v>
      </c>
      <c r="C13" s="2" t="s">
        <v>52</v>
      </c>
      <c r="D13" s="25">
        <v>55.89</v>
      </c>
      <c r="E13" s="25">
        <v>34.6</v>
      </c>
      <c r="F13" s="25">
        <v>80.79</v>
      </c>
      <c r="G13" s="25">
        <v>11.66</v>
      </c>
      <c r="H13" s="25">
        <v>15.25</v>
      </c>
      <c r="I13" s="25">
        <v>9.37</v>
      </c>
      <c r="J13" s="25">
        <v>74.14</v>
      </c>
      <c r="K13" s="25">
        <v>7.45</v>
      </c>
      <c r="L13" s="25">
        <v>27.34</v>
      </c>
      <c r="M13" s="25">
        <v>50.36</v>
      </c>
      <c r="N13" s="25">
        <v>8.77</v>
      </c>
      <c r="O13" s="25">
        <v>13.0</v>
      </c>
      <c r="P13" s="13">
        <v>4.636527</v>
      </c>
      <c r="Q13" s="13">
        <v>7.760852</v>
      </c>
      <c r="R13" s="13">
        <v>3.124088</v>
      </c>
      <c r="S13" s="13">
        <v>3.206045</v>
      </c>
      <c r="T13" s="13">
        <v>6.096386</v>
      </c>
      <c r="U13" s="13">
        <v>5.361721</v>
      </c>
      <c r="V13" s="13">
        <v>7.723564</v>
      </c>
      <c r="W13" s="13">
        <v>2.438092</v>
      </c>
      <c r="X13" s="13">
        <v>4.658233</v>
      </c>
      <c r="Y13" s="13">
        <v>7.094958</v>
      </c>
      <c r="Z13" s="13">
        <v>2.809949</v>
      </c>
      <c r="AA13" s="13">
        <v>1.0</v>
      </c>
      <c r="AB13" s="13">
        <v>5.336159</v>
      </c>
    </row>
    <row r="14">
      <c r="A14" s="13">
        <v>13.0</v>
      </c>
      <c r="B14" s="2" t="s">
        <v>79</v>
      </c>
      <c r="C14" s="2" t="s">
        <v>55</v>
      </c>
      <c r="D14" s="25">
        <v>40.16</v>
      </c>
      <c r="E14" s="25">
        <v>31.69</v>
      </c>
      <c r="F14" s="25">
        <v>82.2</v>
      </c>
      <c r="G14" s="25">
        <v>6.89</v>
      </c>
      <c r="H14" s="25">
        <v>11.76</v>
      </c>
      <c r="I14" s="25">
        <v>10.91</v>
      </c>
      <c r="J14" s="25">
        <v>71.09</v>
      </c>
      <c r="K14" s="25">
        <v>6.31</v>
      </c>
      <c r="L14" s="25">
        <v>33.96</v>
      </c>
      <c r="M14" s="25">
        <v>48.14</v>
      </c>
      <c r="N14" s="25">
        <v>5.36</v>
      </c>
      <c r="O14" s="25">
        <v>3.52</v>
      </c>
      <c r="P14" s="13">
        <v>1.0</v>
      </c>
      <c r="Q14" s="13">
        <v>6.708199</v>
      </c>
      <c r="R14" s="13">
        <v>4.153285</v>
      </c>
      <c r="S14" s="13">
        <v>1.623664</v>
      </c>
      <c r="T14" s="13">
        <v>2.312048</v>
      </c>
      <c r="U14" s="13">
        <v>6.578578</v>
      </c>
      <c r="V14" s="13">
        <v>6.827676</v>
      </c>
      <c r="W14" s="13">
        <v>2.049602</v>
      </c>
      <c r="X14" s="13">
        <v>7.129407</v>
      </c>
      <c r="Y14" s="13">
        <v>6.359588</v>
      </c>
      <c r="Z14" s="13">
        <v>1.505102</v>
      </c>
      <c r="AA14" s="13">
        <v>8.432056</v>
      </c>
      <c r="AB14" s="13">
        <v>5.081445</v>
      </c>
    </row>
    <row r="15">
      <c r="A15" s="13">
        <v>14.0</v>
      </c>
      <c r="B15" s="2" t="s">
        <v>79</v>
      </c>
      <c r="C15" s="2" t="s">
        <v>51</v>
      </c>
      <c r="D15" s="25">
        <v>42.2</v>
      </c>
      <c r="E15" s="25">
        <v>28.68</v>
      </c>
      <c r="F15" s="25">
        <v>82.99</v>
      </c>
      <c r="G15" s="25">
        <v>5.01</v>
      </c>
      <c r="H15" s="25">
        <v>10.61</v>
      </c>
      <c r="I15" s="25">
        <v>7.93</v>
      </c>
      <c r="J15" s="25">
        <v>76.6</v>
      </c>
      <c r="K15" s="25">
        <v>4.15</v>
      </c>
      <c r="L15" s="25">
        <v>32.81</v>
      </c>
      <c r="M15" s="25">
        <v>42.67</v>
      </c>
      <c r="N15" s="25">
        <v>4.04</v>
      </c>
      <c r="O15" s="25">
        <v>3.24</v>
      </c>
      <c r="P15" s="13">
        <v>1.471616</v>
      </c>
      <c r="Q15" s="13">
        <v>5.619373</v>
      </c>
      <c r="R15" s="13">
        <v>4.729927</v>
      </c>
      <c r="S15" s="13">
        <v>1.0</v>
      </c>
      <c r="T15" s="13">
        <v>1.06506</v>
      </c>
      <c r="U15" s="13">
        <v>4.223881</v>
      </c>
      <c r="V15" s="13">
        <v>8.446149</v>
      </c>
      <c r="W15" s="13">
        <v>1.313518</v>
      </c>
      <c r="X15" s="13">
        <v>6.700124</v>
      </c>
      <c r="Y15" s="13">
        <v>4.547663</v>
      </c>
      <c r="Z15" s="13">
        <v>1.0</v>
      </c>
      <c r="AA15" s="13">
        <v>8.651568</v>
      </c>
      <c r="AB15" s="13">
        <v>5.174039</v>
      </c>
    </row>
    <row r="16">
      <c r="A16" s="13">
        <v>15.0</v>
      </c>
      <c r="B16" s="2" t="s">
        <v>79</v>
      </c>
      <c r="C16" s="2" t="s">
        <v>44</v>
      </c>
      <c r="D16" s="25">
        <v>42.81</v>
      </c>
      <c r="E16" s="25">
        <v>30.46</v>
      </c>
      <c r="F16" s="25">
        <v>88.71</v>
      </c>
      <c r="G16" s="25">
        <v>6.78</v>
      </c>
      <c r="H16" s="25">
        <v>15.49</v>
      </c>
      <c r="I16" s="25">
        <v>15.24</v>
      </c>
      <c r="J16" s="25">
        <v>67.73</v>
      </c>
      <c r="K16" s="25">
        <v>5.58</v>
      </c>
      <c r="L16" s="25">
        <v>39.57</v>
      </c>
      <c r="M16" s="25">
        <v>55.98</v>
      </c>
      <c r="N16" s="25">
        <v>5.02</v>
      </c>
      <c r="O16" s="25">
        <v>2.01</v>
      </c>
      <c r="P16" s="13">
        <v>1.612638</v>
      </c>
      <c r="Q16" s="13">
        <v>6.263264</v>
      </c>
      <c r="R16" s="13">
        <v>8.905109</v>
      </c>
      <c r="S16" s="13">
        <v>1.587173</v>
      </c>
      <c r="T16" s="13">
        <v>6.356627</v>
      </c>
      <c r="U16" s="13">
        <v>10.0</v>
      </c>
      <c r="V16" s="13">
        <v>5.840731</v>
      </c>
      <c r="W16" s="13">
        <v>1.800833</v>
      </c>
      <c r="X16" s="13">
        <v>9.223559</v>
      </c>
      <c r="Y16" s="13">
        <v>8.95657</v>
      </c>
      <c r="Z16" s="13">
        <v>1.375</v>
      </c>
      <c r="AA16" s="13">
        <v>9.615854</v>
      </c>
      <c r="AB16" s="13">
        <v>6.952023</v>
      </c>
    </row>
    <row r="17">
      <c r="A17" s="13">
        <v>16.0</v>
      </c>
      <c r="B17" s="2" t="s">
        <v>79</v>
      </c>
      <c r="C17" s="2" t="s">
        <v>46</v>
      </c>
      <c r="D17" s="25">
        <v>67.02</v>
      </c>
      <c r="E17" s="25">
        <v>31.93</v>
      </c>
      <c r="F17" s="25">
        <v>83.91</v>
      </c>
      <c r="G17" s="25">
        <v>18.87</v>
      </c>
      <c r="H17" s="25">
        <v>17.57</v>
      </c>
      <c r="I17" s="25">
        <v>10.44</v>
      </c>
      <c r="J17" s="25">
        <v>63.8</v>
      </c>
      <c r="K17" s="25">
        <v>16.55</v>
      </c>
      <c r="L17" s="25">
        <v>23.72</v>
      </c>
      <c r="M17" s="25">
        <v>55.11</v>
      </c>
      <c r="N17" s="25">
        <v>15.56</v>
      </c>
      <c r="O17" s="25">
        <v>3.58</v>
      </c>
      <c r="P17" s="13">
        <v>7.209607</v>
      </c>
      <c r="Q17" s="13">
        <v>6.795016</v>
      </c>
      <c r="R17" s="13">
        <v>5.40146</v>
      </c>
      <c r="S17" s="13">
        <v>5.597862</v>
      </c>
      <c r="T17" s="13">
        <v>8.612048</v>
      </c>
      <c r="U17" s="13">
        <v>6.207199</v>
      </c>
      <c r="V17" s="13">
        <v>4.686358</v>
      </c>
      <c r="W17" s="13">
        <v>5.53919</v>
      </c>
      <c r="X17" s="13">
        <v>3.306927</v>
      </c>
      <c r="Y17" s="13">
        <v>8.668384</v>
      </c>
      <c r="Z17" s="13">
        <v>5.408163</v>
      </c>
      <c r="AA17" s="13">
        <v>8.385017</v>
      </c>
      <c r="AB17" s="13">
        <v>6.215079</v>
      </c>
    </row>
    <row r="18">
      <c r="A18" s="13">
        <v>17.0</v>
      </c>
      <c r="B18" s="11" t="s">
        <v>82</v>
      </c>
      <c r="C18" s="11" t="s">
        <v>70</v>
      </c>
      <c r="D18" s="42">
        <v>53.76</v>
      </c>
      <c r="E18" s="42">
        <v>21.8</v>
      </c>
      <c r="F18" s="42">
        <v>78.0</v>
      </c>
      <c r="G18" s="42">
        <v>5.55</v>
      </c>
      <c r="H18" s="42">
        <v>11.64</v>
      </c>
      <c r="I18" s="42">
        <v>3.85</v>
      </c>
      <c r="J18" s="42">
        <v>81.89</v>
      </c>
      <c r="K18" s="42">
        <v>3.23</v>
      </c>
      <c r="L18" s="42">
        <v>32.67</v>
      </c>
      <c r="M18" s="42">
        <v>31.96</v>
      </c>
      <c r="N18" s="42">
        <v>5.08</v>
      </c>
      <c r="O18" s="42">
        <v>4.65</v>
      </c>
      <c r="P18" s="13">
        <v>4.144105</v>
      </c>
      <c r="Q18" s="13">
        <v>3.130627</v>
      </c>
      <c r="R18" s="13">
        <v>1.321168</v>
      </c>
      <c r="S18" s="13">
        <v>1.179137</v>
      </c>
      <c r="T18" s="13">
        <v>2.181928</v>
      </c>
      <c r="U18" s="13">
        <v>1.0</v>
      </c>
      <c r="V18" s="13">
        <v>10.0</v>
      </c>
      <c r="W18" s="13">
        <v>1.0</v>
      </c>
      <c r="X18" s="13">
        <v>6.647864</v>
      </c>
      <c r="Y18" s="13">
        <v>1.0</v>
      </c>
      <c r="Z18" s="13">
        <v>1.397959</v>
      </c>
      <c r="AA18" s="13">
        <v>7.546167</v>
      </c>
      <c r="AB18" s="13">
        <v>4.61653</v>
      </c>
    </row>
    <row r="19">
      <c r="A19" s="13">
        <v>18.0</v>
      </c>
      <c r="B19" s="11" t="s">
        <v>82</v>
      </c>
      <c r="C19" s="11" t="s">
        <v>59</v>
      </c>
      <c r="D19" s="42">
        <v>63.77</v>
      </c>
      <c r="E19" s="42">
        <v>19.88</v>
      </c>
      <c r="F19" s="42">
        <v>83.45</v>
      </c>
      <c r="G19" s="42">
        <v>12.03</v>
      </c>
      <c r="H19" s="42">
        <v>14.95</v>
      </c>
      <c r="I19" s="42">
        <v>6.78</v>
      </c>
      <c r="J19" s="42">
        <v>74.45</v>
      </c>
      <c r="K19" s="42">
        <v>11.19</v>
      </c>
      <c r="L19" s="42">
        <v>41.65</v>
      </c>
      <c r="M19" s="42">
        <v>44.38</v>
      </c>
      <c r="N19" s="42">
        <v>12.17</v>
      </c>
      <c r="O19" s="42">
        <v>2.78</v>
      </c>
      <c r="P19" s="13">
        <v>6.458258</v>
      </c>
      <c r="Q19" s="13">
        <v>2.436093</v>
      </c>
      <c r="R19" s="13">
        <v>5.065693</v>
      </c>
      <c r="S19" s="13">
        <v>3.328787</v>
      </c>
      <c r="T19" s="13">
        <v>5.771084</v>
      </c>
      <c r="U19" s="13">
        <v>3.315189</v>
      </c>
      <c r="V19" s="13">
        <v>7.814621</v>
      </c>
      <c r="W19" s="13">
        <v>3.712609</v>
      </c>
      <c r="X19" s="13">
        <v>10.0</v>
      </c>
      <c r="Y19" s="13">
        <v>5.114096</v>
      </c>
      <c r="Z19" s="13">
        <v>4.110969</v>
      </c>
      <c r="AA19" s="13">
        <v>9.012195</v>
      </c>
      <c r="AB19" s="13">
        <v>6.125982</v>
      </c>
    </row>
    <row r="20">
      <c r="A20" s="13">
        <v>19.0</v>
      </c>
      <c r="B20" s="11" t="s">
        <v>80</v>
      </c>
      <c r="C20" s="11" t="s">
        <v>63</v>
      </c>
      <c r="D20" s="25">
        <v>68.4</v>
      </c>
      <c r="E20" s="25">
        <v>25.57</v>
      </c>
      <c r="F20" s="25">
        <v>84.49</v>
      </c>
      <c r="G20" s="25">
        <v>25.0</v>
      </c>
      <c r="H20" s="25">
        <v>14.02</v>
      </c>
      <c r="I20" s="25">
        <v>7.35</v>
      </c>
      <c r="J20" s="25">
        <v>70.5</v>
      </c>
      <c r="K20" s="25">
        <v>15.85</v>
      </c>
      <c r="L20" s="25">
        <v>23.17</v>
      </c>
      <c r="M20" s="25">
        <v>45.97</v>
      </c>
      <c r="N20" s="25">
        <v>19.83</v>
      </c>
      <c r="O20" s="25">
        <v>2.46</v>
      </c>
      <c r="P20" s="13">
        <v>7.528641</v>
      </c>
      <c r="Q20" s="13">
        <v>4.494373</v>
      </c>
      <c r="R20" s="13">
        <v>5.824818</v>
      </c>
      <c r="S20" s="13">
        <v>7.631404</v>
      </c>
      <c r="T20" s="13">
        <v>4.762651</v>
      </c>
      <c r="U20" s="13">
        <v>3.765584</v>
      </c>
      <c r="V20" s="13">
        <v>6.654373</v>
      </c>
      <c r="W20" s="13">
        <v>5.300644</v>
      </c>
      <c r="X20" s="13">
        <v>3.101618</v>
      </c>
      <c r="Y20" s="13">
        <v>5.64078</v>
      </c>
      <c r="Z20" s="13">
        <v>7.042092</v>
      </c>
      <c r="AA20" s="13">
        <v>9.263066</v>
      </c>
      <c r="AB20" s="13">
        <v>6.095241</v>
      </c>
    </row>
    <row r="21">
      <c r="A21" s="13">
        <v>20.0</v>
      </c>
      <c r="B21" s="11" t="s">
        <v>80</v>
      </c>
      <c r="C21" s="11" t="s">
        <v>103</v>
      </c>
      <c r="D21" s="25">
        <v>68.33</v>
      </c>
      <c r="E21" s="25">
        <v>32.95</v>
      </c>
      <c r="F21" s="25">
        <v>86.24</v>
      </c>
      <c r="G21" s="25">
        <v>21.17</v>
      </c>
      <c r="H21" s="25">
        <v>15.65</v>
      </c>
      <c r="I21" s="25">
        <v>9.57</v>
      </c>
      <c r="J21" s="25">
        <v>70.3</v>
      </c>
      <c r="K21" s="25">
        <v>14.4</v>
      </c>
      <c r="L21" s="25">
        <v>21.14</v>
      </c>
      <c r="M21" s="25">
        <v>51.33</v>
      </c>
      <c r="N21" s="25">
        <v>15.94</v>
      </c>
      <c r="O21" s="25">
        <v>2.02</v>
      </c>
      <c r="P21" s="13">
        <v>7.512458</v>
      </c>
      <c r="Q21" s="13">
        <v>7.163987</v>
      </c>
      <c r="R21" s="13">
        <v>7.10219</v>
      </c>
      <c r="S21" s="13">
        <v>6.360855</v>
      </c>
      <c r="T21" s="13">
        <v>6.53012</v>
      </c>
      <c r="U21" s="13">
        <v>5.519754</v>
      </c>
      <c r="V21" s="13">
        <v>6.595627</v>
      </c>
      <c r="W21" s="13">
        <v>4.806513</v>
      </c>
      <c r="X21" s="13">
        <v>2.343841</v>
      </c>
      <c r="Y21" s="13">
        <v>7.416268</v>
      </c>
      <c r="Z21" s="13">
        <v>5.553571</v>
      </c>
      <c r="AA21" s="13">
        <v>9.608014</v>
      </c>
      <c r="AB21" s="13">
        <v>6.656064</v>
      </c>
    </row>
    <row r="22">
      <c r="A22" s="13">
        <v>21.0</v>
      </c>
      <c r="B22" s="11" t="s">
        <v>80</v>
      </c>
      <c r="C22" s="11" t="s">
        <v>64</v>
      </c>
      <c r="D22" s="25">
        <v>50.64</v>
      </c>
      <c r="E22" s="25">
        <v>16.0</v>
      </c>
      <c r="F22" s="25">
        <v>78.94</v>
      </c>
      <c r="G22" s="25">
        <v>8.0</v>
      </c>
      <c r="H22" s="25">
        <v>11.0</v>
      </c>
      <c r="I22" s="25">
        <v>5.0</v>
      </c>
      <c r="J22" s="25">
        <v>80.0</v>
      </c>
      <c r="K22" s="25">
        <v>6.0</v>
      </c>
      <c r="L22" s="25">
        <v>22.0</v>
      </c>
      <c r="M22" s="25">
        <v>33.0</v>
      </c>
      <c r="N22" s="25">
        <v>6.0</v>
      </c>
      <c r="O22" s="25">
        <v>4.0</v>
      </c>
      <c r="P22" s="13">
        <v>3.42281</v>
      </c>
      <c r="Q22" s="13">
        <v>1.0</v>
      </c>
      <c r="R22" s="13">
        <v>1.773723</v>
      </c>
      <c r="S22" s="13">
        <v>1.908957</v>
      </c>
      <c r="T22" s="13">
        <v>1.509639</v>
      </c>
      <c r="U22" s="13">
        <v>2.248464</v>
      </c>
      <c r="V22" s="13">
        <v>9.421345</v>
      </c>
      <c r="W22" s="13">
        <v>1.811056</v>
      </c>
      <c r="X22" s="13">
        <v>2.817918</v>
      </c>
      <c r="Y22" s="13">
        <v>1.433934</v>
      </c>
      <c r="Z22" s="13">
        <v>1.795918</v>
      </c>
      <c r="AA22" s="13">
        <v>8.30662</v>
      </c>
      <c r="AB22" s="13">
        <v>4.01755</v>
      </c>
    </row>
    <row r="23">
      <c r="A23" s="13">
        <v>22.0</v>
      </c>
      <c r="B23" s="11" t="s">
        <v>80</v>
      </c>
      <c r="C23" s="11" t="s">
        <v>53</v>
      </c>
      <c r="D23" s="25">
        <v>74.79</v>
      </c>
      <c r="E23" s="25">
        <v>32.94</v>
      </c>
      <c r="F23" s="25">
        <v>89.78</v>
      </c>
      <c r="G23" s="25">
        <v>22.25</v>
      </c>
      <c r="H23" s="25">
        <v>18.85</v>
      </c>
      <c r="I23" s="25">
        <v>10.79</v>
      </c>
      <c r="J23" s="25">
        <v>64.68</v>
      </c>
      <c r="K23" s="25">
        <v>18.73</v>
      </c>
      <c r="L23" s="25">
        <v>26.97</v>
      </c>
      <c r="M23" s="25">
        <v>59.13</v>
      </c>
      <c r="N23" s="25">
        <v>17.23</v>
      </c>
      <c r="O23" s="25">
        <v>1.52</v>
      </c>
      <c r="P23" s="13">
        <v>9.005908</v>
      </c>
      <c r="Q23" s="13">
        <v>7.16037</v>
      </c>
      <c r="R23" s="13">
        <v>9.686131</v>
      </c>
      <c r="S23" s="13">
        <v>6.71913</v>
      </c>
      <c r="T23" s="13">
        <v>10.0</v>
      </c>
      <c r="U23" s="13">
        <v>6.483758</v>
      </c>
      <c r="V23" s="13">
        <v>4.944843</v>
      </c>
      <c r="W23" s="13">
        <v>6.28209</v>
      </c>
      <c r="X23" s="13">
        <v>4.520116</v>
      </c>
      <c r="Y23" s="13">
        <v>10.0</v>
      </c>
      <c r="Z23" s="13">
        <v>6.047194</v>
      </c>
      <c r="AA23" s="13">
        <v>10.0</v>
      </c>
      <c r="AB23" s="13">
        <v>7.899037</v>
      </c>
    </row>
    <row r="24">
      <c r="A24" s="13">
        <v>23.0</v>
      </c>
      <c r="B24" s="11" t="s">
        <v>80</v>
      </c>
      <c r="C24" s="11" t="s">
        <v>61</v>
      </c>
      <c r="D24" s="25">
        <v>72.19</v>
      </c>
      <c r="E24" s="25">
        <v>28.66</v>
      </c>
      <c r="F24" s="25">
        <v>86.24</v>
      </c>
      <c r="G24" s="25">
        <v>20.26</v>
      </c>
      <c r="H24" s="25">
        <v>16.26</v>
      </c>
      <c r="I24" s="25">
        <v>8.04</v>
      </c>
      <c r="J24" s="25">
        <v>69.65</v>
      </c>
      <c r="K24" s="25">
        <v>16.26</v>
      </c>
      <c r="L24" s="25">
        <v>27.74</v>
      </c>
      <c r="M24" s="25">
        <v>55.28</v>
      </c>
      <c r="N24" s="25">
        <v>19.02</v>
      </c>
      <c r="O24" s="25">
        <v>2.11</v>
      </c>
      <c r="P24" s="13">
        <v>8.404829</v>
      </c>
      <c r="Q24" s="13">
        <v>5.612138</v>
      </c>
      <c r="R24" s="13">
        <v>7.10219</v>
      </c>
      <c r="S24" s="13">
        <v>6.058975</v>
      </c>
      <c r="T24" s="13">
        <v>7.191566</v>
      </c>
      <c r="U24" s="13">
        <v>4.310799</v>
      </c>
      <c r="V24" s="13">
        <v>6.4047</v>
      </c>
      <c r="W24" s="13">
        <v>5.440363</v>
      </c>
      <c r="X24" s="13">
        <v>4.807549</v>
      </c>
      <c r="Y24" s="13">
        <v>8.724696</v>
      </c>
      <c r="Z24" s="13">
        <v>6.732143</v>
      </c>
      <c r="AA24" s="13">
        <v>9.537456</v>
      </c>
      <c r="AB24" s="13">
        <v>7.001991</v>
      </c>
    </row>
    <row r="25">
      <c r="A25" s="13">
        <v>24.0</v>
      </c>
      <c r="B25" s="11" t="s">
        <v>80</v>
      </c>
      <c r="C25" s="11" t="s">
        <v>71</v>
      </c>
      <c r="D25" s="25">
        <v>63.7</v>
      </c>
      <c r="E25" s="25">
        <v>23.82</v>
      </c>
      <c r="F25" s="25">
        <v>83.05</v>
      </c>
      <c r="G25" s="25">
        <v>9.04</v>
      </c>
      <c r="H25" s="25">
        <v>15.25</v>
      </c>
      <c r="I25" s="25">
        <v>6.71</v>
      </c>
      <c r="J25" s="25">
        <v>78.72</v>
      </c>
      <c r="K25" s="25">
        <v>6.0</v>
      </c>
      <c r="L25" s="25">
        <v>24.89</v>
      </c>
      <c r="M25" s="25">
        <v>47.05</v>
      </c>
      <c r="N25" s="25">
        <v>8.16</v>
      </c>
      <c r="O25" s="25">
        <v>3.38</v>
      </c>
      <c r="P25" s="13">
        <v>6.442076</v>
      </c>
      <c r="Q25" s="13">
        <v>3.861334</v>
      </c>
      <c r="R25" s="13">
        <v>4.773723</v>
      </c>
      <c r="S25" s="13">
        <v>2.336896</v>
      </c>
      <c r="T25" s="13">
        <v>6.096386</v>
      </c>
      <c r="U25" s="13">
        <v>3.259877</v>
      </c>
      <c r="V25" s="13">
        <v>9.068864</v>
      </c>
      <c r="W25" s="13">
        <v>1.943961</v>
      </c>
      <c r="X25" s="13">
        <v>3.743675</v>
      </c>
      <c r="Y25" s="13">
        <v>5.998528</v>
      </c>
      <c r="Z25" s="13">
        <v>2.576531</v>
      </c>
      <c r="AA25" s="13">
        <v>8.541812</v>
      </c>
      <c r="AB25" s="13">
        <v>5.910797</v>
      </c>
    </row>
    <row r="26">
      <c r="A26" s="13">
        <v>25.0</v>
      </c>
      <c r="B26" s="11" t="s">
        <v>80</v>
      </c>
      <c r="C26" s="11" t="s">
        <v>57</v>
      </c>
      <c r="D26" s="25">
        <v>68.41</v>
      </c>
      <c r="E26" s="25">
        <v>24.73</v>
      </c>
      <c r="F26" s="25">
        <v>85.66</v>
      </c>
      <c r="G26" s="25">
        <v>16.11</v>
      </c>
      <c r="H26" s="25">
        <v>16.69</v>
      </c>
      <c r="I26" s="25">
        <v>6.7</v>
      </c>
      <c r="J26" s="25">
        <v>72.9</v>
      </c>
      <c r="K26" s="25">
        <v>14.15</v>
      </c>
      <c r="L26" s="25">
        <v>22.32</v>
      </c>
      <c r="M26" s="25">
        <v>50.75</v>
      </c>
      <c r="N26" s="25">
        <v>13.88</v>
      </c>
      <c r="O26" s="25">
        <v>2.3</v>
      </c>
      <c r="P26" s="13">
        <v>7.530953</v>
      </c>
      <c r="Q26" s="13">
        <v>4.190514</v>
      </c>
      <c r="R26" s="13">
        <v>6.678832</v>
      </c>
      <c r="S26" s="13">
        <v>4.682271</v>
      </c>
      <c r="T26" s="13">
        <v>7.657831</v>
      </c>
      <c r="U26" s="13">
        <v>3.251975</v>
      </c>
      <c r="V26" s="13">
        <v>7.359334</v>
      </c>
      <c r="W26" s="13">
        <v>4.721318</v>
      </c>
      <c r="X26" s="13">
        <v>2.784322</v>
      </c>
      <c r="Y26" s="13">
        <v>7.224144</v>
      </c>
      <c r="Z26" s="13">
        <v>4.765306</v>
      </c>
      <c r="AA26" s="13">
        <v>9.388502</v>
      </c>
      <c r="AB26" s="13">
        <v>6.426181</v>
      </c>
    </row>
    <row r="27">
      <c r="A27" s="13">
        <v>26.0</v>
      </c>
      <c r="B27" s="11" t="s">
        <v>80</v>
      </c>
      <c r="C27" s="11" t="s">
        <v>62</v>
      </c>
      <c r="D27" s="25">
        <v>66.92</v>
      </c>
      <c r="E27" s="25">
        <v>24.71</v>
      </c>
      <c r="F27" s="25">
        <v>81.89</v>
      </c>
      <c r="G27" s="25">
        <v>11.52</v>
      </c>
      <c r="H27" s="25">
        <v>13.71</v>
      </c>
      <c r="I27" s="25">
        <v>4.7</v>
      </c>
      <c r="J27" s="25">
        <v>74.36</v>
      </c>
      <c r="K27" s="25">
        <v>12.03</v>
      </c>
      <c r="L27" s="25">
        <v>22.75</v>
      </c>
      <c r="M27" s="25">
        <v>47.08</v>
      </c>
      <c r="N27" s="25">
        <v>10.57</v>
      </c>
      <c r="O27" s="25">
        <v>4.41</v>
      </c>
      <c r="P27" s="13">
        <v>7.186489</v>
      </c>
      <c r="Q27" s="13">
        <v>4.18328</v>
      </c>
      <c r="R27" s="13">
        <v>3.927007</v>
      </c>
      <c r="S27" s="13">
        <v>3.159602</v>
      </c>
      <c r="T27" s="13">
        <v>4.426506</v>
      </c>
      <c r="U27" s="13">
        <v>1.671642</v>
      </c>
      <c r="V27" s="13">
        <v>7.788185</v>
      </c>
      <c r="W27" s="13">
        <v>3.998864</v>
      </c>
      <c r="X27" s="13">
        <v>2.944836</v>
      </c>
      <c r="Y27" s="13">
        <v>6.008465</v>
      </c>
      <c r="Z27" s="13">
        <v>3.498724</v>
      </c>
      <c r="AA27" s="13">
        <v>7.734321</v>
      </c>
      <c r="AB27" s="13">
        <v>5.495831</v>
      </c>
    </row>
    <row r="28">
      <c r="A28" s="13">
        <v>27.0</v>
      </c>
      <c r="B28" s="11" t="s">
        <v>80</v>
      </c>
      <c r="C28" s="11" t="s">
        <v>58</v>
      </c>
      <c r="D28" s="25">
        <v>66.06</v>
      </c>
      <c r="E28" s="25">
        <v>24.11</v>
      </c>
      <c r="F28" s="25">
        <v>84.37</v>
      </c>
      <c r="G28" s="25">
        <v>13.95</v>
      </c>
      <c r="H28" s="25">
        <v>14.97</v>
      </c>
      <c r="I28" s="25">
        <v>5.36</v>
      </c>
      <c r="J28" s="25">
        <v>73.72</v>
      </c>
      <c r="K28" s="25">
        <v>13.62</v>
      </c>
      <c r="L28" s="25">
        <v>19.01</v>
      </c>
      <c r="M28" s="25">
        <v>50.46</v>
      </c>
      <c r="N28" s="25">
        <v>13.09</v>
      </c>
      <c r="O28" s="25">
        <v>3.09</v>
      </c>
      <c r="P28" s="13">
        <v>6.98767</v>
      </c>
      <c r="Q28" s="13">
        <v>3.966238</v>
      </c>
      <c r="R28" s="13">
        <v>5.737226</v>
      </c>
      <c r="S28" s="13">
        <v>3.965721</v>
      </c>
      <c r="T28" s="13">
        <v>5.792771</v>
      </c>
      <c r="U28" s="13">
        <v>2.193152</v>
      </c>
      <c r="V28" s="13">
        <v>7.600196</v>
      </c>
      <c r="W28" s="13">
        <v>4.540704</v>
      </c>
      <c r="X28" s="13">
        <v>1.548735</v>
      </c>
      <c r="Y28" s="13">
        <v>7.128082</v>
      </c>
      <c r="Z28" s="13">
        <v>4.46301</v>
      </c>
      <c r="AA28" s="13">
        <v>8.769164</v>
      </c>
      <c r="AB28" s="13">
        <v>6.00259</v>
      </c>
    </row>
    <row r="29">
      <c r="A29" s="13">
        <v>28.0</v>
      </c>
      <c r="B29" s="11" t="s">
        <v>80</v>
      </c>
      <c r="C29" s="11" t="s">
        <v>65</v>
      </c>
      <c r="D29" s="25">
        <v>44.88</v>
      </c>
      <c r="E29" s="25">
        <v>23.57</v>
      </c>
      <c r="F29" s="25">
        <v>77.88</v>
      </c>
      <c r="G29" s="25">
        <v>8.3</v>
      </c>
      <c r="H29" s="25">
        <v>10.55</v>
      </c>
      <c r="I29" s="25">
        <v>6.5</v>
      </c>
      <c r="J29" s="25">
        <v>75.37</v>
      </c>
      <c r="K29" s="25">
        <v>5.15</v>
      </c>
      <c r="L29" s="25">
        <v>21.71</v>
      </c>
      <c r="M29" s="25">
        <v>38.58</v>
      </c>
      <c r="N29" s="25">
        <v>9.06</v>
      </c>
      <c r="O29" s="25">
        <v>5.47</v>
      </c>
      <c r="P29" s="13">
        <v>2.091189</v>
      </c>
      <c r="Q29" s="13">
        <v>3.7709</v>
      </c>
      <c r="R29" s="13">
        <v>1.0</v>
      </c>
      <c r="S29" s="13">
        <v>2.091412</v>
      </c>
      <c r="T29" s="13">
        <v>1.0</v>
      </c>
      <c r="U29" s="13">
        <v>3.093942</v>
      </c>
      <c r="V29" s="13">
        <v>8.084856</v>
      </c>
      <c r="W29" s="13">
        <v>1.654298</v>
      </c>
      <c r="X29" s="13">
        <v>2.556616</v>
      </c>
      <c r="Y29" s="13">
        <v>3.19286</v>
      </c>
      <c r="Z29" s="13">
        <v>2.920918</v>
      </c>
      <c r="AA29" s="13">
        <v>6.90331</v>
      </c>
      <c r="AB29" s="13">
        <v>3.575979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89</v>
      </c>
      <c r="B1" s="21" t="s">
        <v>72</v>
      </c>
      <c r="C1" s="21" t="s">
        <v>73</v>
      </c>
      <c r="D1" s="21" t="s">
        <v>245</v>
      </c>
      <c r="E1" s="21" t="s">
        <v>246</v>
      </c>
      <c r="F1" s="21" t="s">
        <v>247</v>
      </c>
      <c r="G1" s="21" t="s">
        <v>248</v>
      </c>
      <c r="H1" s="21" t="s">
        <v>249</v>
      </c>
      <c r="I1" s="21" t="s">
        <v>250</v>
      </c>
      <c r="J1" s="21" t="s">
        <v>251</v>
      </c>
      <c r="K1" s="21" t="s">
        <v>252</v>
      </c>
      <c r="L1" s="21" t="s">
        <v>253</v>
      </c>
      <c r="M1" s="21" t="s">
        <v>254</v>
      </c>
      <c r="N1" s="21" t="s">
        <v>255</v>
      </c>
      <c r="O1" s="21" t="s">
        <v>256</v>
      </c>
      <c r="P1" s="21" t="s">
        <v>257</v>
      </c>
      <c r="Q1" s="21" t="s">
        <v>258</v>
      </c>
      <c r="R1" s="21" t="s">
        <v>259</v>
      </c>
      <c r="S1" s="21" t="s">
        <v>260</v>
      </c>
      <c r="T1" s="21" t="s">
        <v>261</v>
      </c>
      <c r="U1" s="21" t="s">
        <v>262</v>
      </c>
      <c r="V1" s="21" t="s">
        <v>263</v>
      </c>
      <c r="W1" s="21" t="s">
        <v>264</v>
      </c>
      <c r="X1" s="21" t="s">
        <v>78</v>
      </c>
    </row>
    <row r="2">
      <c r="A2" s="13">
        <v>1.0</v>
      </c>
      <c r="B2" s="2" t="s">
        <v>79</v>
      </c>
      <c r="C2" s="2" t="s">
        <v>60</v>
      </c>
      <c r="D2" s="25">
        <v>96.38</v>
      </c>
      <c r="E2" s="25">
        <v>1.64</v>
      </c>
      <c r="F2" s="25">
        <v>0.1</v>
      </c>
      <c r="G2" s="25">
        <v>0.1</v>
      </c>
      <c r="H2" s="25">
        <v>0.36</v>
      </c>
      <c r="I2" s="25">
        <v>0.46</v>
      </c>
      <c r="J2" s="25">
        <v>0.05</v>
      </c>
      <c r="K2" s="25">
        <v>0.0</v>
      </c>
      <c r="L2" s="25">
        <v>0.01</v>
      </c>
      <c r="M2" s="25">
        <v>0.89</v>
      </c>
      <c r="N2" s="13">
        <v>9.106103</v>
      </c>
      <c r="O2" s="13">
        <v>9.219178</v>
      </c>
      <c r="P2" s="13">
        <v>3.322581</v>
      </c>
      <c r="Q2" s="13">
        <v>7.517241</v>
      </c>
      <c r="R2" s="13">
        <v>3.076923</v>
      </c>
      <c r="S2" s="13">
        <v>1.454545</v>
      </c>
      <c r="T2" s="13">
        <v>1.9</v>
      </c>
      <c r="U2" s="13">
        <v>1.0</v>
      </c>
      <c r="V2" s="13">
        <v>1.103448</v>
      </c>
      <c r="W2" s="13">
        <v>9.508487</v>
      </c>
      <c r="X2" s="13">
        <v>9.042854</v>
      </c>
    </row>
    <row r="3">
      <c r="A3" s="13">
        <v>2.0</v>
      </c>
      <c r="B3" s="2" t="s">
        <v>79</v>
      </c>
      <c r="C3" s="2" t="s">
        <v>67</v>
      </c>
      <c r="D3" s="25">
        <v>98.74</v>
      </c>
      <c r="E3" s="25">
        <v>0.6</v>
      </c>
      <c r="F3" s="25">
        <v>0.03</v>
      </c>
      <c r="G3" s="13">
        <v>0.02</v>
      </c>
      <c r="H3" s="25">
        <v>0.2</v>
      </c>
      <c r="I3" s="25">
        <v>0.12</v>
      </c>
      <c r="J3" s="25">
        <v>0.11</v>
      </c>
      <c r="K3" s="25">
        <v>0.01</v>
      </c>
      <c r="L3" s="25">
        <v>0.01</v>
      </c>
      <c r="M3" s="25">
        <v>0.16</v>
      </c>
      <c r="N3" s="13">
        <v>9.953331</v>
      </c>
      <c r="O3" s="13">
        <v>9.931507</v>
      </c>
      <c r="P3" s="13">
        <v>1.290323</v>
      </c>
      <c r="Q3" s="13">
        <v>10.0</v>
      </c>
      <c r="R3" s="13">
        <v>2.06993</v>
      </c>
      <c r="S3" s="13">
        <v>1.012987</v>
      </c>
      <c r="T3" s="13">
        <v>4.6</v>
      </c>
      <c r="U3" s="13">
        <v>1.5</v>
      </c>
      <c r="V3" s="13">
        <v>1.103448</v>
      </c>
      <c r="W3" s="13">
        <v>9.993358</v>
      </c>
      <c r="X3" s="13">
        <v>9.91656</v>
      </c>
    </row>
    <row r="4">
      <c r="A4" s="13">
        <v>3.0</v>
      </c>
      <c r="B4" s="2" t="s">
        <v>79</v>
      </c>
      <c r="C4" s="2" t="s">
        <v>50</v>
      </c>
      <c r="D4" s="25">
        <v>96.94</v>
      </c>
      <c r="E4" s="25">
        <v>1.63</v>
      </c>
      <c r="F4" s="25">
        <v>0.07</v>
      </c>
      <c r="G4" s="13">
        <v>0.09</v>
      </c>
      <c r="H4" s="25">
        <v>0.31</v>
      </c>
      <c r="I4" s="25">
        <v>0.31</v>
      </c>
      <c r="J4" s="25">
        <v>0.08</v>
      </c>
      <c r="K4" s="25">
        <v>0.01</v>
      </c>
      <c r="L4" s="25">
        <v>0.02</v>
      </c>
      <c r="M4" s="25">
        <v>0.55</v>
      </c>
      <c r="N4" s="13">
        <v>9.30714</v>
      </c>
      <c r="O4" s="13">
        <v>9.226027</v>
      </c>
      <c r="P4" s="13">
        <v>2.451613</v>
      </c>
      <c r="Q4" s="13">
        <v>7.827586</v>
      </c>
      <c r="R4" s="13">
        <v>2.762238</v>
      </c>
      <c r="S4" s="13">
        <v>1.25974</v>
      </c>
      <c r="T4" s="13">
        <v>3.25</v>
      </c>
      <c r="U4" s="13">
        <v>1.5</v>
      </c>
      <c r="V4" s="13">
        <v>1.206897</v>
      </c>
      <c r="W4" s="13">
        <v>9.734317</v>
      </c>
      <c r="X4" s="13">
        <v>9.24956</v>
      </c>
    </row>
    <row r="5">
      <c r="A5" s="13">
        <v>4.0</v>
      </c>
      <c r="B5" s="2" t="s">
        <v>79</v>
      </c>
      <c r="C5" s="2" t="s">
        <v>69</v>
      </c>
      <c r="D5" s="25">
        <v>86.62</v>
      </c>
      <c r="E5" s="25">
        <v>4.51</v>
      </c>
      <c r="F5" s="25">
        <v>0.27</v>
      </c>
      <c r="G5" s="25">
        <v>0.05</v>
      </c>
      <c r="H5" s="25">
        <v>0.24</v>
      </c>
      <c r="I5" s="25">
        <v>3.5</v>
      </c>
      <c r="J5" s="25">
        <v>0.07</v>
      </c>
      <c r="K5" s="25">
        <v>0.04</v>
      </c>
      <c r="L5" s="25">
        <v>0.02</v>
      </c>
      <c r="M5" s="25">
        <v>5.02</v>
      </c>
      <c r="N5" s="13">
        <v>5.602314</v>
      </c>
      <c r="O5" s="13">
        <v>7.253425</v>
      </c>
      <c r="P5" s="13">
        <v>8.258065</v>
      </c>
      <c r="Q5" s="13">
        <v>9.068966</v>
      </c>
      <c r="R5" s="13">
        <v>2.321678</v>
      </c>
      <c r="S5" s="13">
        <v>5.402597</v>
      </c>
      <c r="T5" s="13">
        <v>2.8</v>
      </c>
      <c r="U5" s="13">
        <v>3.0</v>
      </c>
      <c r="V5" s="13">
        <v>1.206897</v>
      </c>
      <c r="W5" s="13">
        <v>6.765314</v>
      </c>
      <c r="X5" s="13">
        <v>5.724903</v>
      </c>
    </row>
    <row r="6">
      <c r="A6" s="13">
        <v>5.0</v>
      </c>
      <c r="B6" s="2" t="s">
        <v>79</v>
      </c>
      <c r="C6" s="2" t="s">
        <v>49</v>
      </c>
      <c r="D6" s="25">
        <v>97.91</v>
      </c>
      <c r="E6" s="25">
        <v>1.23</v>
      </c>
      <c r="F6" s="25">
        <v>0.12</v>
      </c>
      <c r="G6" s="25">
        <v>0.12</v>
      </c>
      <c r="H6" s="25">
        <v>0.05</v>
      </c>
      <c r="I6" s="25">
        <v>0.11</v>
      </c>
      <c r="J6" s="25">
        <v>0.07</v>
      </c>
      <c r="K6" s="25">
        <v>0.01</v>
      </c>
      <c r="L6" s="25">
        <v>0.07</v>
      </c>
      <c r="M6" s="25">
        <v>0.32</v>
      </c>
      <c r="N6" s="13">
        <v>9.655365</v>
      </c>
      <c r="O6" s="13">
        <v>9.5</v>
      </c>
      <c r="P6" s="13">
        <v>3.903226</v>
      </c>
      <c r="Q6" s="13">
        <v>6.896552</v>
      </c>
      <c r="R6" s="13">
        <v>1.125874</v>
      </c>
      <c r="S6" s="13">
        <v>1.0</v>
      </c>
      <c r="T6" s="13">
        <v>2.8</v>
      </c>
      <c r="U6" s="13">
        <v>1.5</v>
      </c>
      <c r="V6" s="13">
        <v>1.724138</v>
      </c>
      <c r="W6" s="13">
        <v>9.887085</v>
      </c>
      <c r="X6" s="13">
        <v>9.619034</v>
      </c>
    </row>
    <row r="7">
      <c r="A7" s="13">
        <v>6.0</v>
      </c>
      <c r="B7" s="2" t="s">
        <v>79</v>
      </c>
      <c r="C7" s="2" t="s">
        <v>47</v>
      </c>
      <c r="D7" s="25">
        <v>97.94</v>
      </c>
      <c r="E7" s="25">
        <v>0.91</v>
      </c>
      <c r="F7" s="25">
        <v>0.04</v>
      </c>
      <c r="G7" s="25">
        <v>0.08</v>
      </c>
      <c r="H7" s="25">
        <v>0.04</v>
      </c>
      <c r="I7" s="25">
        <v>0.16</v>
      </c>
      <c r="J7" s="25">
        <v>0.08</v>
      </c>
      <c r="K7" s="25">
        <v>0.01</v>
      </c>
      <c r="L7" s="25">
        <v>0.26</v>
      </c>
      <c r="M7" s="25">
        <v>0.49</v>
      </c>
      <c r="N7" s="13">
        <v>9.666135</v>
      </c>
      <c r="O7" s="13">
        <v>9.719178</v>
      </c>
      <c r="P7" s="13">
        <v>1.580645</v>
      </c>
      <c r="Q7" s="13">
        <v>8.137931</v>
      </c>
      <c r="R7" s="13">
        <v>1.062937</v>
      </c>
      <c r="S7" s="13">
        <v>1.064935</v>
      </c>
      <c r="T7" s="13">
        <v>3.25</v>
      </c>
      <c r="U7" s="13">
        <v>1.5</v>
      </c>
      <c r="V7" s="13">
        <v>3.689655</v>
      </c>
      <c r="W7" s="13">
        <v>9.77417</v>
      </c>
      <c r="X7" s="13">
        <v>9.624003</v>
      </c>
    </row>
    <row r="8">
      <c r="A8" s="13">
        <v>7.0</v>
      </c>
      <c r="B8" s="2" t="s">
        <v>79</v>
      </c>
      <c r="C8" s="2" t="s">
        <v>43</v>
      </c>
      <c r="D8" s="25">
        <v>97.92</v>
      </c>
      <c r="E8" s="25">
        <v>1.0</v>
      </c>
      <c r="F8" s="25">
        <v>0.02</v>
      </c>
      <c r="G8" s="25">
        <v>0.1</v>
      </c>
      <c r="H8" s="25">
        <v>0.03</v>
      </c>
      <c r="I8" s="25">
        <v>0.57</v>
      </c>
      <c r="J8" s="25">
        <v>0.07</v>
      </c>
      <c r="K8" s="25">
        <v>0.01</v>
      </c>
      <c r="L8" s="25">
        <v>0.01</v>
      </c>
      <c r="M8" s="25">
        <v>0.27</v>
      </c>
      <c r="N8" s="13">
        <v>9.658955</v>
      </c>
      <c r="O8" s="13">
        <v>9.657534</v>
      </c>
      <c r="P8" s="13">
        <v>1.0</v>
      </c>
      <c r="Q8" s="13">
        <v>7.517241</v>
      </c>
      <c r="R8" s="13">
        <v>1.0</v>
      </c>
      <c r="S8" s="13">
        <v>1.597403</v>
      </c>
      <c r="T8" s="13">
        <v>2.8</v>
      </c>
      <c r="U8" s="13">
        <v>1.5</v>
      </c>
      <c r="V8" s="13">
        <v>1.103448</v>
      </c>
      <c r="W8" s="13">
        <v>9.920295</v>
      </c>
      <c r="X8" s="13">
        <v>9.600752</v>
      </c>
    </row>
    <row r="9">
      <c r="A9" s="13">
        <v>8.0</v>
      </c>
      <c r="B9" s="2" t="s">
        <v>79</v>
      </c>
      <c r="C9" s="2" t="s">
        <v>42</v>
      </c>
      <c r="D9" s="25">
        <v>97.38</v>
      </c>
      <c r="E9" s="25">
        <v>0.57</v>
      </c>
      <c r="F9" s="25">
        <v>0.06</v>
      </c>
      <c r="G9" s="25">
        <v>0.05</v>
      </c>
      <c r="H9" s="25">
        <v>0.17</v>
      </c>
      <c r="I9" s="25">
        <v>1.45</v>
      </c>
      <c r="J9" s="25">
        <v>0.09</v>
      </c>
      <c r="K9" s="25">
        <v>0.04</v>
      </c>
      <c r="L9" s="25">
        <v>0.03</v>
      </c>
      <c r="M9" s="25">
        <v>0.18</v>
      </c>
      <c r="N9" s="13">
        <v>9.465098</v>
      </c>
      <c r="O9" s="13">
        <v>9.952055</v>
      </c>
      <c r="P9" s="13">
        <v>2.16129</v>
      </c>
      <c r="Q9" s="13">
        <v>9.068966</v>
      </c>
      <c r="R9" s="13">
        <v>1.881119</v>
      </c>
      <c r="S9" s="13">
        <v>2.74026</v>
      </c>
      <c r="T9" s="13">
        <v>3.7</v>
      </c>
      <c r="U9" s="13">
        <v>3.0</v>
      </c>
      <c r="V9" s="13">
        <v>1.310345</v>
      </c>
      <c r="W9" s="13">
        <v>9.980074</v>
      </c>
      <c r="X9" s="13">
        <v>9.34362</v>
      </c>
    </row>
    <row r="10">
      <c r="A10" s="13">
        <v>9.0</v>
      </c>
      <c r="B10" s="2" t="s">
        <v>79</v>
      </c>
      <c r="C10" s="2" t="s">
        <v>56</v>
      </c>
      <c r="D10" s="25">
        <v>95.07</v>
      </c>
      <c r="E10" s="25">
        <v>3.2</v>
      </c>
      <c r="F10" s="25">
        <v>0.19</v>
      </c>
      <c r="G10" s="25">
        <v>0.08</v>
      </c>
      <c r="H10" s="25">
        <v>0.33</v>
      </c>
      <c r="I10" s="25">
        <v>0.6</v>
      </c>
      <c r="J10" s="25">
        <v>0.07</v>
      </c>
      <c r="K10" s="25">
        <v>0.0</v>
      </c>
      <c r="L10" s="25">
        <v>0.07</v>
      </c>
      <c r="M10" s="25">
        <v>0.39</v>
      </c>
      <c r="N10" s="13">
        <v>8.63582</v>
      </c>
      <c r="O10" s="13">
        <v>8.150685</v>
      </c>
      <c r="P10" s="13">
        <v>5.935484</v>
      </c>
      <c r="Q10" s="13">
        <v>8.137931</v>
      </c>
      <c r="R10" s="13">
        <v>2.888112</v>
      </c>
      <c r="S10" s="13">
        <v>1.636364</v>
      </c>
      <c r="T10" s="13">
        <v>2.8</v>
      </c>
      <c r="U10" s="13">
        <v>1.0</v>
      </c>
      <c r="V10" s="13">
        <v>1.724138</v>
      </c>
      <c r="W10" s="13">
        <v>9.84059</v>
      </c>
      <c r="X10" s="13">
        <v>8.549578</v>
      </c>
    </row>
    <row r="11">
      <c r="A11" s="13">
        <v>10.0</v>
      </c>
      <c r="B11" s="2" t="s">
        <v>79</v>
      </c>
      <c r="C11" s="2" t="s">
        <v>48</v>
      </c>
      <c r="D11" s="25">
        <v>98.19</v>
      </c>
      <c r="E11" s="25">
        <v>0.88</v>
      </c>
      <c r="F11" s="25">
        <v>0.06</v>
      </c>
      <c r="G11" s="25">
        <v>0.09</v>
      </c>
      <c r="H11" s="25">
        <v>0.06</v>
      </c>
      <c r="I11" s="25">
        <v>0.18</v>
      </c>
      <c r="J11" s="25">
        <v>0.11</v>
      </c>
      <c r="K11" s="25">
        <v>0.0</v>
      </c>
      <c r="L11" s="25">
        <v>0.01</v>
      </c>
      <c r="M11" s="25">
        <v>0.4</v>
      </c>
      <c r="N11" s="13">
        <v>9.755884</v>
      </c>
      <c r="O11" s="13">
        <v>9.739726</v>
      </c>
      <c r="P11" s="13">
        <v>2.16129</v>
      </c>
      <c r="Q11" s="13">
        <v>7.827586</v>
      </c>
      <c r="R11" s="13">
        <v>1.188811</v>
      </c>
      <c r="S11" s="13">
        <v>1.090909</v>
      </c>
      <c r="T11" s="13">
        <v>4.6</v>
      </c>
      <c r="U11" s="13">
        <v>1.0</v>
      </c>
      <c r="V11" s="13">
        <v>1.103448</v>
      </c>
      <c r="W11" s="13">
        <v>9.833948</v>
      </c>
      <c r="X11" s="13">
        <v>9.722481</v>
      </c>
    </row>
    <row r="12">
      <c r="A12" s="13">
        <v>11.0</v>
      </c>
      <c r="B12" s="2" t="s">
        <v>79</v>
      </c>
      <c r="C12" s="2" t="s">
        <v>54</v>
      </c>
      <c r="D12" s="25">
        <v>96.24</v>
      </c>
      <c r="E12" s="25">
        <v>2.03</v>
      </c>
      <c r="F12" s="25">
        <v>0.1</v>
      </c>
      <c r="G12" s="25">
        <v>0.07</v>
      </c>
      <c r="H12" s="25">
        <v>0.36</v>
      </c>
      <c r="I12" s="25">
        <v>0.68</v>
      </c>
      <c r="J12" s="25">
        <v>0.08</v>
      </c>
      <c r="K12" s="25">
        <v>0.0</v>
      </c>
      <c r="L12" s="25">
        <v>0.19</v>
      </c>
      <c r="M12" s="25">
        <v>0.24</v>
      </c>
      <c r="N12" s="13">
        <v>9.055844</v>
      </c>
      <c r="O12" s="13">
        <v>8.952055</v>
      </c>
      <c r="P12" s="13">
        <v>3.322581</v>
      </c>
      <c r="Q12" s="13">
        <v>8.448276</v>
      </c>
      <c r="R12" s="13">
        <v>3.076923</v>
      </c>
      <c r="S12" s="13">
        <v>1.74026</v>
      </c>
      <c r="T12" s="13">
        <v>3.25</v>
      </c>
      <c r="U12" s="13">
        <v>1.0</v>
      </c>
      <c r="V12" s="13">
        <v>2.965517</v>
      </c>
      <c r="W12" s="13">
        <v>9.940221</v>
      </c>
      <c r="X12" s="13">
        <v>8.962205</v>
      </c>
    </row>
    <row r="13">
      <c r="A13" s="13">
        <v>12.0</v>
      </c>
      <c r="B13" s="2" t="s">
        <v>79</v>
      </c>
      <c r="C13" s="2" t="s">
        <v>52</v>
      </c>
      <c r="D13" s="25">
        <v>96.36</v>
      </c>
      <c r="E13" s="25">
        <v>1.9</v>
      </c>
      <c r="F13" s="25">
        <v>0.14</v>
      </c>
      <c r="G13" s="25">
        <v>0.11</v>
      </c>
      <c r="H13" s="25">
        <v>0.75</v>
      </c>
      <c r="I13" s="25">
        <v>0.23</v>
      </c>
      <c r="J13" s="25">
        <v>0.08</v>
      </c>
      <c r="K13" s="25">
        <v>0.01</v>
      </c>
      <c r="L13" s="25">
        <v>0.02</v>
      </c>
      <c r="M13" s="25">
        <v>0.41</v>
      </c>
      <c r="N13" s="13">
        <v>9.098923</v>
      </c>
      <c r="O13" s="13">
        <v>9.041096</v>
      </c>
      <c r="P13" s="13">
        <v>4.483871</v>
      </c>
      <c r="Q13" s="13">
        <v>7.206897</v>
      </c>
      <c r="R13" s="13">
        <v>5.531469</v>
      </c>
      <c r="S13" s="13">
        <v>1.155844</v>
      </c>
      <c r="T13" s="13">
        <v>3.25</v>
      </c>
      <c r="U13" s="13">
        <v>1.5</v>
      </c>
      <c r="V13" s="13">
        <v>1.206897</v>
      </c>
      <c r="W13" s="13">
        <v>9.827306</v>
      </c>
      <c r="X13" s="13">
        <v>9.040232</v>
      </c>
    </row>
    <row r="14">
      <c r="A14" s="13">
        <v>13.0</v>
      </c>
      <c r="B14" s="2" t="s">
        <v>79</v>
      </c>
      <c r="C14" s="2" t="s">
        <v>55</v>
      </c>
      <c r="D14" s="25">
        <v>94.95</v>
      </c>
      <c r="E14" s="25">
        <v>3.58</v>
      </c>
      <c r="F14" s="25">
        <v>0.26</v>
      </c>
      <c r="G14" s="25">
        <v>0.13</v>
      </c>
      <c r="H14" s="25">
        <v>0.34</v>
      </c>
      <c r="I14" s="25">
        <v>0.27</v>
      </c>
      <c r="J14" s="25">
        <v>0.07</v>
      </c>
      <c r="K14" s="25">
        <v>0.02</v>
      </c>
      <c r="L14" s="25">
        <v>0.1</v>
      </c>
      <c r="M14" s="25">
        <v>0.28</v>
      </c>
      <c r="N14" s="13">
        <v>8.59274</v>
      </c>
      <c r="O14" s="13">
        <v>7.890411</v>
      </c>
      <c r="P14" s="13">
        <v>7.967742</v>
      </c>
      <c r="Q14" s="13">
        <v>6.586207</v>
      </c>
      <c r="R14" s="13">
        <v>2.951049</v>
      </c>
      <c r="S14" s="13">
        <v>1.207792</v>
      </c>
      <c r="T14" s="13">
        <v>2.8</v>
      </c>
      <c r="U14" s="13">
        <v>2.0</v>
      </c>
      <c r="V14" s="13">
        <v>2.034483</v>
      </c>
      <c r="W14" s="13">
        <v>9.913653</v>
      </c>
      <c r="X14" s="13">
        <v>8.516009</v>
      </c>
    </row>
    <row r="15">
      <c r="A15" s="13">
        <v>14.0</v>
      </c>
      <c r="B15" s="2" t="s">
        <v>79</v>
      </c>
      <c r="C15" s="2" t="s">
        <v>51</v>
      </c>
      <c r="D15" s="25">
        <v>92.5</v>
      </c>
      <c r="E15" s="25">
        <v>1.2</v>
      </c>
      <c r="F15" s="25">
        <v>0.33</v>
      </c>
      <c r="G15" s="25">
        <v>0.31</v>
      </c>
      <c r="H15" s="25">
        <v>1.08</v>
      </c>
      <c r="I15" s="25">
        <v>2.69</v>
      </c>
      <c r="J15" s="25">
        <v>0.06</v>
      </c>
      <c r="K15" s="25">
        <v>0.02</v>
      </c>
      <c r="L15" s="25">
        <v>0.87</v>
      </c>
      <c r="M15" s="25">
        <v>0.94</v>
      </c>
      <c r="N15" s="13">
        <v>7.713203</v>
      </c>
      <c r="O15" s="13">
        <v>9.520548</v>
      </c>
      <c r="P15" s="13">
        <v>10.0</v>
      </c>
      <c r="Q15" s="13">
        <v>1.0</v>
      </c>
      <c r="R15" s="13">
        <v>7.608392</v>
      </c>
      <c r="S15" s="13">
        <v>4.350649</v>
      </c>
      <c r="T15" s="13">
        <v>2.35</v>
      </c>
      <c r="U15" s="13">
        <v>2.0</v>
      </c>
      <c r="V15" s="13">
        <v>10.0</v>
      </c>
      <c r="W15" s="13">
        <v>9.475277</v>
      </c>
      <c r="X15" s="13">
        <v>7.66214</v>
      </c>
    </row>
    <row r="16">
      <c r="A16" s="13">
        <v>15.0</v>
      </c>
      <c r="B16" s="2" t="s">
        <v>79</v>
      </c>
      <c r="C16" s="2" t="s">
        <v>44</v>
      </c>
      <c r="D16" s="25">
        <v>98.87</v>
      </c>
      <c r="E16" s="25">
        <v>0.5</v>
      </c>
      <c r="F16" s="25">
        <v>0.06</v>
      </c>
      <c r="G16" s="25">
        <v>0.11</v>
      </c>
      <c r="H16" s="25">
        <v>0.03</v>
      </c>
      <c r="I16" s="25">
        <v>0.2</v>
      </c>
      <c r="J16" s="25">
        <v>0.05</v>
      </c>
      <c r="K16" s="25">
        <v>0.0</v>
      </c>
      <c r="L16" s="25">
        <v>0.02</v>
      </c>
      <c r="M16" s="25">
        <v>0.15</v>
      </c>
      <c r="N16" s="13">
        <v>10.0</v>
      </c>
      <c r="O16" s="13">
        <v>10.0</v>
      </c>
      <c r="P16" s="13">
        <v>2.16129</v>
      </c>
      <c r="Q16" s="13">
        <v>7.206897</v>
      </c>
      <c r="R16" s="13">
        <v>1.0</v>
      </c>
      <c r="S16" s="13">
        <v>1.116883</v>
      </c>
      <c r="T16" s="13">
        <v>1.9</v>
      </c>
      <c r="U16" s="13">
        <v>1.0</v>
      </c>
      <c r="V16" s="13">
        <v>1.206897</v>
      </c>
      <c r="W16" s="13">
        <v>10.0</v>
      </c>
      <c r="X16" s="13">
        <v>9.965946</v>
      </c>
    </row>
    <row r="17">
      <c r="A17" s="13">
        <v>16.0</v>
      </c>
      <c r="B17" s="2" t="s">
        <v>79</v>
      </c>
      <c r="C17" s="2" t="s">
        <v>46</v>
      </c>
      <c r="D17" s="25">
        <v>96.54</v>
      </c>
      <c r="E17" s="25">
        <v>1.38</v>
      </c>
      <c r="F17" s="25">
        <v>0.04</v>
      </c>
      <c r="G17" s="25">
        <v>0.03</v>
      </c>
      <c r="H17" s="25">
        <v>0.21</v>
      </c>
      <c r="I17" s="25">
        <v>0.3</v>
      </c>
      <c r="J17" s="25">
        <v>0.03</v>
      </c>
      <c r="K17" s="25">
        <v>0.0</v>
      </c>
      <c r="L17" s="25">
        <v>0.01</v>
      </c>
      <c r="M17" s="25">
        <v>1.47</v>
      </c>
      <c r="N17" s="13">
        <v>9.163542</v>
      </c>
      <c r="O17" s="13">
        <v>9.39726</v>
      </c>
      <c r="P17" s="13">
        <v>1.580645</v>
      </c>
      <c r="Q17" s="13">
        <v>9.689655</v>
      </c>
      <c r="R17" s="13">
        <v>2.132867</v>
      </c>
      <c r="S17" s="13">
        <v>1.246753</v>
      </c>
      <c r="T17" s="13">
        <v>1.0</v>
      </c>
      <c r="U17" s="13">
        <v>1.0</v>
      </c>
      <c r="V17" s="13">
        <v>1.103448</v>
      </c>
      <c r="W17" s="13">
        <v>9.123247</v>
      </c>
      <c r="X17" s="13">
        <v>9.121534</v>
      </c>
    </row>
    <row r="18">
      <c r="A18" s="13">
        <v>17.0</v>
      </c>
      <c r="B18" s="44" t="s">
        <v>82</v>
      </c>
      <c r="C18" s="44" t="s">
        <v>70</v>
      </c>
      <c r="D18" s="25">
        <v>93.45</v>
      </c>
      <c r="E18" s="42">
        <v>3.5</v>
      </c>
      <c r="F18" s="42">
        <v>0.04</v>
      </c>
      <c r="G18" s="25">
        <v>0.08</v>
      </c>
      <c r="H18" s="42">
        <v>0.18</v>
      </c>
      <c r="I18" s="42">
        <v>2.07</v>
      </c>
      <c r="J18" s="42">
        <v>0.06</v>
      </c>
      <c r="K18" s="42">
        <v>0.01</v>
      </c>
      <c r="L18" s="42">
        <v>0.02</v>
      </c>
      <c r="M18" s="42">
        <v>0.6</v>
      </c>
      <c r="N18" s="13">
        <v>8.054248</v>
      </c>
      <c r="O18" s="13">
        <v>7.945205</v>
      </c>
      <c r="P18" s="13">
        <v>1.580645</v>
      </c>
      <c r="Q18" s="13">
        <v>8.137931</v>
      </c>
      <c r="R18" s="13">
        <v>1.944056</v>
      </c>
      <c r="S18" s="13">
        <v>3.545455</v>
      </c>
      <c r="T18" s="13">
        <v>2.35</v>
      </c>
      <c r="U18" s="13">
        <v>1.5</v>
      </c>
      <c r="V18" s="13">
        <v>1.206897</v>
      </c>
      <c r="W18" s="13">
        <v>9.701107</v>
      </c>
      <c r="X18" s="13">
        <v>7.948023</v>
      </c>
    </row>
    <row r="19">
      <c r="A19" s="13">
        <v>18.0</v>
      </c>
      <c r="B19" s="44" t="s">
        <v>82</v>
      </c>
      <c r="C19" s="44" t="s">
        <v>59</v>
      </c>
      <c r="D19" s="25">
        <v>95.6</v>
      </c>
      <c r="E19" s="42">
        <v>2.79</v>
      </c>
      <c r="F19" s="42">
        <v>0.08</v>
      </c>
      <c r="G19" s="42">
        <v>0.04</v>
      </c>
      <c r="H19" s="42">
        <v>0.07</v>
      </c>
      <c r="I19" s="42">
        <v>1.11</v>
      </c>
      <c r="J19" s="42">
        <v>0.05</v>
      </c>
      <c r="K19" s="42">
        <v>0.0</v>
      </c>
      <c r="L19" s="42">
        <v>0.0</v>
      </c>
      <c r="M19" s="42">
        <v>0.26</v>
      </c>
      <c r="N19" s="13">
        <v>8.826087</v>
      </c>
      <c r="O19" s="13">
        <v>8.431507</v>
      </c>
      <c r="P19" s="13">
        <v>2.741935</v>
      </c>
      <c r="Q19" s="13">
        <v>9.37931</v>
      </c>
      <c r="R19" s="13">
        <v>1.251748</v>
      </c>
      <c r="S19" s="13">
        <v>2.298701</v>
      </c>
      <c r="T19" s="13">
        <v>1.9</v>
      </c>
      <c r="U19" s="13">
        <v>1.0</v>
      </c>
      <c r="V19" s="13">
        <v>1.0</v>
      </c>
      <c r="W19" s="13">
        <v>9.926937</v>
      </c>
      <c r="X19" s="13">
        <v>8.732075</v>
      </c>
    </row>
    <row r="20">
      <c r="A20" s="13">
        <v>19.0</v>
      </c>
      <c r="B20" s="2" t="s">
        <v>80</v>
      </c>
      <c r="C20" s="2" t="s">
        <v>63</v>
      </c>
      <c r="D20" s="25">
        <v>80.56</v>
      </c>
      <c r="E20" s="25">
        <v>5.65</v>
      </c>
      <c r="F20" s="25">
        <v>0.28</v>
      </c>
      <c r="G20" s="25">
        <v>0.14</v>
      </c>
      <c r="H20" s="25">
        <v>1.31</v>
      </c>
      <c r="I20" s="25">
        <v>7.04</v>
      </c>
      <c r="J20" s="25">
        <v>0.04</v>
      </c>
      <c r="K20" s="25">
        <v>0.02</v>
      </c>
      <c r="L20" s="25">
        <v>0.05</v>
      </c>
      <c r="M20" s="25">
        <v>4.91</v>
      </c>
      <c r="N20" s="13">
        <v>3.426805</v>
      </c>
      <c r="O20" s="13">
        <v>6.472603</v>
      </c>
      <c r="P20" s="13">
        <v>8.548387</v>
      </c>
      <c r="Q20" s="13">
        <v>6.275862</v>
      </c>
      <c r="R20" s="13">
        <v>9.055944</v>
      </c>
      <c r="S20" s="13">
        <v>10.0</v>
      </c>
      <c r="T20" s="13">
        <v>1.45</v>
      </c>
      <c r="U20" s="13">
        <v>2.0</v>
      </c>
      <c r="V20" s="13">
        <v>1.517241</v>
      </c>
      <c r="W20" s="13">
        <v>6.838376</v>
      </c>
      <c r="X20" s="13">
        <v>4.319194</v>
      </c>
    </row>
    <row r="21">
      <c r="A21" s="13">
        <v>20.0</v>
      </c>
      <c r="B21" s="2" t="s">
        <v>80</v>
      </c>
      <c r="C21" s="2" t="s">
        <v>103</v>
      </c>
      <c r="D21" s="25">
        <v>96.38</v>
      </c>
      <c r="E21" s="25">
        <v>1.3</v>
      </c>
      <c r="F21" s="25">
        <v>0.12</v>
      </c>
      <c r="G21" s="25">
        <v>0.05</v>
      </c>
      <c r="H21" s="25">
        <v>0.25</v>
      </c>
      <c r="I21" s="25">
        <v>0.95</v>
      </c>
      <c r="J21" s="25">
        <v>0.07</v>
      </c>
      <c r="K21" s="25">
        <v>0.11</v>
      </c>
      <c r="L21" s="25">
        <v>0.03</v>
      </c>
      <c r="M21" s="25">
        <v>0.75</v>
      </c>
      <c r="N21" s="13">
        <v>9.106103</v>
      </c>
      <c r="O21" s="13">
        <v>9.452055</v>
      </c>
      <c r="P21" s="13">
        <v>3.903226</v>
      </c>
      <c r="Q21" s="13">
        <v>9.068966</v>
      </c>
      <c r="R21" s="13">
        <v>2.384615</v>
      </c>
      <c r="S21" s="13">
        <v>2.090909</v>
      </c>
      <c r="T21" s="13">
        <v>2.8</v>
      </c>
      <c r="U21" s="13">
        <v>6.5</v>
      </c>
      <c r="V21" s="13">
        <v>1.310345</v>
      </c>
      <c r="W21" s="13">
        <v>9.601476</v>
      </c>
      <c r="X21" s="13">
        <v>9.014995</v>
      </c>
    </row>
    <row r="22">
      <c r="A22" s="13">
        <v>21.0</v>
      </c>
      <c r="B22" s="2" t="s">
        <v>80</v>
      </c>
      <c r="C22" s="2" t="s">
        <v>64</v>
      </c>
      <c r="D22" s="25">
        <v>87.77</v>
      </c>
      <c r="E22" s="25">
        <v>5.45</v>
      </c>
      <c r="F22" s="25">
        <v>0.13</v>
      </c>
      <c r="G22" s="25">
        <v>0.08</v>
      </c>
      <c r="H22" s="25">
        <v>0.38</v>
      </c>
      <c r="I22" s="25">
        <v>3.27</v>
      </c>
      <c r="J22" s="25">
        <v>0.05</v>
      </c>
      <c r="K22" s="25">
        <v>0.04</v>
      </c>
      <c r="L22" s="25">
        <v>0.01</v>
      </c>
      <c r="M22" s="25">
        <v>2.83</v>
      </c>
      <c r="N22" s="13">
        <v>6.015158</v>
      </c>
      <c r="O22" s="13">
        <v>6.609589</v>
      </c>
      <c r="P22" s="13">
        <v>4.193548</v>
      </c>
      <c r="Q22" s="13">
        <v>8.137931</v>
      </c>
      <c r="R22" s="13">
        <v>3.202797</v>
      </c>
      <c r="S22" s="13">
        <v>5.103896</v>
      </c>
      <c r="T22" s="13">
        <v>1.9</v>
      </c>
      <c r="U22" s="13">
        <v>3.0</v>
      </c>
      <c r="V22" s="13">
        <v>1.103448</v>
      </c>
      <c r="W22" s="13">
        <v>8.219926</v>
      </c>
      <c r="X22" s="13">
        <v>6.065034</v>
      </c>
    </row>
    <row r="23">
      <c r="A23" s="13">
        <v>22.0</v>
      </c>
      <c r="B23" s="2" t="s">
        <v>80</v>
      </c>
      <c r="C23" s="2" t="s">
        <v>53</v>
      </c>
      <c r="D23" s="25">
        <v>88.37</v>
      </c>
      <c r="E23" s="25">
        <v>3.61</v>
      </c>
      <c r="F23" s="25">
        <v>0.23</v>
      </c>
      <c r="G23" s="25">
        <v>0.15</v>
      </c>
      <c r="H23" s="25">
        <v>0.37</v>
      </c>
      <c r="I23" s="25">
        <v>2.81</v>
      </c>
      <c r="J23" s="25">
        <v>0.07</v>
      </c>
      <c r="K23" s="25">
        <v>0.03</v>
      </c>
      <c r="L23" s="25">
        <v>0.03</v>
      </c>
      <c r="M23" s="25">
        <v>4.33</v>
      </c>
      <c r="N23" s="13">
        <v>6.230554</v>
      </c>
      <c r="O23" s="13">
        <v>7.869863</v>
      </c>
      <c r="P23" s="13">
        <v>7.096774</v>
      </c>
      <c r="Q23" s="13">
        <v>5.965517</v>
      </c>
      <c r="R23" s="13">
        <v>3.13986</v>
      </c>
      <c r="S23" s="13">
        <v>4.506494</v>
      </c>
      <c r="T23" s="13">
        <v>2.8</v>
      </c>
      <c r="U23" s="13">
        <v>2.5</v>
      </c>
      <c r="V23" s="13">
        <v>1.310345</v>
      </c>
      <c r="W23" s="13">
        <v>7.223616</v>
      </c>
      <c r="X23" s="13">
        <v>6.26945</v>
      </c>
    </row>
    <row r="24">
      <c r="A24" s="13">
        <v>23.0</v>
      </c>
      <c r="B24" s="2" t="s">
        <v>80</v>
      </c>
      <c r="C24" s="2" t="s">
        <v>61</v>
      </c>
      <c r="D24" s="25">
        <v>73.8</v>
      </c>
      <c r="E24" s="25">
        <v>4.87</v>
      </c>
      <c r="F24" s="25">
        <v>0.22</v>
      </c>
      <c r="G24" s="25">
        <v>0.1</v>
      </c>
      <c r="H24" s="25">
        <v>0.9</v>
      </c>
      <c r="I24" s="13">
        <v>6.0</v>
      </c>
      <c r="J24" s="25">
        <v>0.04</v>
      </c>
      <c r="K24" s="25">
        <v>0.01</v>
      </c>
      <c r="L24" s="25">
        <v>0.03</v>
      </c>
      <c r="M24" s="13">
        <v>14.0</v>
      </c>
      <c r="N24" s="13">
        <v>1.0</v>
      </c>
      <c r="O24" s="13">
        <v>7.006849</v>
      </c>
      <c r="P24" s="13">
        <v>6.806452</v>
      </c>
      <c r="Q24" s="13">
        <v>7.517241</v>
      </c>
      <c r="R24" s="13">
        <v>6.475524</v>
      </c>
      <c r="S24" s="13">
        <v>9.090909</v>
      </c>
      <c r="T24" s="13">
        <v>1.45</v>
      </c>
      <c r="U24" s="13">
        <v>1.5</v>
      </c>
      <c r="V24" s="13">
        <v>1.310345</v>
      </c>
      <c r="W24" s="13">
        <v>1.0</v>
      </c>
      <c r="X24" s="13">
        <v>1.874304</v>
      </c>
    </row>
    <row r="25">
      <c r="A25" s="13">
        <v>24.0</v>
      </c>
      <c r="B25" s="2" t="s">
        <v>80</v>
      </c>
      <c r="C25" s="2" t="s">
        <v>71</v>
      </c>
      <c r="D25" s="25">
        <v>75.38</v>
      </c>
      <c r="E25" s="25">
        <v>13.64</v>
      </c>
      <c r="F25" s="25">
        <v>0.23</v>
      </c>
      <c r="G25" s="25">
        <v>0.1</v>
      </c>
      <c r="H25" s="25">
        <v>0.57</v>
      </c>
      <c r="I25" s="25">
        <v>6.46</v>
      </c>
      <c r="J25" s="25">
        <v>0.06</v>
      </c>
      <c r="K25" s="25">
        <v>0.0</v>
      </c>
      <c r="L25" s="25">
        <v>0.02</v>
      </c>
      <c r="M25" s="25">
        <v>3.54</v>
      </c>
      <c r="N25" s="13">
        <v>1.567212</v>
      </c>
      <c r="O25" s="13">
        <v>1.0</v>
      </c>
      <c r="P25" s="13">
        <v>7.096774</v>
      </c>
      <c r="Q25" s="13">
        <v>7.517241</v>
      </c>
      <c r="R25" s="13">
        <v>4.398601</v>
      </c>
      <c r="S25" s="13">
        <v>9.246753</v>
      </c>
      <c r="T25" s="13">
        <v>2.35</v>
      </c>
      <c r="U25" s="13">
        <v>1.0</v>
      </c>
      <c r="V25" s="13">
        <v>1.206897</v>
      </c>
      <c r="W25" s="13">
        <v>7.748339</v>
      </c>
      <c r="X25" s="13">
        <v>2.239959</v>
      </c>
    </row>
    <row r="26">
      <c r="A26" s="13">
        <v>25.0</v>
      </c>
      <c r="B26" s="2" t="s">
        <v>80</v>
      </c>
      <c r="C26" s="2" t="s">
        <v>57</v>
      </c>
      <c r="D26" s="25">
        <v>94.8</v>
      </c>
      <c r="E26" s="25">
        <v>2.29</v>
      </c>
      <c r="F26" s="25">
        <v>0.09</v>
      </c>
      <c r="G26" s="25">
        <v>0.06</v>
      </c>
      <c r="H26" s="25">
        <v>0.5</v>
      </c>
      <c r="I26" s="25">
        <v>0.59</v>
      </c>
      <c r="J26" s="25">
        <v>0.05</v>
      </c>
      <c r="K26" s="25">
        <v>0.18</v>
      </c>
      <c r="L26" s="25">
        <v>0.21</v>
      </c>
      <c r="M26" s="25">
        <v>1.22</v>
      </c>
      <c r="N26" s="13">
        <v>8.538891</v>
      </c>
      <c r="O26" s="13">
        <v>8.773973</v>
      </c>
      <c r="P26" s="13">
        <v>3.032258</v>
      </c>
      <c r="Q26" s="13">
        <v>8.758621</v>
      </c>
      <c r="R26" s="13">
        <v>3.958042</v>
      </c>
      <c r="S26" s="13">
        <v>1.623377</v>
      </c>
      <c r="T26" s="13">
        <v>1.9</v>
      </c>
      <c r="U26" s="13">
        <v>10.0</v>
      </c>
      <c r="V26" s="13">
        <v>3.172414</v>
      </c>
      <c r="W26" s="13">
        <v>9.289299</v>
      </c>
      <c r="X26" s="13">
        <v>8.472934</v>
      </c>
    </row>
    <row r="27">
      <c r="A27" s="13">
        <v>26.0</v>
      </c>
      <c r="B27" s="2" t="s">
        <v>80</v>
      </c>
      <c r="C27" s="2" t="s">
        <v>62</v>
      </c>
      <c r="D27" s="25">
        <v>83.9</v>
      </c>
      <c r="E27" s="25">
        <v>6.47</v>
      </c>
      <c r="F27" s="25">
        <v>0.09</v>
      </c>
      <c r="G27" s="25">
        <v>0.02</v>
      </c>
      <c r="H27" s="25">
        <v>1.46</v>
      </c>
      <c r="I27" s="25">
        <v>4.77</v>
      </c>
      <c r="J27" s="25">
        <v>0.03</v>
      </c>
      <c r="K27" s="25">
        <v>0.01</v>
      </c>
      <c r="L27" s="25">
        <v>0.01</v>
      </c>
      <c r="M27" s="25">
        <v>3.25</v>
      </c>
      <c r="N27" s="13">
        <v>4.625848</v>
      </c>
      <c r="O27" s="13">
        <v>5.910959</v>
      </c>
      <c r="P27" s="13">
        <v>3.032258</v>
      </c>
      <c r="Q27" s="13">
        <v>10.0</v>
      </c>
      <c r="R27" s="13">
        <v>10.0</v>
      </c>
      <c r="S27" s="13">
        <v>7.051948</v>
      </c>
      <c r="T27" s="13">
        <v>1.0</v>
      </c>
      <c r="U27" s="13">
        <v>1.5</v>
      </c>
      <c r="V27" s="13">
        <v>1.103448</v>
      </c>
      <c r="W27" s="13">
        <v>7.940959</v>
      </c>
      <c r="X27" s="13">
        <v>5.008773</v>
      </c>
    </row>
    <row r="28">
      <c r="A28" s="13">
        <v>27.0</v>
      </c>
      <c r="B28" s="2" t="s">
        <v>80</v>
      </c>
      <c r="C28" s="2" t="s">
        <v>58</v>
      </c>
      <c r="D28" s="25">
        <v>87.01</v>
      </c>
      <c r="E28" s="25">
        <v>5.35</v>
      </c>
      <c r="F28" s="25">
        <v>0.11</v>
      </c>
      <c r="G28" s="25">
        <v>0.05</v>
      </c>
      <c r="H28" s="25">
        <v>0.85</v>
      </c>
      <c r="I28" s="25">
        <v>3.98</v>
      </c>
      <c r="J28" s="25">
        <v>0.05</v>
      </c>
      <c r="K28" s="25">
        <v>0.01</v>
      </c>
      <c r="L28" s="25">
        <v>0.01</v>
      </c>
      <c r="M28" s="25">
        <v>2.59</v>
      </c>
      <c r="N28" s="13">
        <v>5.742321</v>
      </c>
      <c r="O28" s="13">
        <v>6.678082</v>
      </c>
      <c r="P28" s="13">
        <v>3.612903</v>
      </c>
      <c r="Q28" s="13">
        <v>9.068966</v>
      </c>
      <c r="R28" s="13">
        <v>6.160839</v>
      </c>
      <c r="S28" s="13">
        <v>6.025974</v>
      </c>
      <c r="T28" s="13">
        <v>1.9</v>
      </c>
      <c r="U28" s="13">
        <v>1.5</v>
      </c>
      <c r="V28" s="13">
        <v>1.103448</v>
      </c>
      <c r="W28" s="13">
        <v>8.379336</v>
      </c>
      <c r="X28" s="13">
        <v>5.872029</v>
      </c>
    </row>
    <row r="29">
      <c r="A29" s="13">
        <v>28.0</v>
      </c>
      <c r="B29" s="2" t="s">
        <v>80</v>
      </c>
      <c r="C29" s="2" t="s">
        <v>65</v>
      </c>
      <c r="D29" s="25">
        <v>80.73</v>
      </c>
      <c r="E29" s="25">
        <v>7.53</v>
      </c>
      <c r="F29" s="25">
        <v>0.25</v>
      </c>
      <c r="G29" s="25">
        <v>0.12</v>
      </c>
      <c r="H29" s="25">
        <v>0.55</v>
      </c>
      <c r="I29" s="25">
        <v>6.11</v>
      </c>
      <c r="J29" s="25">
        <v>0.23</v>
      </c>
      <c r="K29" s="25">
        <v>0.05</v>
      </c>
      <c r="L29" s="25">
        <v>0.79</v>
      </c>
      <c r="M29" s="25">
        <v>3.65</v>
      </c>
      <c r="N29" s="13">
        <v>3.487834</v>
      </c>
      <c r="O29" s="13">
        <v>5.184932</v>
      </c>
      <c r="P29" s="13">
        <v>7.677419</v>
      </c>
      <c r="Q29" s="13">
        <v>6.896552</v>
      </c>
      <c r="R29" s="13">
        <v>4.272727</v>
      </c>
      <c r="S29" s="13">
        <v>8.792208</v>
      </c>
      <c r="T29" s="13">
        <v>10.0</v>
      </c>
      <c r="U29" s="13">
        <v>3.5</v>
      </c>
      <c r="V29" s="13">
        <v>9.172414</v>
      </c>
      <c r="W29" s="13">
        <v>7.675277</v>
      </c>
      <c r="X29" s="13">
        <v>4.17127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7" max="8" width="16.57"/>
  </cols>
  <sheetData>
    <row r="1">
      <c r="A1" s="17" t="s">
        <v>89</v>
      </c>
      <c r="B1" s="18" t="s">
        <v>73</v>
      </c>
      <c r="C1" s="23" t="s">
        <v>37</v>
      </c>
      <c r="D1" s="23" t="s">
        <v>98</v>
      </c>
      <c r="E1" s="23" t="s">
        <v>100</v>
      </c>
      <c r="F1" s="23" t="s">
        <v>101</v>
      </c>
    </row>
    <row r="2">
      <c r="A2" s="13">
        <v>1.0</v>
      </c>
      <c r="B2" s="2" t="s">
        <v>60</v>
      </c>
      <c r="C2">
        <v>5.846468714285714</v>
      </c>
      <c r="D2" s="10">
        <v>250932.0</v>
      </c>
      <c r="E2" s="29">
        <v>229199.0</v>
      </c>
      <c r="F2" s="29">
        <v>21733.0</v>
      </c>
    </row>
    <row r="3">
      <c r="A3" s="13">
        <v>2.0</v>
      </c>
      <c r="B3" s="2" t="s">
        <v>67</v>
      </c>
      <c r="C3">
        <v>8.14016</v>
      </c>
      <c r="D3" s="10">
        <v>590070.0</v>
      </c>
      <c r="E3" s="29">
        <v>584316.0</v>
      </c>
      <c r="F3" s="29">
        <v>5754.0</v>
      </c>
    </row>
    <row r="4">
      <c r="A4" s="13">
        <v>3.0</v>
      </c>
      <c r="B4" s="2" t="s">
        <v>50</v>
      </c>
      <c r="C4">
        <v>6.939411142857144</v>
      </c>
      <c r="D4" s="10">
        <v>135370.0</v>
      </c>
      <c r="E4" s="29">
        <v>120881.0</v>
      </c>
      <c r="F4" s="29">
        <v>14489.0</v>
      </c>
    </row>
    <row r="5">
      <c r="A5" s="13">
        <v>4.0</v>
      </c>
      <c r="B5" s="2" t="s">
        <v>69</v>
      </c>
      <c r="C5">
        <v>6.122764285714285</v>
      </c>
      <c r="D5" s="10">
        <v>217910.0</v>
      </c>
      <c r="E5" s="29">
        <v>187261.0</v>
      </c>
      <c r="F5" s="29">
        <v>30649.0</v>
      </c>
    </row>
    <row r="6">
      <c r="A6" s="13">
        <v>5.0</v>
      </c>
      <c r="B6" s="2" t="s">
        <v>49</v>
      </c>
      <c r="C6">
        <v>7.061939571428572</v>
      </c>
      <c r="D6" s="10">
        <v>172542.0</v>
      </c>
      <c r="E6" s="29">
        <v>143870.0</v>
      </c>
      <c r="F6" s="29">
        <v>28672.0</v>
      </c>
    </row>
    <row r="7">
      <c r="A7" s="13">
        <v>6.0</v>
      </c>
      <c r="B7" s="2" t="s">
        <v>47</v>
      </c>
      <c r="C7">
        <v>7.149814571428572</v>
      </c>
      <c r="D7" s="10">
        <v>347861.0</v>
      </c>
      <c r="E7" s="29">
        <v>314397.0</v>
      </c>
      <c r="F7" s="29">
        <v>33464.0</v>
      </c>
    </row>
    <row r="8">
      <c r="A8" s="13">
        <v>7.0</v>
      </c>
      <c r="B8" s="2" t="s">
        <v>43</v>
      </c>
      <c r="C8">
        <v>7.569729</v>
      </c>
      <c r="D8" s="10">
        <v>153558.0</v>
      </c>
      <c r="E8" s="29">
        <v>141438.0</v>
      </c>
      <c r="F8" s="29">
        <v>12120.0</v>
      </c>
      <c r="H8" s="14" t="s">
        <v>38</v>
      </c>
      <c r="I8" s="15">
        <v>0.196683</v>
      </c>
    </row>
    <row r="9">
      <c r="A9" s="13">
        <v>8.0</v>
      </c>
      <c r="B9" s="2" t="s">
        <v>42</v>
      </c>
      <c r="C9">
        <v>7.581271714285714</v>
      </c>
      <c r="D9" s="10">
        <v>108062.0</v>
      </c>
      <c r="E9" s="29">
        <v>100344.0</v>
      </c>
      <c r="F9" s="29">
        <v>7718.0</v>
      </c>
      <c r="H9" s="14" t="s">
        <v>39</v>
      </c>
      <c r="I9" s="15">
        <v>0.897191</v>
      </c>
    </row>
    <row r="10">
      <c r="A10" s="13">
        <v>9.0</v>
      </c>
      <c r="B10" s="2" t="s">
        <v>56</v>
      </c>
      <c r="C10">
        <v>6.047302</v>
      </c>
      <c r="D10" s="10">
        <v>189378.0</v>
      </c>
      <c r="E10" s="29">
        <v>176438.0</v>
      </c>
      <c r="F10" s="29">
        <v>12940.0</v>
      </c>
      <c r="H10" s="14" t="s">
        <v>40</v>
      </c>
      <c r="I10" s="15">
        <v>0.102808513</v>
      </c>
    </row>
    <row r="11">
      <c r="A11" s="13">
        <v>10.0</v>
      </c>
      <c r="B11" s="2" t="s">
        <v>48</v>
      </c>
      <c r="C11">
        <v>7.082063428571429</v>
      </c>
      <c r="D11" s="10">
        <v>271385.0</v>
      </c>
      <c r="E11" s="29">
        <v>249762.0</v>
      </c>
      <c r="F11" s="29">
        <v>21623.0</v>
      </c>
      <c r="H11" s="14" t="s">
        <v>81</v>
      </c>
      <c r="I11" s="15">
        <v>0.01904</v>
      </c>
    </row>
    <row r="12">
      <c r="A12" s="13">
        <v>11.0</v>
      </c>
      <c r="B12" s="2" t="s">
        <v>54</v>
      </c>
      <c r="C12">
        <v>6.426841285714287</v>
      </c>
      <c r="D12" s="10">
        <v>442229.0</v>
      </c>
      <c r="E12" s="29">
        <v>412421.0</v>
      </c>
      <c r="F12" s="29">
        <v>29808.0</v>
      </c>
    </row>
    <row r="13">
      <c r="A13" s="13">
        <v>12.0</v>
      </c>
      <c r="B13" s="2" t="s">
        <v>52</v>
      </c>
      <c r="C13">
        <v>6.615195857142857</v>
      </c>
      <c r="D13" s="10">
        <v>213359.0</v>
      </c>
      <c r="E13" s="29">
        <v>203814.0</v>
      </c>
      <c r="F13" s="29">
        <v>9545.0</v>
      </c>
    </row>
    <row r="14">
      <c r="A14" s="13">
        <v>13.0</v>
      </c>
      <c r="B14" s="2" t="s">
        <v>55</v>
      </c>
      <c r="C14">
        <v>6.318090571428572</v>
      </c>
      <c r="D14" s="10">
        <v>468158.0</v>
      </c>
      <c r="E14" s="29">
        <v>450306.0</v>
      </c>
      <c r="F14" s="29">
        <v>17852.0</v>
      </c>
    </row>
    <row r="15">
      <c r="A15" s="13">
        <v>14.0</v>
      </c>
      <c r="B15" s="2" t="s">
        <v>51</v>
      </c>
      <c r="C15">
        <v>6.648496428571428</v>
      </c>
      <c r="D15" s="10">
        <v>330193.0</v>
      </c>
      <c r="E15" s="29">
        <v>310318.0</v>
      </c>
      <c r="F15" s="29">
        <v>19875.0</v>
      </c>
    </row>
    <row r="16">
      <c r="A16" s="13">
        <v>15.0</v>
      </c>
      <c r="B16" s="2" t="s">
        <v>44</v>
      </c>
      <c r="C16">
        <v>7.449533285714286</v>
      </c>
      <c r="D16" s="10">
        <v>237594.0</v>
      </c>
      <c r="E16" s="29">
        <v>233117.0</v>
      </c>
      <c r="F16" s="29">
        <v>4477.0</v>
      </c>
    </row>
    <row r="17">
      <c r="A17" s="13">
        <v>16.0</v>
      </c>
      <c r="B17" s="2" t="s">
        <v>46</v>
      </c>
      <c r="C17">
        <v>7.220686285714286</v>
      </c>
      <c r="D17" s="10">
        <v>345722.0</v>
      </c>
      <c r="E17" s="29">
        <v>319577.0</v>
      </c>
      <c r="F17" s="29">
        <v>26145.0</v>
      </c>
    </row>
    <row r="18">
      <c r="A18" s="13">
        <v>17.0</v>
      </c>
      <c r="B18" s="2" t="s">
        <v>63</v>
      </c>
      <c r="C18">
        <v>5.090684714285715</v>
      </c>
      <c r="D18" s="10">
        <v>309320.0</v>
      </c>
      <c r="E18" s="29">
        <v>280718.0</v>
      </c>
      <c r="F18" s="29">
        <v>28602.0</v>
      </c>
    </row>
    <row r="19">
      <c r="A19" s="13">
        <v>18.0</v>
      </c>
      <c r="B19" s="2" t="s">
        <v>103</v>
      </c>
      <c r="C19">
        <v>7.2346191428571425</v>
      </c>
      <c r="D19" s="10">
        <v>567996.0</v>
      </c>
      <c r="E19" s="29">
        <v>526677.0</v>
      </c>
      <c r="F19" s="29">
        <v>41319.0</v>
      </c>
    </row>
    <row r="20">
      <c r="A20" s="13">
        <v>19.0</v>
      </c>
      <c r="B20" s="2" t="s">
        <v>64</v>
      </c>
      <c r="C20">
        <v>4.803524</v>
      </c>
      <c r="D20" s="10">
        <v>494252.0</v>
      </c>
      <c r="E20" s="29">
        <v>449656.0</v>
      </c>
      <c r="F20" s="29">
        <v>44596.0</v>
      </c>
    </row>
    <row r="21">
      <c r="A21" s="13">
        <v>20.0</v>
      </c>
      <c r="B21" s="2" t="s">
        <v>53</v>
      </c>
      <c r="C21">
        <v>6.539438857142857</v>
      </c>
      <c r="D21" s="10">
        <v>413571.0</v>
      </c>
      <c r="E21" s="29">
        <v>355862.0</v>
      </c>
      <c r="F21" s="29">
        <v>57709.0</v>
      </c>
    </row>
    <row r="22">
      <c r="A22" s="13">
        <v>21.0</v>
      </c>
      <c r="B22" s="2" t="s">
        <v>61</v>
      </c>
      <c r="C22">
        <v>5.277423</v>
      </c>
      <c r="D22" s="10">
        <v>149832.0</v>
      </c>
      <c r="E22" s="29">
        <v>130926.0</v>
      </c>
      <c r="F22" s="29">
        <v>18906.0</v>
      </c>
    </row>
    <row r="23">
      <c r="A23" s="13">
        <v>22.0</v>
      </c>
      <c r="B23" s="2" t="s">
        <v>71</v>
      </c>
      <c r="C23">
        <v>4.930805714285715</v>
      </c>
      <c r="D23" s="10">
        <v>137863.0</v>
      </c>
      <c r="E23" s="29">
        <v>118237.0</v>
      </c>
      <c r="F23" s="29">
        <v>19626.0</v>
      </c>
    </row>
    <row r="24">
      <c r="A24" s="13">
        <v>23.0</v>
      </c>
      <c r="B24" s="2" t="s">
        <v>57</v>
      </c>
      <c r="C24">
        <v>5.939534142857143</v>
      </c>
      <c r="D24" s="10">
        <v>384835.0</v>
      </c>
      <c r="E24" s="29">
        <v>339937.0</v>
      </c>
      <c r="F24" s="29">
        <v>44898.0</v>
      </c>
    </row>
    <row r="25">
      <c r="A25" s="13">
        <v>24.0</v>
      </c>
      <c r="B25" s="2" t="s">
        <v>62</v>
      </c>
      <c r="C25">
        <v>5.1815875714285715</v>
      </c>
      <c r="D25" s="10">
        <v>175594.0</v>
      </c>
      <c r="E25" s="29">
        <v>151460.0</v>
      </c>
      <c r="F25" s="29">
        <v>24134.0</v>
      </c>
    </row>
    <row r="26">
      <c r="A26" s="13">
        <v>25.0</v>
      </c>
      <c r="B26" s="2" t="s">
        <v>58</v>
      </c>
      <c r="C26">
        <v>5.922047857142856</v>
      </c>
      <c r="D26" s="10">
        <v>549004.0</v>
      </c>
      <c r="E26" s="29">
        <v>487135.0</v>
      </c>
      <c r="F26" s="29">
        <v>61869.0</v>
      </c>
    </row>
    <row r="27">
      <c r="A27" s="13">
        <v>26.0</v>
      </c>
      <c r="B27" s="2" t="s">
        <v>65</v>
      </c>
      <c r="C27">
        <v>3.947197857142857</v>
      </c>
      <c r="D27" s="10">
        <v>282585.0</v>
      </c>
      <c r="E27" s="29">
        <v>254086.0</v>
      </c>
      <c r="F27" s="29">
        <v>28499.0</v>
      </c>
    </row>
    <row r="28">
      <c r="A28" s="13">
        <v>27.0</v>
      </c>
      <c r="B28" s="2" t="s">
        <v>70</v>
      </c>
      <c r="C28">
        <v>4.331702857142857</v>
      </c>
      <c r="D28" s="10">
        <v>114559.0</v>
      </c>
      <c r="E28" s="29">
        <v>100695.0</v>
      </c>
      <c r="F28" s="29">
        <v>13864.0</v>
      </c>
    </row>
    <row r="29">
      <c r="A29" s="13">
        <v>28.0</v>
      </c>
      <c r="B29" s="2" t="s">
        <v>59</v>
      </c>
      <c r="C29">
        <v>5.9192851428571425</v>
      </c>
      <c r="D29" s="10">
        <v>107928.0</v>
      </c>
      <c r="E29" s="29">
        <v>91853.0</v>
      </c>
      <c r="F29" s="29">
        <v>16075.0</v>
      </c>
    </row>
  </sheetData>
  <autoFilter ref="$A$1:$F$29">
    <sortState ref="A1:F29">
      <sortCondition ref="A1:A29"/>
      <sortCondition ref="B1:B29"/>
      <sortCondition ref="C1:C2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7.86"/>
    <col customWidth="1" min="2" max="2" width="21.57"/>
    <col customWidth="1" min="11" max="11" width="15.14"/>
    <col customWidth="1" min="12" max="12" width="16.14"/>
  </cols>
  <sheetData>
    <row r="1">
      <c r="A1" s="10" t="s">
        <v>72</v>
      </c>
      <c r="B1" s="10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38</v>
      </c>
      <c r="H1" s="11" t="s">
        <v>39</v>
      </c>
      <c r="I1" s="11" t="s">
        <v>40</v>
      </c>
      <c r="J1" s="9" t="s">
        <v>78</v>
      </c>
      <c r="K1" s="9" t="s">
        <v>7</v>
      </c>
      <c r="L1" s="9" t="s">
        <v>8</v>
      </c>
    </row>
    <row r="2">
      <c r="A2" s="10" t="s">
        <v>79</v>
      </c>
      <c r="B2" s="10" t="s">
        <v>43</v>
      </c>
      <c r="C2" s="12">
        <v>141697.0</v>
      </c>
      <c r="D2" s="13">
        <v>11861.0</v>
      </c>
      <c r="E2" s="12">
        <v>153558.0</v>
      </c>
      <c r="F2" s="13">
        <v>0.077241</v>
      </c>
      <c r="G2" s="13">
        <v>0.004077</v>
      </c>
      <c r="H2" s="13">
        <v>0.011466</v>
      </c>
      <c r="I2" s="13">
        <v>9.6E-4</v>
      </c>
      <c r="J2">
        <v>7.569729</v>
      </c>
      <c r="K2">
        <f t="shared" ref="K2:K29" si="1">C2*100/E2</f>
        <v>92.27588273</v>
      </c>
      <c r="L2">
        <f t="shared" ref="L2:L29" si="2">D2*100/E2</f>
        <v>7.724117272</v>
      </c>
    </row>
    <row r="3">
      <c r="A3" s="10" t="s">
        <v>79</v>
      </c>
      <c r="B3" s="10" t="s">
        <v>67</v>
      </c>
      <c r="C3" s="12">
        <v>48388.0</v>
      </c>
      <c r="D3" s="13">
        <v>10682.0</v>
      </c>
      <c r="E3" s="12">
        <v>59070.0</v>
      </c>
      <c r="F3" s="13">
        <v>0.180836</v>
      </c>
      <c r="G3" s="13">
        <v>0.002081</v>
      </c>
      <c r="H3" s="13">
        <v>0.009167</v>
      </c>
      <c r="I3" s="13">
        <v>0.002024</v>
      </c>
      <c r="J3">
        <v>8.14016</v>
      </c>
      <c r="K3">
        <f t="shared" si="1"/>
        <v>81.91637041</v>
      </c>
      <c r="L3">
        <f t="shared" si="2"/>
        <v>18.08362959</v>
      </c>
    </row>
    <row r="4">
      <c r="A4" s="10" t="s">
        <v>79</v>
      </c>
      <c r="B4" s="10" t="s">
        <v>54</v>
      </c>
      <c r="C4" s="12">
        <v>368996.0</v>
      </c>
      <c r="D4" s="13">
        <v>73231.0</v>
      </c>
      <c r="E4" s="12">
        <v>442227.0</v>
      </c>
      <c r="F4" s="13">
        <v>0.165596</v>
      </c>
      <c r="G4" s="13">
        <v>0.011563</v>
      </c>
      <c r="H4" s="13">
        <v>0.064015</v>
      </c>
      <c r="I4" s="13">
        <v>0.012704</v>
      </c>
      <c r="J4">
        <v>6.426841285714287</v>
      </c>
      <c r="K4">
        <f t="shared" si="1"/>
        <v>83.44040504</v>
      </c>
      <c r="L4">
        <f t="shared" si="2"/>
        <v>16.55959496</v>
      </c>
    </row>
    <row r="5">
      <c r="A5" s="10" t="s">
        <v>79</v>
      </c>
      <c r="B5" s="10" t="s">
        <v>55</v>
      </c>
      <c r="C5" s="12">
        <v>426121.0</v>
      </c>
      <c r="D5" s="13">
        <v>42037.0</v>
      </c>
      <c r="E5" s="12">
        <v>468158.0</v>
      </c>
      <c r="F5" s="13">
        <v>0.089792</v>
      </c>
      <c r="G5" s="13">
        <v>0.008925</v>
      </c>
      <c r="H5" s="13">
        <v>0.040085</v>
      </c>
      <c r="I5" s="13">
        <v>0.003954</v>
      </c>
      <c r="J5">
        <v>6.318090571428572</v>
      </c>
      <c r="K5">
        <f t="shared" si="1"/>
        <v>91.02076649</v>
      </c>
      <c r="L5">
        <f t="shared" si="2"/>
        <v>8.979233507</v>
      </c>
    </row>
    <row r="6">
      <c r="A6" s="10" t="s">
        <v>80</v>
      </c>
      <c r="B6" s="10" t="s">
        <v>45</v>
      </c>
      <c r="C6" s="12">
        <v>511945.0</v>
      </c>
      <c r="D6" s="13">
        <v>55691.0</v>
      </c>
      <c r="E6" s="12">
        <v>567636.0</v>
      </c>
      <c r="F6" s="13">
        <v>0.09811</v>
      </c>
      <c r="G6" s="13">
        <v>0.008006</v>
      </c>
      <c r="H6" s="13">
        <v>0.052619</v>
      </c>
      <c r="I6" s="13">
        <v>0.005724</v>
      </c>
      <c r="J6">
        <v>7.2346191428571425</v>
      </c>
      <c r="K6">
        <f t="shared" si="1"/>
        <v>90.18895912</v>
      </c>
      <c r="L6">
        <f t="shared" si="2"/>
        <v>9.811040878</v>
      </c>
    </row>
    <row r="7">
      <c r="A7" s="10" t="s">
        <v>79</v>
      </c>
      <c r="B7" s="10" t="s">
        <v>51</v>
      </c>
      <c r="C7" s="12">
        <v>309902.0</v>
      </c>
      <c r="D7" s="13">
        <v>20291.0</v>
      </c>
      <c r="E7" s="12">
        <v>330193.0</v>
      </c>
      <c r="F7" s="13">
        <v>0.061452</v>
      </c>
      <c r="G7" s="13">
        <v>0.011876</v>
      </c>
      <c r="H7" s="13">
        <v>0.019951</v>
      </c>
      <c r="I7" s="13">
        <v>0.001306</v>
      </c>
      <c r="J7">
        <v>6.648496428571428</v>
      </c>
      <c r="K7">
        <f t="shared" si="1"/>
        <v>93.85480613</v>
      </c>
      <c r="L7">
        <f t="shared" si="2"/>
        <v>6.145193871</v>
      </c>
    </row>
    <row r="8">
      <c r="A8" s="10" t="s">
        <v>79</v>
      </c>
      <c r="B8" s="10" t="s">
        <v>44</v>
      </c>
      <c r="C8" s="12">
        <v>229907.0</v>
      </c>
      <c r="D8" s="13">
        <v>7687.0</v>
      </c>
      <c r="E8" s="12">
        <v>237594.0</v>
      </c>
      <c r="F8" s="13">
        <v>0.032354</v>
      </c>
      <c r="G8" s="13">
        <v>0.012669</v>
      </c>
      <c r="H8" s="13">
        <v>0.007793</v>
      </c>
      <c r="I8" s="13">
        <v>2.61E-4</v>
      </c>
      <c r="J8">
        <v>7.449533285714286</v>
      </c>
      <c r="K8">
        <f t="shared" si="1"/>
        <v>96.76464894</v>
      </c>
      <c r="L8">
        <f t="shared" si="2"/>
        <v>3.235351061</v>
      </c>
      <c r="N8" s="14" t="s">
        <v>38</v>
      </c>
      <c r="O8" s="15">
        <v>0.233571</v>
      </c>
    </row>
    <row r="9">
      <c r="A9" s="10" t="s">
        <v>80</v>
      </c>
      <c r="B9" s="10" t="s">
        <v>71</v>
      </c>
      <c r="C9" s="12">
        <v>175403.0</v>
      </c>
      <c r="D9" s="13">
        <v>12973.0</v>
      </c>
      <c r="E9" s="12">
        <v>188376.0</v>
      </c>
      <c r="F9" s="13">
        <v>0.068868</v>
      </c>
      <c r="G9" s="13">
        <v>0.005942</v>
      </c>
      <c r="H9" s="13">
        <v>0.012655</v>
      </c>
      <c r="I9" s="13">
        <v>9.36E-4</v>
      </c>
      <c r="J9">
        <v>4.930805714285715</v>
      </c>
      <c r="K9">
        <f t="shared" si="1"/>
        <v>93.1132416</v>
      </c>
      <c r="L9">
        <f t="shared" si="2"/>
        <v>6.886758398</v>
      </c>
      <c r="N9" s="14" t="s">
        <v>39</v>
      </c>
      <c r="O9" s="15">
        <v>0.829072</v>
      </c>
    </row>
    <row r="10">
      <c r="A10" s="10" t="s">
        <v>79</v>
      </c>
      <c r="B10" s="10" t="s">
        <v>52</v>
      </c>
      <c r="C10" s="12">
        <v>194199.0</v>
      </c>
      <c r="D10" s="13">
        <v>19160.0</v>
      </c>
      <c r="E10" s="12">
        <v>213359.0</v>
      </c>
      <c r="F10" s="13">
        <v>0.089802</v>
      </c>
      <c r="G10" s="13">
        <v>0.004066</v>
      </c>
      <c r="H10" s="13">
        <v>0.01827</v>
      </c>
      <c r="I10" s="13">
        <v>0.001803</v>
      </c>
      <c r="J10">
        <v>6.615195857142857</v>
      </c>
      <c r="K10">
        <f t="shared" si="1"/>
        <v>91.01983043</v>
      </c>
      <c r="L10">
        <f t="shared" si="2"/>
        <v>8.980169573</v>
      </c>
      <c r="N10" s="14" t="s">
        <v>40</v>
      </c>
      <c r="O10" s="15">
        <v>0.170928</v>
      </c>
    </row>
    <row r="11">
      <c r="A11" s="10" t="s">
        <v>80</v>
      </c>
      <c r="B11" s="10" t="s">
        <v>62</v>
      </c>
      <c r="C11" s="12">
        <v>211504.0</v>
      </c>
      <c r="D11" s="13">
        <v>15691.0</v>
      </c>
      <c r="E11" s="12">
        <v>227195.0</v>
      </c>
      <c r="F11" s="13">
        <v>0.069064</v>
      </c>
      <c r="G11" s="13">
        <v>0.00714</v>
      </c>
      <c r="H11" s="13">
        <v>0.015303</v>
      </c>
      <c r="I11" s="13">
        <v>0.001135</v>
      </c>
      <c r="J11">
        <v>5.1815875714285715</v>
      </c>
      <c r="K11">
        <f t="shared" si="1"/>
        <v>93.09359801</v>
      </c>
      <c r="L11">
        <f t="shared" si="2"/>
        <v>6.906401989</v>
      </c>
      <c r="N11" s="14" t="s">
        <v>81</v>
      </c>
      <c r="O11" s="15">
        <v>0.8054</v>
      </c>
    </row>
    <row r="12">
      <c r="A12" s="10" t="s">
        <v>79</v>
      </c>
      <c r="B12" s="10" t="s">
        <v>42</v>
      </c>
      <c r="C12" s="12">
        <v>74193.0</v>
      </c>
      <c r="D12" s="13">
        <v>33866.0</v>
      </c>
      <c r="E12" s="12">
        <v>108059.0</v>
      </c>
      <c r="F12" s="13">
        <v>0.313403</v>
      </c>
      <c r="G12" s="13">
        <v>0.012352</v>
      </c>
      <c r="H12" s="13">
        <v>0.02436</v>
      </c>
      <c r="I12" s="13">
        <v>0.011119</v>
      </c>
      <c r="J12">
        <v>7.581271714285714</v>
      </c>
      <c r="K12">
        <f t="shared" si="1"/>
        <v>68.65971367</v>
      </c>
      <c r="L12">
        <f t="shared" si="2"/>
        <v>31.34028633</v>
      </c>
    </row>
    <row r="13">
      <c r="A13" s="10" t="s">
        <v>80</v>
      </c>
      <c r="B13" s="10" t="s">
        <v>61</v>
      </c>
      <c r="C13" s="12">
        <v>157909.0</v>
      </c>
      <c r="D13" s="13">
        <v>19379.0</v>
      </c>
      <c r="E13" s="12">
        <v>177288.0</v>
      </c>
      <c r="F13" s="13">
        <v>0.109308</v>
      </c>
      <c r="G13" s="13">
        <v>0.001316</v>
      </c>
      <c r="H13" s="13">
        <v>0.018083</v>
      </c>
      <c r="I13" s="13">
        <v>0.002219</v>
      </c>
      <c r="J13">
        <v>5.277423</v>
      </c>
      <c r="K13">
        <f t="shared" si="1"/>
        <v>89.06919814</v>
      </c>
      <c r="L13">
        <f t="shared" si="2"/>
        <v>10.93080186</v>
      </c>
    </row>
    <row r="14">
      <c r="A14" s="10" t="s">
        <v>79</v>
      </c>
      <c r="B14" s="10" t="s">
        <v>48</v>
      </c>
      <c r="C14" s="12">
        <v>242023.0</v>
      </c>
      <c r="D14" s="13">
        <v>29361.0</v>
      </c>
      <c r="E14" s="12">
        <v>271384.0</v>
      </c>
      <c r="F14" s="13">
        <v>0.10819</v>
      </c>
      <c r="G14" s="13">
        <v>0.002196</v>
      </c>
      <c r="H14" s="13">
        <v>0.027432</v>
      </c>
      <c r="I14" s="13">
        <v>0.003328</v>
      </c>
      <c r="J14">
        <v>7.082063428571429</v>
      </c>
      <c r="K14">
        <f t="shared" si="1"/>
        <v>89.18101288</v>
      </c>
      <c r="L14">
        <f t="shared" si="2"/>
        <v>10.81898712</v>
      </c>
    </row>
    <row r="15">
      <c r="A15" s="10" t="s">
        <v>80</v>
      </c>
      <c r="B15" s="10" t="s">
        <v>53</v>
      </c>
      <c r="C15" s="12">
        <v>344844.0</v>
      </c>
      <c r="D15" s="13">
        <v>68757.0</v>
      </c>
      <c r="E15" s="12">
        <v>413601.0</v>
      </c>
      <c r="F15" s="13">
        <v>0.16624</v>
      </c>
      <c r="G15" s="13">
        <v>0.010973</v>
      </c>
      <c r="H15" s="13">
        <v>0.060057</v>
      </c>
      <c r="I15" s="13">
        <v>0.011975</v>
      </c>
      <c r="J15">
        <v>6.539438857142857</v>
      </c>
      <c r="K15">
        <f t="shared" si="1"/>
        <v>83.37600731</v>
      </c>
      <c r="L15">
        <f t="shared" si="2"/>
        <v>16.62399269</v>
      </c>
    </row>
    <row r="16">
      <c r="A16" s="10" t="s">
        <v>79</v>
      </c>
      <c r="B16" s="10" t="s">
        <v>49</v>
      </c>
      <c r="C16" s="12">
        <v>146777.0</v>
      </c>
      <c r="D16" s="13">
        <v>25759.0</v>
      </c>
      <c r="E16" s="12">
        <v>172536.0</v>
      </c>
      <c r="F16" s="13">
        <v>0.149296</v>
      </c>
      <c r="G16" s="13">
        <v>0.002834</v>
      </c>
      <c r="H16" s="13">
        <v>0.022957</v>
      </c>
      <c r="I16" s="13">
        <v>0.004029</v>
      </c>
      <c r="J16">
        <v>7.061939571428572</v>
      </c>
      <c r="K16">
        <f t="shared" si="1"/>
        <v>85.07036213</v>
      </c>
      <c r="L16">
        <f t="shared" si="2"/>
        <v>14.92963787</v>
      </c>
    </row>
    <row r="17">
      <c r="A17" s="10" t="s">
        <v>79</v>
      </c>
      <c r="B17" s="10" t="s">
        <v>47</v>
      </c>
      <c r="C17" s="12">
        <v>320904.0</v>
      </c>
      <c r="D17" s="13">
        <v>26957.0</v>
      </c>
      <c r="E17" s="12">
        <v>347861.0</v>
      </c>
      <c r="F17" s="13">
        <v>0.077494</v>
      </c>
      <c r="G17" s="13">
        <v>0.009184</v>
      </c>
      <c r="H17" s="13">
        <v>0.026052</v>
      </c>
      <c r="I17" s="13">
        <v>0.002188</v>
      </c>
      <c r="J17">
        <v>7.149814571428572</v>
      </c>
      <c r="K17">
        <f t="shared" si="1"/>
        <v>92.25064034</v>
      </c>
      <c r="L17">
        <f t="shared" si="2"/>
        <v>7.749359658</v>
      </c>
    </row>
    <row r="18">
      <c r="A18" s="10" t="s">
        <v>79</v>
      </c>
      <c r="B18" s="10" t="s">
        <v>56</v>
      </c>
      <c r="C18" s="12">
        <v>99978.0</v>
      </c>
      <c r="D18" s="13">
        <v>89400.0</v>
      </c>
      <c r="E18" s="12">
        <v>189378.0</v>
      </c>
      <c r="F18" s="13">
        <v>0.472072</v>
      </c>
      <c r="G18" s="13">
        <v>0.039569</v>
      </c>
      <c r="H18" s="13">
        <v>0.049445</v>
      </c>
      <c r="I18" s="13">
        <v>0.044213</v>
      </c>
      <c r="J18">
        <v>6.047302</v>
      </c>
      <c r="K18">
        <f t="shared" si="1"/>
        <v>52.79282704</v>
      </c>
      <c r="L18">
        <f t="shared" si="2"/>
        <v>47.20717296</v>
      </c>
    </row>
    <row r="19">
      <c r="A19" s="10" t="s">
        <v>82</v>
      </c>
      <c r="B19" s="10" t="s">
        <v>70</v>
      </c>
      <c r="C19" s="12">
        <v>143687.0</v>
      </c>
      <c r="D19" s="13">
        <v>15504.0</v>
      </c>
      <c r="E19" s="12">
        <v>159191.0</v>
      </c>
      <c r="F19" s="13">
        <v>0.097392</v>
      </c>
      <c r="G19" s="13">
        <v>0.002313</v>
      </c>
      <c r="H19" s="13">
        <v>0.014661</v>
      </c>
      <c r="I19" s="13">
        <v>0.001582</v>
      </c>
      <c r="J19">
        <v>4.331702857142857</v>
      </c>
      <c r="K19">
        <f t="shared" si="1"/>
        <v>90.26075595</v>
      </c>
      <c r="L19">
        <f t="shared" si="2"/>
        <v>9.739244053</v>
      </c>
    </row>
    <row r="20">
      <c r="A20" s="10" t="s">
        <v>80</v>
      </c>
      <c r="B20" s="10" t="s">
        <v>64</v>
      </c>
      <c r="C20" s="12">
        <v>432744.0</v>
      </c>
      <c r="D20" s="13">
        <v>62939.0</v>
      </c>
      <c r="E20" s="12">
        <v>495683.0</v>
      </c>
      <c r="F20" s="13">
        <v>0.126974</v>
      </c>
      <c r="G20" s="13">
        <v>0.001542</v>
      </c>
      <c r="H20" s="13">
        <v>0.057564</v>
      </c>
      <c r="I20" s="13">
        <v>0.008372</v>
      </c>
      <c r="J20">
        <v>4.803524</v>
      </c>
      <c r="K20">
        <f t="shared" si="1"/>
        <v>87.30257039</v>
      </c>
      <c r="L20">
        <f t="shared" si="2"/>
        <v>12.69742961</v>
      </c>
    </row>
    <row r="21">
      <c r="A21" s="10" t="s">
        <v>80</v>
      </c>
      <c r="B21" s="10" t="s">
        <v>65</v>
      </c>
      <c r="C21" s="12">
        <v>266844.0</v>
      </c>
      <c r="D21" s="13">
        <v>40331.0</v>
      </c>
      <c r="E21" s="12">
        <v>307175.0</v>
      </c>
      <c r="F21" s="13">
        <v>0.131296</v>
      </c>
      <c r="G21" s="13">
        <v>0.001748</v>
      </c>
      <c r="H21" s="13">
        <v>0.036704</v>
      </c>
      <c r="I21" s="13">
        <v>0.005548</v>
      </c>
      <c r="J21">
        <v>3.947197857142857</v>
      </c>
      <c r="K21">
        <f t="shared" si="1"/>
        <v>86.87035078</v>
      </c>
      <c r="L21">
        <f t="shared" si="2"/>
        <v>13.12964922</v>
      </c>
    </row>
    <row r="22">
      <c r="A22" s="10" t="s">
        <v>82</v>
      </c>
      <c r="B22" s="10" t="s">
        <v>59</v>
      </c>
      <c r="C22" s="12">
        <v>104687.0</v>
      </c>
      <c r="D22" s="13">
        <v>12423.0</v>
      </c>
      <c r="E22" s="12">
        <v>117110.0</v>
      </c>
      <c r="F22" s="13">
        <v>0.10608</v>
      </c>
      <c r="G22" s="13">
        <v>0.001095</v>
      </c>
      <c r="H22" s="13">
        <v>0.011634</v>
      </c>
      <c r="I22" s="13">
        <v>0.001381</v>
      </c>
      <c r="J22">
        <v>5.9192851428571425</v>
      </c>
      <c r="K22">
        <f t="shared" si="1"/>
        <v>89.39202459</v>
      </c>
      <c r="L22">
        <f t="shared" si="2"/>
        <v>10.60797541</v>
      </c>
    </row>
    <row r="23">
      <c r="A23" s="10" t="s">
        <v>79</v>
      </c>
      <c r="B23" s="10" t="s">
        <v>46</v>
      </c>
      <c r="C23" s="12">
        <v>326794.0</v>
      </c>
      <c r="D23" s="13">
        <v>18928.0</v>
      </c>
      <c r="E23" s="12">
        <v>345722.0</v>
      </c>
      <c r="F23" s="13">
        <v>0.054749</v>
      </c>
      <c r="G23" s="13">
        <v>0.013817</v>
      </c>
      <c r="H23" s="13">
        <v>0.018744</v>
      </c>
      <c r="I23" s="13">
        <v>0.001086</v>
      </c>
      <c r="J23">
        <v>7.220686285714286</v>
      </c>
      <c r="K23">
        <f t="shared" si="1"/>
        <v>94.52508085</v>
      </c>
      <c r="L23">
        <f t="shared" si="2"/>
        <v>5.474919155</v>
      </c>
    </row>
    <row r="24">
      <c r="A24" s="10" t="s">
        <v>80</v>
      </c>
      <c r="B24" s="10" t="s">
        <v>58</v>
      </c>
      <c r="C24" s="12">
        <v>511825.0</v>
      </c>
      <c r="D24" s="13">
        <v>37179.0</v>
      </c>
      <c r="E24" s="12">
        <v>549004.0</v>
      </c>
      <c r="F24" s="13">
        <v>0.067721</v>
      </c>
      <c r="G24" s="13">
        <v>0.017694</v>
      </c>
      <c r="H24" s="13">
        <v>0.036312</v>
      </c>
      <c r="I24" s="13">
        <v>0.002638</v>
      </c>
      <c r="J24">
        <v>5.922047857142856</v>
      </c>
      <c r="K24">
        <f t="shared" si="1"/>
        <v>93.22791819</v>
      </c>
      <c r="L24">
        <f t="shared" si="2"/>
        <v>6.772081806</v>
      </c>
    </row>
    <row r="25">
      <c r="A25" s="10" t="s">
        <v>79</v>
      </c>
      <c r="B25" s="10" t="s">
        <v>50</v>
      </c>
      <c r="C25" s="12">
        <v>103607.0</v>
      </c>
      <c r="D25" s="13">
        <v>31761.0</v>
      </c>
      <c r="E25" s="12">
        <v>135368.0</v>
      </c>
      <c r="F25" s="13">
        <v>0.234627</v>
      </c>
      <c r="G25" s="13">
        <v>0.009113</v>
      </c>
      <c r="H25" s="13">
        <v>0.025467</v>
      </c>
      <c r="I25" s="13">
        <v>0.007807</v>
      </c>
      <c r="J25">
        <v>6.939411142857144</v>
      </c>
      <c r="K25">
        <f t="shared" si="1"/>
        <v>76.53729094</v>
      </c>
      <c r="L25">
        <f t="shared" si="2"/>
        <v>23.46270906</v>
      </c>
    </row>
    <row r="26">
      <c r="A26" s="10" t="s">
        <v>80</v>
      </c>
      <c r="B26" s="10" t="s">
        <v>83</v>
      </c>
      <c r="C26" s="12">
        <v>261570.0</v>
      </c>
      <c r="D26" s="13">
        <v>47750.0</v>
      </c>
      <c r="E26" s="12">
        <v>309320.0</v>
      </c>
      <c r="F26" s="13">
        <v>0.154371</v>
      </c>
      <c r="G26" s="13">
        <v>0.006017</v>
      </c>
      <c r="H26" s="13">
        <v>0.042302</v>
      </c>
      <c r="I26" s="13">
        <v>0.007722</v>
      </c>
      <c r="J26">
        <v>5.090684714285715</v>
      </c>
      <c r="K26">
        <f t="shared" si="1"/>
        <v>84.56291219</v>
      </c>
      <c r="L26">
        <f t="shared" si="2"/>
        <v>15.43708781</v>
      </c>
    </row>
    <row r="27">
      <c r="A27" s="10" t="s">
        <v>79</v>
      </c>
      <c r="B27" s="10" t="s">
        <v>60</v>
      </c>
      <c r="C27" s="12">
        <v>224790.0</v>
      </c>
      <c r="D27" s="13">
        <v>26121.0</v>
      </c>
      <c r="E27" s="12">
        <v>250911.0</v>
      </c>
      <c r="F27" s="13">
        <v>0.104105</v>
      </c>
      <c r="G27" s="13">
        <v>0.002642</v>
      </c>
      <c r="H27" s="13">
        <v>0.024516</v>
      </c>
      <c r="I27" s="13">
        <v>0.002849</v>
      </c>
      <c r="J27">
        <v>5.846468714285714</v>
      </c>
      <c r="K27">
        <f t="shared" si="1"/>
        <v>89.58953573</v>
      </c>
      <c r="L27">
        <f t="shared" si="2"/>
        <v>10.41046427</v>
      </c>
    </row>
    <row r="28">
      <c r="A28" s="10" t="s">
        <v>79</v>
      </c>
      <c r="B28" s="10" t="s">
        <v>84</v>
      </c>
      <c r="C28" s="12">
        <v>156165.0</v>
      </c>
      <c r="D28" s="13">
        <v>61729.0</v>
      </c>
      <c r="E28" s="12">
        <v>217894.0</v>
      </c>
      <c r="F28" s="13">
        <v>0.283298</v>
      </c>
      <c r="G28" s="13">
        <v>0.020994</v>
      </c>
      <c r="H28" s="13">
        <v>0.046348</v>
      </c>
      <c r="I28" s="13">
        <v>0.018321</v>
      </c>
      <c r="J28">
        <v>6.122764285714285</v>
      </c>
      <c r="K28">
        <f t="shared" si="1"/>
        <v>71.6701699</v>
      </c>
      <c r="L28">
        <f t="shared" si="2"/>
        <v>28.3298301</v>
      </c>
    </row>
    <row r="29">
      <c r="A29" s="10" t="s">
        <v>80</v>
      </c>
      <c r="B29" s="10" t="s">
        <v>57</v>
      </c>
      <c r="C29" s="12">
        <v>347744.0</v>
      </c>
      <c r="D29" s="13">
        <v>37089.0</v>
      </c>
      <c r="E29" s="12">
        <v>384833.0</v>
      </c>
      <c r="F29" s="13">
        <v>0.096377</v>
      </c>
      <c r="G29" s="13">
        <v>0.005825</v>
      </c>
      <c r="H29" s="13">
        <v>0.035111</v>
      </c>
      <c r="I29" s="13">
        <v>0.003745</v>
      </c>
      <c r="J29">
        <v>5.939534142857143</v>
      </c>
      <c r="K29">
        <f t="shared" si="1"/>
        <v>90.362313</v>
      </c>
      <c r="L29">
        <f t="shared" si="2"/>
        <v>9.637686997</v>
      </c>
    </row>
    <row r="30">
      <c r="A30" s="16"/>
      <c r="B30" s="16"/>
      <c r="C30" s="12">
        <v>6885147.0</v>
      </c>
      <c r="D30" s="12">
        <v>954537.0</v>
      </c>
      <c r="E30" s="12">
        <v>7839684.0</v>
      </c>
      <c r="F30" s="13">
        <v>0.121757</v>
      </c>
      <c r="G30" s="13">
        <v>0.237571</v>
      </c>
      <c r="H30" s="13">
        <v>0.829072</v>
      </c>
      <c r="I30" s="13">
        <v>0.170928</v>
      </c>
    </row>
    <row r="31">
      <c r="A31" s="16"/>
      <c r="B31" s="16"/>
      <c r="C31" s="11" t="s">
        <v>85</v>
      </c>
      <c r="D31" s="11" t="s">
        <v>86</v>
      </c>
      <c r="E31" s="11" t="s">
        <v>87</v>
      </c>
      <c r="F31" s="11" t="s">
        <v>88</v>
      </c>
      <c r="G31" s="16"/>
      <c r="H31" s="16"/>
      <c r="I31" s="16"/>
      <c r="J31">
        <f>(H30-F30)/(1-F30)</f>
        <v>0.80537505</v>
      </c>
    </row>
  </sheetData>
  <autoFilter ref="$A$1:$I$29">
    <sortState ref="A1:I29">
      <sortCondition ref="B1:B2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6.14"/>
  </cols>
  <sheetData>
    <row r="1">
      <c r="A1" s="7" t="s">
        <v>104</v>
      </c>
      <c r="B1" s="7" t="s">
        <v>1</v>
      </c>
      <c r="C1" s="27" t="s">
        <v>105</v>
      </c>
      <c r="D1" s="27" t="s">
        <v>106</v>
      </c>
      <c r="E1" s="27"/>
      <c r="F1" s="27"/>
      <c r="G1" s="28"/>
    </row>
    <row r="2">
      <c r="A2" s="9" t="s">
        <v>43</v>
      </c>
      <c r="B2">
        <v>7.569729</v>
      </c>
      <c r="C2">
        <v>76.55348467679964</v>
      </c>
      <c r="D2">
        <v>20.3896898891624</v>
      </c>
    </row>
    <row r="3">
      <c r="A3" s="9" t="s">
        <v>67</v>
      </c>
      <c r="B3">
        <v>8.14016</v>
      </c>
      <c r="C3">
        <v>86.45505332656171</v>
      </c>
      <c r="D3">
        <v>6.136786863043846</v>
      </c>
    </row>
    <row r="4">
      <c r="A4" s="9" t="s">
        <v>107</v>
      </c>
      <c r="B4">
        <v>6.426841285714287</v>
      </c>
      <c r="C4">
        <v>44.110178210836466</v>
      </c>
      <c r="D4">
        <v>52.71228255044333</v>
      </c>
    </row>
    <row r="5">
      <c r="A5" s="9" t="s">
        <v>55</v>
      </c>
      <c r="B5">
        <v>6.318090571428572</v>
      </c>
      <c r="C5">
        <v>17.623110146574447</v>
      </c>
      <c r="D5">
        <v>80.25687908782932</v>
      </c>
    </row>
    <row r="6">
      <c r="A6" s="9" t="s">
        <v>103</v>
      </c>
      <c r="B6">
        <v>7.2346191428571425</v>
      </c>
      <c r="C6">
        <v>80.95514757146177</v>
      </c>
      <c r="D6">
        <v>13.19586757653223</v>
      </c>
      <c r="M6" s="14" t="s">
        <v>38</v>
      </c>
      <c r="N6" s="15">
        <v>0.3435</v>
      </c>
    </row>
    <row r="7">
      <c r="A7" s="9" t="s">
        <v>51</v>
      </c>
      <c r="B7">
        <v>6.648496428571428</v>
      </c>
      <c r="C7">
        <v>32.34653672246232</v>
      </c>
      <c r="D7">
        <v>65.02318341091421</v>
      </c>
      <c r="M7" s="14" t="s">
        <v>39</v>
      </c>
      <c r="N7" s="15">
        <v>0.4875</v>
      </c>
    </row>
    <row r="8">
      <c r="A8" s="9" t="s">
        <v>44</v>
      </c>
      <c r="B8">
        <v>7.449533285714286</v>
      </c>
      <c r="C8">
        <v>9.23381903583424</v>
      </c>
      <c r="D8">
        <v>89.09442157630242</v>
      </c>
      <c r="M8" s="14" t="s">
        <v>40</v>
      </c>
      <c r="N8" s="15">
        <v>0.5125</v>
      </c>
    </row>
    <row r="9">
      <c r="A9" s="9" t="s">
        <v>71</v>
      </c>
      <c r="B9">
        <v>4.930805714285715</v>
      </c>
      <c r="C9">
        <v>88.59061471493789</v>
      </c>
      <c r="D9">
        <v>7.004989914003609</v>
      </c>
      <c r="M9" s="14" t="s">
        <v>81</v>
      </c>
      <c r="N9" s="15">
        <v>0.268</v>
      </c>
    </row>
    <row r="10">
      <c r="A10" s="9" t="s">
        <v>52</v>
      </c>
      <c r="B10">
        <v>6.615195857142857</v>
      </c>
      <c r="C10">
        <v>33.56971114412797</v>
      </c>
      <c r="D10">
        <v>62.625434127456536</v>
      </c>
    </row>
    <row r="11">
      <c r="A11" s="9" t="s">
        <v>108</v>
      </c>
      <c r="B11">
        <v>5.1815875714285715</v>
      </c>
      <c r="C11">
        <v>90.60366645392725</v>
      </c>
      <c r="D11">
        <v>5.524329320627654</v>
      </c>
    </row>
    <row r="12">
      <c r="A12" s="9" t="s">
        <v>109</v>
      </c>
      <c r="B12">
        <v>7.581271714285714</v>
      </c>
      <c r="C12">
        <v>74.19536932501713</v>
      </c>
      <c r="D12">
        <v>17.404823157076493</v>
      </c>
    </row>
    <row r="13">
      <c r="A13" s="9" t="s">
        <v>61</v>
      </c>
      <c r="B13">
        <v>5.277423</v>
      </c>
      <c r="C13">
        <v>89.54977212219664</v>
      </c>
      <c r="D13">
        <v>5.107508686431117</v>
      </c>
    </row>
    <row r="14">
      <c r="A14" s="9" t="s">
        <v>110</v>
      </c>
      <c r="B14">
        <v>7.082063428571429</v>
      </c>
      <c r="C14">
        <v>68.14451793577389</v>
      </c>
      <c r="D14">
        <v>25.85478195183964</v>
      </c>
    </row>
    <row r="15">
      <c r="A15" s="9" t="s">
        <v>111</v>
      </c>
      <c r="B15">
        <v>6.539438857142857</v>
      </c>
      <c r="C15">
        <v>84.60917230656888</v>
      </c>
      <c r="D15">
        <v>7.34166563903175</v>
      </c>
    </row>
    <row r="16">
      <c r="A16" s="9" t="s">
        <v>112</v>
      </c>
      <c r="B16">
        <v>7.061939571428572</v>
      </c>
      <c r="C16">
        <v>77.91668115589248</v>
      </c>
      <c r="D16">
        <v>11.7293180790764</v>
      </c>
    </row>
    <row r="17">
      <c r="A17" s="9" t="s">
        <v>47</v>
      </c>
      <c r="B17">
        <v>7.149814571428572</v>
      </c>
      <c r="C17">
        <v>75.14610720948885</v>
      </c>
      <c r="D17">
        <v>19.368655871166933</v>
      </c>
    </row>
    <row r="18">
      <c r="A18" s="9" t="s">
        <v>56</v>
      </c>
      <c r="B18">
        <v>6.047302</v>
      </c>
      <c r="C18">
        <v>71.06316467593913</v>
      </c>
      <c r="D18">
        <v>20.55043352448542</v>
      </c>
    </row>
    <row r="19">
      <c r="A19" s="9" t="s">
        <v>113</v>
      </c>
      <c r="B19">
        <v>4.331702857142857</v>
      </c>
      <c r="C19">
        <v>87.36800447261466</v>
      </c>
      <c r="D19">
        <v>8.935178496271774</v>
      </c>
    </row>
    <row r="20">
      <c r="A20" s="9" t="s">
        <v>64</v>
      </c>
      <c r="B20">
        <v>4.803524</v>
      </c>
      <c r="C20">
        <v>82.58443400318349</v>
      </c>
      <c r="D20">
        <v>11.383283267733614</v>
      </c>
    </row>
    <row r="21">
      <c r="A21" s="9" t="s">
        <v>114</v>
      </c>
      <c r="B21">
        <v>3.947197857142857</v>
      </c>
      <c r="C21">
        <v>60.832098966387235</v>
      </c>
      <c r="D21">
        <v>34.693253031659474</v>
      </c>
    </row>
    <row r="22">
      <c r="A22" s="9" t="s">
        <v>59</v>
      </c>
      <c r="B22">
        <v>5.9192851428571425</v>
      </c>
      <c r="C22">
        <v>84.08163265306122</v>
      </c>
      <c r="D22">
        <v>10.491845273674324</v>
      </c>
    </row>
    <row r="23">
      <c r="A23" s="9" t="s">
        <v>46</v>
      </c>
      <c r="B23">
        <v>7.220686285714286</v>
      </c>
      <c r="C23">
        <v>46.94205170628424</v>
      </c>
      <c r="D23">
        <v>50.489989066359676</v>
      </c>
    </row>
    <row r="24">
      <c r="A24" s="9" t="s">
        <v>115</v>
      </c>
      <c r="B24">
        <v>5.922047857142856</v>
      </c>
      <c r="C24">
        <v>82.739287874041</v>
      </c>
      <c r="D24">
        <v>14.552170840285317</v>
      </c>
    </row>
    <row r="25">
      <c r="A25" s="9" t="s">
        <v>50</v>
      </c>
      <c r="B25">
        <v>6.939411142857144</v>
      </c>
      <c r="C25">
        <v>75.4576346310113</v>
      </c>
      <c r="D25">
        <v>15.920809632858093</v>
      </c>
    </row>
    <row r="26">
      <c r="A26" s="9" t="s">
        <v>63</v>
      </c>
      <c r="B26">
        <v>5.090684714285715</v>
      </c>
      <c r="C26">
        <v>81.58476658476658</v>
      </c>
      <c r="D26">
        <v>12.055153239363765</v>
      </c>
    </row>
    <row r="27">
      <c r="A27" s="9" t="s">
        <v>60</v>
      </c>
      <c r="B27">
        <v>5.846468714285714</v>
      </c>
      <c r="C27">
        <v>66.88305995249709</v>
      </c>
      <c r="D27">
        <v>28.478233146828625</v>
      </c>
    </row>
    <row r="28">
      <c r="A28" s="9" t="s">
        <v>116</v>
      </c>
      <c r="B28">
        <v>6.122764285714285</v>
      </c>
      <c r="C28">
        <v>78.78849066128218</v>
      </c>
      <c r="D28">
        <v>12.186682575375155</v>
      </c>
    </row>
    <row r="29">
      <c r="A29" s="9" t="s">
        <v>57</v>
      </c>
      <c r="B29">
        <v>5.939534142857143</v>
      </c>
      <c r="C29">
        <v>87.16255018384503</v>
      </c>
      <c r="D29">
        <v>7.244923148881989</v>
      </c>
    </row>
  </sheetData>
  <autoFilter ref="$A$1:$D$29">
    <sortState ref="A1:D29">
      <sortCondition ref="A1:A2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7" t="s">
        <v>89</v>
      </c>
      <c r="B1" s="18" t="s">
        <v>73</v>
      </c>
      <c r="C1" s="18" t="s">
        <v>90</v>
      </c>
      <c r="D1" s="18" t="s">
        <v>91</v>
      </c>
      <c r="E1" s="18" t="s">
        <v>92</v>
      </c>
      <c r="F1" s="18" t="s">
        <v>93</v>
      </c>
      <c r="G1" s="18" t="s">
        <v>94</v>
      </c>
      <c r="H1" s="18" t="s">
        <v>95</v>
      </c>
      <c r="I1" s="18" t="s">
        <v>96</v>
      </c>
      <c r="J1" s="18" t="s">
        <v>97</v>
      </c>
      <c r="K1" s="19" t="s">
        <v>37</v>
      </c>
      <c r="L1" s="20" t="s">
        <v>98</v>
      </c>
      <c r="M1" s="21" t="s">
        <v>4</v>
      </c>
      <c r="N1" s="21" t="s">
        <v>5</v>
      </c>
      <c r="O1" s="21" t="s">
        <v>6</v>
      </c>
      <c r="P1" s="22" t="s">
        <v>99</v>
      </c>
      <c r="Q1" s="23" t="s">
        <v>100</v>
      </c>
      <c r="R1" s="23" t="s">
        <v>101</v>
      </c>
      <c r="S1" s="9" t="s">
        <v>102</v>
      </c>
    </row>
    <row r="2">
      <c r="A2" s="13">
        <v>1.0</v>
      </c>
      <c r="B2" s="2" t="s">
        <v>60</v>
      </c>
      <c r="C2" s="13">
        <v>5.020963</v>
      </c>
      <c r="D2" s="13">
        <v>7.345406</v>
      </c>
      <c r="E2" s="13">
        <v>3.772073</v>
      </c>
      <c r="F2" s="13">
        <v>5.020963</v>
      </c>
      <c r="G2" s="13">
        <v>3.335752</v>
      </c>
      <c r="H2" s="13">
        <v>7.827908</v>
      </c>
      <c r="I2" s="13">
        <v>4.580325</v>
      </c>
      <c r="J2" s="13">
        <v>9.042854</v>
      </c>
      <c r="K2" s="24">
        <f t="shared" ref="K2:K29" si="1">AVERAGE(D2:J2)</f>
        <v>5.846468714</v>
      </c>
      <c r="L2" s="2">
        <v>250932.0</v>
      </c>
      <c r="M2" s="25">
        <f t="shared" ref="M2:M29" si="2">ROUND((Q2/L2)*100,2)</f>
        <v>91.34</v>
      </c>
      <c r="N2" s="25">
        <v>7.01</v>
      </c>
      <c r="O2" s="25">
        <v>1.65</v>
      </c>
      <c r="P2">
        <f t="shared" ref="P2:P29" si="3">L2/100000</f>
        <v>2.50932</v>
      </c>
      <c r="Q2">
        <v>229201.0</v>
      </c>
      <c r="R2">
        <v>21731.0</v>
      </c>
      <c r="S2">
        <f t="shared" ref="S2:S29" si="4">Q2-R2</f>
        <v>207470</v>
      </c>
    </row>
    <row r="3">
      <c r="A3" s="13">
        <v>2.0</v>
      </c>
      <c r="B3" s="2" t="s">
        <v>67</v>
      </c>
      <c r="C3" s="13">
        <v>8.707417</v>
      </c>
      <c r="D3" s="13">
        <v>9.860515</v>
      </c>
      <c r="E3" s="13">
        <v>3.020537</v>
      </c>
      <c r="F3" s="13">
        <v>8.707417</v>
      </c>
      <c r="G3" s="13">
        <v>7.778961</v>
      </c>
      <c r="H3" s="13">
        <v>9.800812</v>
      </c>
      <c r="I3" s="13">
        <v>7.896318</v>
      </c>
      <c r="J3" s="13">
        <v>9.91656</v>
      </c>
      <c r="K3" s="24">
        <f t="shared" si="1"/>
        <v>8.14016</v>
      </c>
      <c r="L3" s="2">
        <v>590070.0</v>
      </c>
      <c r="M3" s="25">
        <f t="shared" si="2"/>
        <v>90.26</v>
      </c>
      <c r="N3" s="25">
        <v>6.12</v>
      </c>
      <c r="O3" s="25">
        <v>3.62</v>
      </c>
      <c r="P3">
        <f t="shared" si="3"/>
        <v>5.9007</v>
      </c>
      <c r="Q3">
        <v>532597.0</v>
      </c>
      <c r="R3">
        <v>57473.0</v>
      </c>
      <c r="S3">
        <f t="shared" si="4"/>
        <v>475124</v>
      </c>
    </row>
    <row r="4">
      <c r="A4" s="13">
        <v>3.0</v>
      </c>
      <c r="B4" s="2" t="s">
        <v>50</v>
      </c>
      <c r="C4" s="13">
        <v>5.557429</v>
      </c>
      <c r="D4" s="13">
        <v>9.263003</v>
      </c>
      <c r="E4" s="13">
        <v>1.75312</v>
      </c>
      <c r="F4" s="13">
        <v>5.557429</v>
      </c>
      <c r="G4" s="13">
        <v>7.594661</v>
      </c>
      <c r="H4" s="13">
        <v>8.39331</v>
      </c>
      <c r="I4" s="13">
        <v>6.764795</v>
      </c>
      <c r="J4" s="13">
        <v>9.24956</v>
      </c>
      <c r="K4" s="24">
        <f t="shared" si="1"/>
        <v>6.939411143</v>
      </c>
      <c r="L4" s="2">
        <v>135370.0</v>
      </c>
      <c r="M4" s="25">
        <f t="shared" si="2"/>
        <v>89.3</v>
      </c>
      <c r="N4" s="25">
        <v>10.16</v>
      </c>
      <c r="O4" s="25">
        <v>0.54</v>
      </c>
      <c r="P4">
        <f t="shared" si="3"/>
        <v>1.3537</v>
      </c>
      <c r="Q4">
        <v>120885.0</v>
      </c>
      <c r="R4">
        <v>14485.0</v>
      </c>
      <c r="S4">
        <f t="shared" si="4"/>
        <v>106400</v>
      </c>
    </row>
    <row r="5">
      <c r="A5" s="13">
        <v>4.0</v>
      </c>
      <c r="B5" s="2" t="s">
        <v>69</v>
      </c>
      <c r="C5" s="13">
        <v>3.243617</v>
      </c>
      <c r="D5" s="13">
        <v>8.234235</v>
      </c>
      <c r="E5" s="13">
        <v>6.606695</v>
      </c>
      <c r="F5" s="13">
        <v>3.243617</v>
      </c>
      <c r="G5" s="13">
        <v>5.819913</v>
      </c>
      <c r="H5" s="13">
        <v>6.86361</v>
      </c>
      <c r="I5" s="13">
        <v>6.366377</v>
      </c>
      <c r="J5" s="13">
        <v>5.724903</v>
      </c>
      <c r="K5" s="24">
        <f t="shared" si="1"/>
        <v>6.122764286</v>
      </c>
      <c r="L5" s="2">
        <v>217910.0</v>
      </c>
      <c r="M5" s="25">
        <f t="shared" si="2"/>
        <v>85.94</v>
      </c>
      <c r="N5" s="25">
        <v>13.08</v>
      </c>
      <c r="O5" s="25">
        <v>0.98</v>
      </c>
      <c r="P5">
        <f t="shared" si="3"/>
        <v>2.1791</v>
      </c>
      <c r="Q5">
        <v>187272.0</v>
      </c>
      <c r="R5">
        <v>30638.0</v>
      </c>
      <c r="S5">
        <f t="shared" si="4"/>
        <v>156634</v>
      </c>
    </row>
    <row r="6">
      <c r="A6" s="13">
        <v>5.0</v>
      </c>
      <c r="B6" s="2" t="s">
        <v>49</v>
      </c>
      <c r="C6" s="13">
        <v>5.461569</v>
      </c>
      <c r="D6" s="13">
        <v>8.515974</v>
      </c>
      <c r="E6" s="13">
        <v>4.178616</v>
      </c>
      <c r="F6" s="13">
        <v>5.461569</v>
      </c>
      <c r="G6" s="13">
        <v>6.643358</v>
      </c>
      <c r="H6" s="13">
        <v>8.379752</v>
      </c>
      <c r="I6" s="13">
        <v>6.635274</v>
      </c>
      <c r="J6" s="13">
        <v>9.619034</v>
      </c>
      <c r="K6" s="24">
        <f t="shared" si="1"/>
        <v>7.061939571</v>
      </c>
      <c r="L6" s="2">
        <v>172542.0</v>
      </c>
      <c r="M6" s="25">
        <f t="shared" si="2"/>
        <v>83.38</v>
      </c>
      <c r="N6" s="25">
        <v>14.87</v>
      </c>
      <c r="O6" s="25">
        <v>1.75</v>
      </c>
      <c r="P6">
        <f t="shared" si="3"/>
        <v>1.72542</v>
      </c>
      <c r="Q6">
        <v>143866.0</v>
      </c>
      <c r="R6">
        <v>28676.0</v>
      </c>
      <c r="S6">
        <f t="shared" si="4"/>
        <v>115190</v>
      </c>
    </row>
    <row r="7">
      <c r="A7" s="13">
        <v>6.0</v>
      </c>
      <c r="B7" s="2" t="s">
        <v>47</v>
      </c>
      <c r="C7" s="13">
        <v>6.156479</v>
      </c>
      <c r="D7" s="13">
        <v>9.488262</v>
      </c>
      <c r="E7" s="13">
        <v>1.742265</v>
      </c>
      <c r="F7" s="13">
        <v>6.156479</v>
      </c>
      <c r="G7" s="13">
        <v>7.161355</v>
      </c>
      <c r="H7" s="13">
        <v>9.107334</v>
      </c>
      <c r="I7" s="13">
        <v>6.769004</v>
      </c>
      <c r="J7" s="13">
        <v>9.624003</v>
      </c>
      <c r="K7" s="24">
        <f t="shared" si="1"/>
        <v>7.149814571</v>
      </c>
      <c r="L7" s="2">
        <v>347861.0</v>
      </c>
      <c r="M7" s="25">
        <f t="shared" si="2"/>
        <v>90.38</v>
      </c>
      <c r="N7" s="25">
        <v>8.6</v>
      </c>
      <c r="O7" s="25">
        <v>1.02</v>
      </c>
      <c r="P7">
        <f t="shared" si="3"/>
        <v>3.47861</v>
      </c>
      <c r="Q7">
        <v>314397.0</v>
      </c>
      <c r="R7">
        <v>33464.0</v>
      </c>
      <c r="S7">
        <f t="shared" si="4"/>
        <v>280933</v>
      </c>
    </row>
    <row r="8">
      <c r="A8" s="13">
        <v>7.0</v>
      </c>
      <c r="B8" s="2" t="s">
        <v>43</v>
      </c>
      <c r="C8" s="13">
        <v>9.723799</v>
      </c>
      <c r="D8" s="13">
        <v>9.95798</v>
      </c>
      <c r="E8" s="13">
        <v>1.021733</v>
      </c>
      <c r="F8" s="13">
        <v>9.723799</v>
      </c>
      <c r="G8" s="13">
        <v>6.234984</v>
      </c>
      <c r="H8" s="13">
        <v>9.467196</v>
      </c>
      <c r="I8" s="13">
        <v>6.981659</v>
      </c>
      <c r="J8" s="13">
        <v>9.600752</v>
      </c>
      <c r="K8" s="24">
        <f t="shared" si="1"/>
        <v>7.569729</v>
      </c>
      <c r="L8" s="2">
        <v>153558.0</v>
      </c>
      <c r="M8" s="25">
        <f t="shared" si="2"/>
        <v>92.11</v>
      </c>
      <c r="N8" s="25">
        <v>6.67</v>
      </c>
      <c r="O8" s="25">
        <v>1.22</v>
      </c>
      <c r="P8">
        <f t="shared" si="3"/>
        <v>1.53558</v>
      </c>
      <c r="Q8">
        <v>141442.0</v>
      </c>
      <c r="R8">
        <v>12116.0</v>
      </c>
      <c r="S8">
        <f t="shared" si="4"/>
        <v>129326</v>
      </c>
    </row>
    <row r="9">
      <c r="A9" s="13">
        <v>8.0</v>
      </c>
      <c r="B9" s="2" t="s">
        <v>42</v>
      </c>
      <c r="C9" s="13">
        <v>8.36947</v>
      </c>
      <c r="D9" s="13">
        <v>9.283996</v>
      </c>
      <c r="E9" s="13">
        <v>1.057702</v>
      </c>
      <c r="F9" s="13">
        <v>8.36947</v>
      </c>
      <c r="G9" s="13">
        <v>8.221681</v>
      </c>
      <c r="H9" s="13">
        <v>8.784542</v>
      </c>
      <c r="I9" s="13">
        <v>8.007891</v>
      </c>
      <c r="J9" s="13">
        <v>9.34362</v>
      </c>
      <c r="K9" s="24">
        <f t="shared" si="1"/>
        <v>7.581271714</v>
      </c>
      <c r="L9" s="2">
        <v>108062.0</v>
      </c>
      <c r="M9" s="25">
        <f t="shared" si="2"/>
        <v>92.86</v>
      </c>
      <c r="N9" s="25">
        <v>6.56</v>
      </c>
      <c r="O9" s="25">
        <v>0.58</v>
      </c>
      <c r="P9">
        <f t="shared" si="3"/>
        <v>1.08062</v>
      </c>
      <c r="Q9">
        <v>100346.0</v>
      </c>
      <c r="R9">
        <v>7716.0</v>
      </c>
      <c r="S9">
        <f t="shared" si="4"/>
        <v>92630</v>
      </c>
    </row>
    <row r="10">
      <c r="A10" s="13">
        <v>9.0</v>
      </c>
      <c r="B10" s="2" t="s">
        <v>56</v>
      </c>
      <c r="C10" s="13">
        <v>2.477484</v>
      </c>
      <c r="D10" s="13">
        <v>9.533679</v>
      </c>
      <c r="E10" s="13">
        <v>1.799254</v>
      </c>
      <c r="F10" s="13">
        <v>2.477484</v>
      </c>
      <c r="G10" s="13">
        <v>5.939744</v>
      </c>
      <c r="H10" s="13">
        <v>8.472042</v>
      </c>
      <c r="I10" s="13">
        <v>5.559333</v>
      </c>
      <c r="J10" s="13">
        <v>8.549578</v>
      </c>
      <c r="K10" s="24">
        <f t="shared" si="1"/>
        <v>6.047302</v>
      </c>
      <c r="L10" s="2">
        <v>189378.0</v>
      </c>
      <c r="M10" s="25">
        <f t="shared" si="2"/>
        <v>93.16</v>
      </c>
      <c r="N10" s="25">
        <v>6.48</v>
      </c>
      <c r="O10" s="25">
        <v>0.36</v>
      </c>
      <c r="P10">
        <f t="shared" si="3"/>
        <v>1.89378</v>
      </c>
      <c r="Q10">
        <v>176425.0</v>
      </c>
      <c r="R10">
        <v>12953.0</v>
      </c>
      <c r="S10">
        <f t="shared" si="4"/>
        <v>163472</v>
      </c>
    </row>
    <row r="11">
      <c r="A11" s="13">
        <v>10.0</v>
      </c>
      <c r="B11" s="2" t="s">
        <v>48</v>
      </c>
      <c r="C11" s="13">
        <v>7.504038</v>
      </c>
      <c r="D11" s="13">
        <v>9.074503</v>
      </c>
      <c r="E11" s="13">
        <v>1.911571</v>
      </c>
      <c r="F11" s="13">
        <v>7.504038</v>
      </c>
      <c r="G11" s="13">
        <v>6.403644</v>
      </c>
      <c r="H11" s="13">
        <v>8.902166</v>
      </c>
      <c r="I11" s="13">
        <v>6.056041</v>
      </c>
      <c r="J11" s="13">
        <v>9.722481</v>
      </c>
      <c r="K11" s="24">
        <f t="shared" si="1"/>
        <v>7.082063429</v>
      </c>
      <c r="L11" s="2">
        <v>271385.0</v>
      </c>
      <c r="M11" s="25">
        <f t="shared" si="2"/>
        <v>92.03</v>
      </c>
      <c r="N11" s="25">
        <v>6.78</v>
      </c>
      <c r="O11" s="25">
        <v>1.19</v>
      </c>
      <c r="P11">
        <f t="shared" si="3"/>
        <v>2.71385</v>
      </c>
      <c r="Q11">
        <v>249756.0</v>
      </c>
      <c r="R11">
        <v>21629.0</v>
      </c>
      <c r="S11">
        <f t="shared" si="4"/>
        <v>228127</v>
      </c>
    </row>
    <row r="12">
      <c r="A12" s="13">
        <v>11.0</v>
      </c>
      <c r="B12" s="2" t="s">
        <v>54</v>
      </c>
      <c r="C12" s="13">
        <v>4.544806</v>
      </c>
      <c r="D12" s="13">
        <v>8.800951</v>
      </c>
      <c r="E12" s="13">
        <v>2.935072</v>
      </c>
      <c r="F12" s="13">
        <v>4.544806</v>
      </c>
      <c r="G12" s="13">
        <v>5.896519</v>
      </c>
      <c r="H12" s="13">
        <v>8.406821</v>
      </c>
      <c r="I12" s="13">
        <v>5.441515</v>
      </c>
      <c r="J12" s="13">
        <v>8.962205</v>
      </c>
      <c r="K12" s="24">
        <f t="shared" si="1"/>
        <v>6.426841286</v>
      </c>
      <c r="L12" s="2">
        <v>442229.0</v>
      </c>
      <c r="M12" s="25">
        <f t="shared" si="2"/>
        <v>93.26</v>
      </c>
      <c r="N12" s="25">
        <v>6.09</v>
      </c>
      <c r="O12" s="25">
        <v>0.65</v>
      </c>
      <c r="P12">
        <f t="shared" si="3"/>
        <v>4.42229</v>
      </c>
      <c r="Q12">
        <v>412423.0</v>
      </c>
      <c r="R12">
        <v>29806.0</v>
      </c>
      <c r="S12">
        <f t="shared" si="4"/>
        <v>382617</v>
      </c>
    </row>
    <row r="13">
      <c r="A13" s="13">
        <v>12.0</v>
      </c>
      <c r="B13" s="2" t="s">
        <v>52</v>
      </c>
      <c r="C13" s="13">
        <v>4.934401</v>
      </c>
      <c r="D13" s="13">
        <v>9.43629</v>
      </c>
      <c r="E13" s="13">
        <v>2.256397</v>
      </c>
      <c r="F13" s="13">
        <v>4.934401</v>
      </c>
      <c r="G13" s="13">
        <v>6.522351</v>
      </c>
      <c r="H13" s="13">
        <v>8.780541</v>
      </c>
      <c r="I13" s="13">
        <v>5.336159</v>
      </c>
      <c r="J13" s="13">
        <v>9.040232</v>
      </c>
      <c r="K13" s="24">
        <f t="shared" si="1"/>
        <v>6.615195857</v>
      </c>
      <c r="L13" s="2">
        <v>213359.0</v>
      </c>
      <c r="M13" s="25">
        <f t="shared" si="2"/>
        <v>95.53</v>
      </c>
      <c r="N13" s="25">
        <v>4.03</v>
      </c>
      <c r="O13" s="25">
        <v>0.44</v>
      </c>
      <c r="P13">
        <f t="shared" si="3"/>
        <v>2.13359</v>
      </c>
      <c r="Q13">
        <v>203822.0</v>
      </c>
      <c r="R13">
        <v>9537.0</v>
      </c>
      <c r="S13">
        <f t="shared" si="4"/>
        <v>194285</v>
      </c>
    </row>
    <row r="14">
      <c r="A14" s="13">
        <v>13.0</v>
      </c>
      <c r="B14" s="2" t="s">
        <v>55</v>
      </c>
      <c r="C14" s="13">
        <v>2.549466</v>
      </c>
      <c r="D14" s="13">
        <v>9.599601</v>
      </c>
      <c r="E14" s="13">
        <v>2.498513</v>
      </c>
      <c r="F14" s="13">
        <v>2.549466</v>
      </c>
      <c r="G14" s="13">
        <v>6.910907</v>
      </c>
      <c r="H14" s="13">
        <v>9.070693</v>
      </c>
      <c r="I14" s="13">
        <v>5.081445</v>
      </c>
      <c r="J14" s="13">
        <v>8.516009</v>
      </c>
      <c r="K14" s="24">
        <f t="shared" si="1"/>
        <v>6.318090571</v>
      </c>
      <c r="L14" s="2">
        <v>468158.0</v>
      </c>
      <c r="M14" s="25">
        <f t="shared" si="2"/>
        <v>96.18</v>
      </c>
      <c r="N14" s="25">
        <v>1.58</v>
      </c>
      <c r="O14" s="25">
        <v>2.24</v>
      </c>
      <c r="P14">
        <f t="shared" si="3"/>
        <v>4.68158</v>
      </c>
      <c r="Q14">
        <v>450274.0</v>
      </c>
      <c r="R14">
        <v>17884.0</v>
      </c>
      <c r="S14">
        <f t="shared" si="4"/>
        <v>432390</v>
      </c>
    </row>
    <row r="15">
      <c r="A15" s="13">
        <v>14.0</v>
      </c>
      <c r="B15" s="2" t="s">
        <v>51</v>
      </c>
      <c r="C15" s="13">
        <v>5.691515</v>
      </c>
      <c r="D15" s="13">
        <v>8.747983</v>
      </c>
      <c r="E15" s="13">
        <v>3.741983</v>
      </c>
      <c r="F15" s="13">
        <v>5.691515</v>
      </c>
      <c r="G15" s="13">
        <v>7.064232</v>
      </c>
      <c r="H15" s="13">
        <v>8.457583</v>
      </c>
      <c r="I15" s="13">
        <v>5.174039</v>
      </c>
      <c r="J15" s="13">
        <v>7.66214</v>
      </c>
      <c r="K15" s="24">
        <f t="shared" si="1"/>
        <v>6.648496429</v>
      </c>
      <c r="L15" s="2">
        <v>330193.0</v>
      </c>
      <c r="M15" s="25">
        <f t="shared" si="2"/>
        <v>93.98</v>
      </c>
      <c r="N15" s="25">
        <v>4.27</v>
      </c>
      <c r="O15" s="25">
        <v>1.75</v>
      </c>
      <c r="P15">
        <f t="shared" si="3"/>
        <v>3.30193</v>
      </c>
      <c r="Q15">
        <v>310315.0</v>
      </c>
      <c r="R15">
        <v>19878.0</v>
      </c>
      <c r="S15">
        <f t="shared" si="4"/>
        <v>290437</v>
      </c>
    </row>
    <row r="16">
      <c r="A16" s="13">
        <v>15.0</v>
      </c>
      <c r="B16" s="2" t="s">
        <v>44</v>
      </c>
      <c r="C16" s="13">
        <v>4.662726</v>
      </c>
      <c r="D16" s="13">
        <v>9.999972</v>
      </c>
      <c r="E16" s="13">
        <v>1.106265</v>
      </c>
      <c r="F16" s="13">
        <v>4.662726</v>
      </c>
      <c r="G16" s="13">
        <v>9.66338</v>
      </c>
      <c r="H16" s="13">
        <v>9.796421</v>
      </c>
      <c r="I16" s="13">
        <v>6.952023</v>
      </c>
      <c r="J16" s="13">
        <v>9.965946</v>
      </c>
      <c r="K16" s="24">
        <f t="shared" si="1"/>
        <v>7.449533286</v>
      </c>
      <c r="L16" s="2">
        <v>237594.0</v>
      </c>
      <c r="M16" s="25">
        <f t="shared" si="2"/>
        <v>98.12</v>
      </c>
      <c r="N16" s="25">
        <v>1.49</v>
      </c>
      <c r="O16" s="25">
        <v>0.39</v>
      </c>
      <c r="P16">
        <f t="shared" si="3"/>
        <v>2.37594</v>
      </c>
      <c r="Q16">
        <v>233127.0</v>
      </c>
      <c r="R16">
        <v>4467.0</v>
      </c>
      <c r="S16">
        <f t="shared" si="4"/>
        <v>228660</v>
      </c>
    </row>
    <row r="17">
      <c r="A17" s="13">
        <v>16.0</v>
      </c>
      <c r="B17" s="2" t="s">
        <v>46</v>
      </c>
      <c r="C17" s="13">
        <v>3.980597</v>
      </c>
      <c r="D17" s="13">
        <v>8.579884</v>
      </c>
      <c r="E17" s="13">
        <v>6.610083</v>
      </c>
      <c r="F17" s="13">
        <v>3.980597</v>
      </c>
      <c r="G17" s="13">
        <v>7.034076</v>
      </c>
      <c r="H17" s="13">
        <v>9.003551</v>
      </c>
      <c r="I17" s="13">
        <v>6.215079</v>
      </c>
      <c r="J17" s="13">
        <v>9.121534</v>
      </c>
      <c r="K17" s="24">
        <f t="shared" si="1"/>
        <v>7.220686286</v>
      </c>
      <c r="L17" s="2">
        <v>345722.0</v>
      </c>
      <c r="M17" s="25">
        <f t="shared" si="2"/>
        <v>92.44</v>
      </c>
      <c r="N17" s="25">
        <v>5.88</v>
      </c>
      <c r="O17" s="25">
        <v>1.68</v>
      </c>
      <c r="P17">
        <f t="shared" si="3"/>
        <v>3.45722</v>
      </c>
      <c r="Q17">
        <v>319585.0</v>
      </c>
      <c r="R17">
        <v>26137.0</v>
      </c>
      <c r="S17">
        <f t="shared" si="4"/>
        <v>293448</v>
      </c>
    </row>
    <row r="18">
      <c r="A18" s="13">
        <v>17.0</v>
      </c>
      <c r="B18" s="2" t="s">
        <v>70</v>
      </c>
      <c r="C18" s="13">
        <v>2.082958</v>
      </c>
      <c r="D18" s="13">
        <v>1.212468</v>
      </c>
      <c r="E18" s="13">
        <v>6.149669</v>
      </c>
      <c r="F18" s="13">
        <v>2.082958</v>
      </c>
      <c r="G18" s="13">
        <v>2.882588</v>
      </c>
      <c r="H18" s="13">
        <v>5.429684</v>
      </c>
      <c r="I18" s="13">
        <v>4.61653</v>
      </c>
      <c r="J18" s="13">
        <v>7.948023</v>
      </c>
      <c r="K18" s="24">
        <f t="shared" si="1"/>
        <v>4.331702857</v>
      </c>
      <c r="L18" s="26">
        <v>114559.0</v>
      </c>
      <c r="M18" s="25">
        <f t="shared" si="2"/>
        <v>87.89</v>
      </c>
      <c r="N18" s="25">
        <v>10.67</v>
      </c>
      <c r="O18" s="25">
        <v>1.44</v>
      </c>
      <c r="P18">
        <f t="shared" si="3"/>
        <v>1.14559</v>
      </c>
      <c r="Q18">
        <v>100686.0</v>
      </c>
      <c r="R18">
        <v>13873.0</v>
      </c>
      <c r="S18">
        <f t="shared" si="4"/>
        <v>86813</v>
      </c>
    </row>
    <row r="19">
      <c r="A19" s="13">
        <v>18.0</v>
      </c>
      <c r="B19" s="2" t="s">
        <v>59</v>
      </c>
      <c r="C19" s="13">
        <v>3.657592</v>
      </c>
      <c r="D19" s="13">
        <v>7.286947</v>
      </c>
      <c r="E19" s="13">
        <v>4.408691</v>
      </c>
      <c r="F19" s="13">
        <v>3.657592</v>
      </c>
      <c r="G19" s="13">
        <v>5.036168</v>
      </c>
      <c r="H19" s="13">
        <v>6.187541</v>
      </c>
      <c r="I19" s="13">
        <v>6.125982</v>
      </c>
      <c r="J19" s="13">
        <v>8.732075</v>
      </c>
      <c r="K19" s="24">
        <f t="shared" si="1"/>
        <v>5.919285143</v>
      </c>
      <c r="L19" s="2">
        <v>107928.0</v>
      </c>
      <c r="M19" s="25">
        <f t="shared" si="2"/>
        <v>85</v>
      </c>
      <c r="N19" s="25">
        <v>12.97</v>
      </c>
      <c r="O19" s="25">
        <v>2.03</v>
      </c>
      <c r="P19">
        <f t="shared" si="3"/>
        <v>1.07928</v>
      </c>
      <c r="Q19">
        <v>91739.0</v>
      </c>
      <c r="R19">
        <v>16189.0</v>
      </c>
      <c r="S19">
        <f t="shared" si="4"/>
        <v>75550</v>
      </c>
    </row>
    <row r="20">
      <c r="A20" s="13">
        <v>19.0</v>
      </c>
      <c r="B20" s="2" t="s">
        <v>63</v>
      </c>
      <c r="C20" s="13">
        <v>7.751567</v>
      </c>
      <c r="D20" s="13">
        <v>2.067623</v>
      </c>
      <c r="E20" s="13">
        <v>5.887558</v>
      </c>
      <c r="F20" s="13">
        <v>7.751567</v>
      </c>
      <c r="G20" s="13">
        <v>4.094917</v>
      </c>
      <c r="H20" s="13">
        <v>5.418693</v>
      </c>
      <c r="I20" s="13">
        <v>6.095241</v>
      </c>
      <c r="J20" s="13">
        <v>4.319194</v>
      </c>
      <c r="K20" s="24">
        <f t="shared" si="1"/>
        <v>5.090684714</v>
      </c>
      <c r="L20" s="26">
        <v>309320.0</v>
      </c>
      <c r="M20" s="25">
        <f t="shared" si="2"/>
        <v>90.75</v>
      </c>
      <c r="N20" s="25">
        <v>7.1</v>
      </c>
      <c r="O20" s="25">
        <v>2.15</v>
      </c>
      <c r="P20">
        <f t="shared" si="3"/>
        <v>3.0932</v>
      </c>
      <c r="Q20">
        <v>280708.0</v>
      </c>
      <c r="R20">
        <v>28612.0</v>
      </c>
      <c r="S20">
        <f t="shared" si="4"/>
        <v>252096</v>
      </c>
    </row>
    <row r="21">
      <c r="A21" s="13">
        <v>20.0</v>
      </c>
      <c r="B21" s="2" t="s">
        <v>103</v>
      </c>
      <c r="C21" s="13">
        <v>8.723391</v>
      </c>
      <c r="D21" s="13">
        <v>8.258476</v>
      </c>
      <c r="E21" s="13">
        <v>4.285576</v>
      </c>
      <c r="F21" s="13">
        <v>8.723391</v>
      </c>
      <c r="G21" s="13">
        <v>6.212406</v>
      </c>
      <c r="H21" s="13">
        <v>7.491426</v>
      </c>
      <c r="I21" s="13">
        <v>6.656064</v>
      </c>
      <c r="J21" s="13">
        <v>9.014995</v>
      </c>
      <c r="K21" s="24">
        <f t="shared" si="1"/>
        <v>7.234619143</v>
      </c>
      <c r="L21" s="26">
        <v>567996.0</v>
      </c>
      <c r="M21" s="25">
        <f t="shared" si="2"/>
        <v>92.72</v>
      </c>
      <c r="N21" s="25">
        <v>5.1</v>
      </c>
      <c r="O21" s="25">
        <v>2.18</v>
      </c>
      <c r="P21">
        <f t="shared" si="3"/>
        <v>5.67996</v>
      </c>
      <c r="Q21">
        <v>526646.0</v>
      </c>
      <c r="R21">
        <v>41350.0</v>
      </c>
      <c r="S21">
        <f t="shared" si="4"/>
        <v>485296</v>
      </c>
    </row>
    <row r="22">
      <c r="A22" s="13">
        <v>21.0</v>
      </c>
      <c r="B22" s="2" t="s">
        <v>64</v>
      </c>
      <c r="C22" s="13">
        <v>6.550482</v>
      </c>
      <c r="D22" s="13">
        <v>5.068197</v>
      </c>
      <c r="E22" s="13">
        <v>2.944067</v>
      </c>
      <c r="F22" s="13">
        <v>6.550482</v>
      </c>
      <c r="G22" s="13">
        <v>3.162378</v>
      </c>
      <c r="H22" s="13">
        <v>5.81696</v>
      </c>
      <c r="I22" s="13">
        <v>4.01755</v>
      </c>
      <c r="J22" s="13">
        <v>6.065034</v>
      </c>
      <c r="K22" s="24">
        <f t="shared" si="1"/>
        <v>4.803524</v>
      </c>
      <c r="L22" s="26">
        <v>494252.0</v>
      </c>
      <c r="M22" s="25">
        <f t="shared" si="2"/>
        <v>90.98</v>
      </c>
      <c r="N22" s="25">
        <v>7.21</v>
      </c>
      <c r="O22" s="25">
        <v>1.81</v>
      </c>
      <c r="P22">
        <f t="shared" si="3"/>
        <v>4.94252</v>
      </c>
      <c r="Q22">
        <v>449670.0</v>
      </c>
      <c r="R22">
        <v>44582.0</v>
      </c>
      <c r="S22">
        <f t="shared" si="4"/>
        <v>405088</v>
      </c>
    </row>
    <row r="23">
      <c r="A23" s="13">
        <v>22.0</v>
      </c>
      <c r="B23" s="2" t="s">
        <v>53</v>
      </c>
      <c r="C23" s="13">
        <v>7.253457</v>
      </c>
      <c r="D23" s="13">
        <v>6.591611</v>
      </c>
      <c r="E23" s="13">
        <v>3.988045</v>
      </c>
      <c r="F23" s="13">
        <v>7.253457</v>
      </c>
      <c r="G23" s="13">
        <v>8.041622</v>
      </c>
      <c r="H23" s="13">
        <v>5.73285</v>
      </c>
      <c r="I23" s="13">
        <v>7.899037</v>
      </c>
      <c r="J23" s="13">
        <v>6.26945</v>
      </c>
      <c r="K23" s="24">
        <f t="shared" si="1"/>
        <v>6.539438857</v>
      </c>
      <c r="L23" s="26">
        <v>413571.0</v>
      </c>
      <c r="M23" s="25">
        <f t="shared" si="2"/>
        <v>86.05</v>
      </c>
      <c r="N23" s="25">
        <v>12.31</v>
      </c>
      <c r="O23" s="25">
        <v>1.64</v>
      </c>
      <c r="P23">
        <f t="shared" si="3"/>
        <v>4.13571</v>
      </c>
      <c r="Q23">
        <v>355878.0</v>
      </c>
      <c r="R23">
        <v>57693.0</v>
      </c>
      <c r="S23">
        <f t="shared" si="4"/>
        <v>298185</v>
      </c>
    </row>
    <row r="24">
      <c r="A24" s="13">
        <v>23.0</v>
      </c>
      <c r="B24" s="2" t="s">
        <v>61</v>
      </c>
      <c r="C24" s="13">
        <v>5.204855</v>
      </c>
      <c r="D24" s="13">
        <v>4.401225</v>
      </c>
      <c r="E24" s="13">
        <v>7.540323</v>
      </c>
      <c r="F24" s="13">
        <v>5.204855</v>
      </c>
      <c r="G24" s="13">
        <v>5.247845</v>
      </c>
      <c r="H24" s="13">
        <v>5.671418</v>
      </c>
      <c r="I24" s="13">
        <v>7.001991</v>
      </c>
      <c r="J24" s="13">
        <v>1.874304</v>
      </c>
      <c r="K24" s="24">
        <f t="shared" si="1"/>
        <v>5.277423</v>
      </c>
      <c r="L24" s="26">
        <v>149832.0</v>
      </c>
      <c r="M24" s="25">
        <f t="shared" si="2"/>
        <v>87.38</v>
      </c>
      <c r="N24" s="25">
        <v>9.91</v>
      </c>
      <c r="O24" s="25">
        <v>2.71</v>
      </c>
      <c r="P24">
        <f t="shared" si="3"/>
        <v>1.49832</v>
      </c>
      <c r="Q24">
        <v>130923.0</v>
      </c>
      <c r="R24">
        <v>18909.0</v>
      </c>
      <c r="S24">
        <f t="shared" si="4"/>
        <v>112014</v>
      </c>
    </row>
    <row r="25">
      <c r="A25" s="13">
        <v>24.0</v>
      </c>
      <c r="B25" s="2" t="s">
        <v>71</v>
      </c>
      <c r="C25" s="13">
        <v>7.875025</v>
      </c>
      <c r="D25" s="13">
        <v>4.047331</v>
      </c>
      <c r="E25" s="13">
        <v>4.049679</v>
      </c>
      <c r="F25" s="13">
        <v>7.875025</v>
      </c>
      <c r="G25" s="13">
        <v>5.167348</v>
      </c>
      <c r="H25" s="13">
        <v>5.225501</v>
      </c>
      <c r="I25" s="13">
        <v>5.910797</v>
      </c>
      <c r="J25" s="13">
        <v>2.239959</v>
      </c>
      <c r="K25" s="24">
        <f t="shared" si="1"/>
        <v>4.930805714</v>
      </c>
      <c r="L25" s="26">
        <v>137863.0</v>
      </c>
      <c r="M25" s="25">
        <f t="shared" si="2"/>
        <v>85.77</v>
      </c>
      <c r="N25" s="25">
        <v>11.45</v>
      </c>
      <c r="O25" s="25">
        <v>2.78</v>
      </c>
      <c r="P25">
        <f t="shared" si="3"/>
        <v>1.37863</v>
      </c>
      <c r="Q25">
        <v>118245.0</v>
      </c>
      <c r="R25">
        <v>19618.0</v>
      </c>
      <c r="S25">
        <f t="shared" si="4"/>
        <v>98627</v>
      </c>
    </row>
    <row r="26">
      <c r="A26" s="13">
        <v>25.0</v>
      </c>
      <c r="B26" s="2" t="s">
        <v>57</v>
      </c>
      <c r="C26" s="13">
        <v>6.413749</v>
      </c>
      <c r="D26" s="13">
        <v>6.551189</v>
      </c>
      <c r="E26" s="13">
        <v>2.510242</v>
      </c>
      <c r="F26" s="13">
        <v>6.413749</v>
      </c>
      <c r="G26" s="13">
        <v>4.882571</v>
      </c>
      <c r="H26" s="13">
        <v>6.319873</v>
      </c>
      <c r="I26" s="13">
        <v>6.426181</v>
      </c>
      <c r="J26" s="13">
        <v>8.472934</v>
      </c>
      <c r="K26" s="24">
        <f t="shared" si="1"/>
        <v>5.939534143</v>
      </c>
      <c r="L26" s="26">
        <v>384835.0</v>
      </c>
      <c r="M26" s="25">
        <f t="shared" si="2"/>
        <v>88.34</v>
      </c>
      <c r="N26" s="25">
        <v>9.55</v>
      </c>
      <c r="O26" s="25">
        <v>2.11</v>
      </c>
      <c r="P26">
        <f t="shared" si="3"/>
        <v>3.84835</v>
      </c>
      <c r="Q26">
        <v>339963.0</v>
      </c>
      <c r="R26">
        <v>44872.0</v>
      </c>
      <c r="S26">
        <f t="shared" si="4"/>
        <v>295091</v>
      </c>
    </row>
    <row r="27">
      <c r="A27" s="13">
        <v>26.0</v>
      </c>
      <c r="B27" s="2" t="s">
        <v>62</v>
      </c>
      <c r="C27" s="13">
        <v>2.487008</v>
      </c>
      <c r="D27" s="13">
        <v>3.272426</v>
      </c>
      <c r="E27" s="13">
        <v>9.970536</v>
      </c>
      <c r="F27" s="13">
        <v>2.487008</v>
      </c>
      <c r="G27" s="13">
        <v>4.762663</v>
      </c>
      <c r="H27" s="13">
        <v>5.273876</v>
      </c>
      <c r="I27" s="13">
        <v>5.495831</v>
      </c>
      <c r="J27" s="13">
        <v>5.008773</v>
      </c>
      <c r="K27" s="24">
        <f t="shared" si="1"/>
        <v>5.181587571</v>
      </c>
      <c r="L27" s="26">
        <v>175594.0</v>
      </c>
      <c r="M27" s="25">
        <f t="shared" si="2"/>
        <v>86.26</v>
      </c>
      <c r="N27" s="25">
        <v>10.08</v>
      </c>
      <c r="O27" s="25">
        <v>3.66</v>
      </c>
      <c r="P27">
        <f t="shared" si="3"/>
        <v>1.75594</v>
      </c>
      <c r="Q27">
        <v>151467.0</v>
      </c>
      <c r="R27">
        <v>24127.0</v>
      </c>
      <c r="S27">
        <f t="shared" si="4"/>
        <v>127340</v>
      </c>
    </row>
    <row r="28">
      <c r="A28" s="13">
        <v>27.0</v>
      </c>
      <c r="B28" s="2" t="s">
        <v>58</v>
      </c>
      <c r="C28" s="13">
        <v>5.754693</v>
      </c>
      <c r="D28" s="13">
        <v>6.209147</v>
      </c>
      <c r="E28" s="13">
        <v>5.195626</v>
      </c>
      <c r="F28" s="13">
        <v>5.754693</v>
      </c>
      <c r="G28" s="13">
        <v>5.341867</v>
      </c>
      <c r="H28" s="13">
        <v>7.078383</v>
      </c>
      <c r="I28" s="13">
        <v>6.00259</v>
      </c>
      <c r="J28" s="13">
        <v>5.872029</v>
      </c>
      <c r="K28" s="24">
        <f t="shared" si="1"/>
        <v>5.922047857</v>
      </c>
      <c r="L28" s="26">
        <v>549004.0</v>
      </c>
      <c r="M28" s="25">
        <f t="shared" si="2"/>
        <v>88.73</v>
      </c>
      <c r="N28" s="25">
        <v>8.39</v>
      </c>
      <c r="O28" s="25">
        <v>2.88</v>
      </c>
      <c r="P28">
        <f t="shared" si="3"/>
        <v>5.49004</v>
      </c>
      <c r="Q28">
        <v>487131.0</v>
      </c>
      <c r="R28">
        <v>61873.0</v>
      </c>
      <c r="S28">
        <f t="shared" si="4"/>
        <v>425258</v>
      </c>
    </row>
    <row r="29">
      <c r="A29" s="13">
        <v>28.0</v>
      </c>
      <c r="B29" s="2" t="s">
        <v>65</v>
      </c>
      <c r="C29" s="13">
        <v>3.38163</v>
      </c>
      <c r="D29" s="13">
        <v>3.565284</v>
      </c>
      <c r="E29" s="13">
        <v>4.166506</v>
      </c>
      <c r="F29" s="13">
        <v>3.38163</v>
      </c>
      <c r="G29" s="13">
        <v>3.488529</v>
      </c>
      <c r="H29" s="13">
        <v>5.281187</v>
      </c>
      <c r="I29" s="13">
        <v>3.575979</v>
      </c>
      <c r="J29" s="13">
        <v>4.17127</v>
      </c>
      <c r="K29" s="24">
        <f t="shared" si="1"/>
        <v>3.947197857</v>
      </c>
      <c r="L29" s="26">
        <v>282585.0</v>
      </c>
      <c r="M29" s="25">
        <f t="shared" si="2"/>
        <v>89.91</v>
      </c>
      <c r="N29" s="25">
        <v>8.78</v>
      </c>
      <c r="O29" s="25">
        <v>1.31</v>
      </c>
      <c r="P29">
        <f t="shared" si="3"/>
        <v>2.82585</v>
      </c>
      <c r="Q29">
        <v>254072.0</v>
      </c>
      <c r="R29">
        <v>28513.0</v>
      </c>
      <c r="S29">
        <f t="shared" si="4"/>
        <v>225559</v>
      </c>
    </row>
  </sheetData>
  <autoFilter ref="$A$1:$AA$29">
    <sortState ref="A1:AA29">
      <sortCondition ref="A1:A29"/>
      <sortCondition ref="B1:B29"/>
      <sortCondition ref="K1:K29"/>
      <sortCondition descending="1" ref="O1:O29"/>
      <sortCondition descending="1" ref="N1:N29"/>
      <sortCondition descending="1" ref="L1:L29"/>
      <sortCondition ref="E1:E29"/>
      <sortCondition ref="D1:D29"/>
      <sortCondition ref="C1:C2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89</v>
      </c>
      <c r="B1" s="18" t="s">
        <v>73</v>
      </c>
      <c r="C1" s="27" t="s">
        <v>37</v>
      </c>
      <c r="D1" s="27" t="s">
        <v>98</v>
      </c>
      <c r="E1" s="27" t="s">
        <v>4</v>
      </c>
      <c r="F1" s="27" t="s">
        <v>5</v>
      </c>
      <c r="G1" s="27" t="s">
        <v>6</v>
      </c>
    </row>
    <row r="2">
      <c r="A2" s="13">
        <v>1.0</v>
      </c>
      <c r="B2" s="2" t="s">
        <v>60</v>
      </c>
      <c r="C2">
        <v>5.846468714285714</v>
      </c>
      <c r="D2" s="23">
        <v>250932.0</v>
      </c>
      <c r="E2" s="23">
        <v>91.34</v>
      </c>
      <c r="F2" s="23">
        <v>7.01</v>
      </c>
      <c r="G2" s="23">
        <v>1.65</v>
      </c>
    </row>
    <row r="3">
      <c r="A3" s="13">
        <v>2.0</v>
      </c>
      <c r="B3" s="2" t="s">
        <v>67</v>
      </c>
      <c r="C3">
        <v>8.14016</v>
      </c>
      <c r="D3" s="23">
        <v>590070.0</v>
      </c>
      <c r="E3" s="23">
        <v>90.26</v>
      </c>
      <c r="F3" s="23">
        <v>6.12</v>
      </c>
      <c r="G3" s="23">
        <v>3.62</v>
      </c>
    </row>
    <row r="4">
      <c r="A4" s="13">
        <v>3.0</v>
      </c>
      <c r="B4" s="2" t="s">
        <v>50</v>
      </c>
      <c r="C4">
        <v>6.939411142857144</v>
      </c>
      <c r="D4" s="23">
        <v>135370.0</v>
      </c>
      <c r="E4" s="23">
        <v>89.3</v>
      </c>
      <c r="F4" s="23">
        <v>10.16</v>
      </c>
      <c r="G4" s="23">
        <v>0.54</v>
      </c>
    </row>
    <row r="5">
      <c r="A5" s="13">
        <v>4.0</v>
      </c>
      <c r="B5" s="2" t="s">
        <v>69</v>
      </c>
      <c r="C5">
        <v>6.122764285714285</v>
      </c>
      <c r="D5" s="23">
        <v>217910.0</v>
      </c>
      <c r="E5" s="23">
        <v>85.94</v>
      </c>
      <c r="F5" s="23">
        <v>13.08</v>
      </c>
      <c r="G5" s="23">
        <v>0.98</v>
      </c>
    </row>
    <row r="6">
      <c r="A6" s="13">
        <v>5.0</v>
      </c>
      <c r="B6" s="2" t="s">
        <v>49</v>
      </c>
      <c r="C6">
        <v>7.061939571428572</v>
      </c>
      <c r="D6" s="23">
        <v>172542.0</v>
      </c>
      <c r="E6" s="23">
        <v>83.38</v>
      </c>
      <c r="F6" s="23">
        <v>14.87</v>
      </c>
      <c r="G6" s="23">
        <v>1.75</v>
      </c>
    </row>
    <row r="7">
      <c r="A7" s="13">
        <v>6.0</v>
      </c>
      <c r="B7" s="2" t="s">
        <v>47</v>
      </c>
      <c r="C7">
        <v>7.149814571428572</v>
      </c>
      <c r="D7" s="23">
        <v>347861.0</v>
      </c>
      <c r="E7" s="23">
        <v>90.38</v>
      </c>
      <c r="F7" s="23">
        <v>8.6</v>
      </c>
      <c r="G7" s="23">
        <v>1.02</v>
      </c>
    </row>
    <row r="8">
      <c r="A8" s="13">
        <v>7.0</v>
      </c>
      <c r="B8" s="2" t="s">
        <v>43</v>
      </c>
      <c r="C8">
        <v>7.569729</v>
      </c>
      <c r="D8" s="23">
        <v>153558.0</v>
      </c>
      <c r="E8" s="23">
        <v>92.11</v>
      </c>
      <c r="F8" s="23">
        <v>6.67</v>
      </c>
      <c r="G8" s="23">
        <v>1.22</v>
      </c>
    </row>
    <row r="9">
      <c r="A9" s="13">
        <v>8.0</v>
      </c>
      <c r="B9" s="2" t="s">
        <v>42</v>
      </c>
      <c r="C9">
        <v>7.581271714285714</v>
      </c>
      <c r="D9" s="23">
        <v>108062.0</v>
      </c>
      <c r="E9" s="23">
        <v>92.86</v>
      </c>
      <c r="F9" s="23">
        <v>6.56</v>
      </c>
      <c r="G9" s="23">
        <v>0.58</v>
      </c>
    </row>
    <row r="10">
      <c r="A10" s="13">
        <v>9.0</v>
      </c>
      <c r="B10" s="2" t="s">
        <v>56</v>
      </c>
      <c r="C10">
        <v>6.047302</v>
      </c>
      <c r="D10" s="23">
        <v>189378.0</v>
      </c>
      <c r="E10" s="23">
        <v>93.16</v>
      </c>
      <c r="F10" s="23">
        <v>6.48</v>
      </c>
      <c r="G10" s="23">
        <v>0.36</v>
      </c>
    </row>
    <row r="11">
      <c r="A11" s="13">
        <v>10.0</v>
      </c>
      <c r="B11" s="2" t="s">
        <v>48</v>
      </c>
      <c r="C11">
        <v>7.082063428571429</v>
      </c>
      <c r="D11" s="23">
        <v>271385.0</v>
      </c>
      <c r="E11" s="23">
        <v>92.03</v>
      </c>
      <c r="F11" s="23">
        <v>6.78</v>
      </c>
      <c r="G11" s="23">
        <v>1.19</v>
      </c>
    </row>
    <row r="12">
      <c r="A12" s="13">
        <v>11.0</v>
      </c>
      <c r="B12" s="2" t="s">
        <v>54</v>
      </c>
      <c r="C12">
        <v>6.426841285714287</v>
      </c>
      <c r="D12" s="23">
        <v>442229.0</v>
      </c>
      <c r="E12" s="23">
        <v>93.26</v>
      </c>
      <c r="F12" s="23">
        <v>6.09</v>
      </c>
      <c r="G12" s="23">
        <v>0.65</v>
      </c>
    </row>
    <row r="13">
      <c r="A13" s="13">
        <v>12.0</v>
      </c>
      <c r="B13" s="2" t="s">
        <v>52</v>
      </c>
      <c r="C13">
        <v>6.615195857142857</v>
      </c>
      <c r="D13" s="23">
        <v>213359.0</v>
      </c>
      <c r="E13" s="23">
        <v>95.53</v>
      </c>
      <c r="F13" s="23">
        <v>4.03</v>
      </c>
      <c r="G13" s="23">
        <v>0.44</v>
      </c>
    </row>
    <row r="14">
      <c r="A14" s="13">
        <v>13.0</v>
      </c>
      <c r="B14" s="2" t="s">
        <v>55</v>
      </c>
      <c r="C14">
        <v>6.318090571428572</v>
      </c>
      <c r="D14" s="23">
        <v>468158.0</v>
      </c>
      <c r="E14" s="23">
        <v>96.18</v>
      </c>
      <c r="F14" s="23">
        <v>1.58</v>
      </c>
      <c r="G14" s="23">
        <v>2.24</v>
      </c>
    </row>
    <row r="15">
      <c r="A15" s="13">
        <v>14.0</v>
      </c>
      <c r="B15" s="2" t="s">
        <v>51</v>
      </c>
      <c r="C15">
        <v>6.648496428571428</v>
      </c>
      <c r="D15" s="23">
        <v>330193.0</v>
      </c>
      <c r="E15" s="23">
        <v>93.98</v>
      </c>
      <c r="F15" s="23">
        <v>4.27</v>
      </c>
      <c r="G15" s="23">
        <v>1.75</v>
      </c>
    </row>
    <row r="16">
      <c r="A16" s="13">
        <v>15.0</v>
      </c>
      <c r="B16" s="2" t="s">
        <v>44</v>
      </c>
      <c r="C16">
        <v>7.449533285714286</v>
      </c>
      <c r="D16" s="23">
        <v>237594.0</v>
      </c>
      <c r="E16" s="23">
        <v>98.12</v>
      </c>
      <c r="F16" s="23">
        <v>1.49</v>
      </c>
      <c r="G16" s="23">
        <v>0.39</v>
      </c>
    </row>
    <row r="17">
      <c r="A17" s="13">
        <v>16.0</v>
      </c>
      <c r="B17" s="2" t="s">
        <v>46</v>
      </c>
      <c r="C17">
        <v>7.220686285714286</v>
      </c>
      <c r="D17" s="23">
        <v>345722.0</v>
      </c>
      <c r="E17" s="23">
        <v>92.44</v>
      </c>
      <c r="F17" s="23">
        <v>5.88</v>
      </c>
      <c r="G17" s="23">
        <v>1.68</v>
      </c>
    </row>
    <row r="18">
      <c r="A18" s="13">
        <v>17.0</v>
      </c>
      <c r="B18" s="2" t="s">
        <v>70</v>
      </c>
      <c r="C18">
        <v>4.331702857142857</v>
      </c>
      <c r="D18" s="23">
        <v>114559.0</v>
      </c>
      <c r="E18" s="23">
        <v>87.89</v>
      </c>
      <c r="F18" s="23">
        <v>10.67</v>
      </c>
      <c r="G18" s="23">
        <v>1.44</v>
      </c>
    </row>
    <row r="19">
      <c r="A19" s="13">
        <v>18.0</v>
      </c>
      <c r="B19" s="2" t="s">
        <v>59</v>
      </c>
      <c r="C19">
        <v>5.9192851428571425</v>
      </c>
      <c r="D19" s="23">
        <v>107928.0</v>
      </c>
      <c r="E19" s="23">
        <v>85.0</v>
      </c>
      <c r="F19" s="23">
        <v>12.97</v>
      </c>
      <c r="G19" s="23">
        <v>2.03</v>
      </c>
    </row>
    <row r="20">
      <c r="A20" s="13">
        <v>19.0</v>
      </c>
      <c r="B20" s="2" t="s">
        <v>63</v>
      </c>
      <c r="C20">
        <v>5.090684714285715</v>
      </c>
      <c r="D20" s="23">
        <v>309320.0</v>
      </c>
      <c r="E20" s="23">
        <v>90.75</v>
      </c>
      <c r="F20" s="23">
        <v>7.1</v>
      </c>
      <c r="G20" s="23">
        <v>2.15</v>
      </c>
    </row>
    <row r="21">
      <c r="A21" s="13">
        <v>20.0</v>
      </c>
      <c r="B21" s="2" t="s">
        <v>103</v>
      </c>
      <c r="C21">
        <v>7.2346191428571425</v>
      </c>
      <c r="D21" s="23">
        <v>567996.0</v>
      </c>
      <c r="E21" s="23">
        <v>92.72</v>
      </c>
      <c r="F21" s="23">
        <v>5.1</v>
      </c>
      <c r="G21" s="23">
        <v>2.18</v>
      </c>
    </row>
    <row r="22">
      <c r="A22" s="13">
        <v>21.0</v>
      </c>
      <c r="B22" s="2" t="s">
        <v>64</v>
      </c>
      <c r="C22">
        <v>4.803524</v>
      </c>
      <c r="D22" s="23">
        <v>494252.0</v>
      </c>
      <c r="E22" s="23">
        <v>90.98</v>
      </c>
      <c r="F22" s="23">
        <v>7.21</v>
      </c>
      <c r="G22" s="23">
        <v>1.81</v>
      </c>
    </row>
    <row r="23">
      <c r="A23" s="13">
        <v>22.0</v>
      </c>
      <c r="B23" s="2" t="s">
        <v>53</v>
      </c>
      <c r="C23">
        <v>6.539438857142857</v>
      </c>
      <c r="D23" s="23">
        <v>413571.0</v>
      </c>
      <c r="E23" s="23">
        <v>86.05</v>
      </c>
      <c r="F23" s="23">
        <v>12.31</v>
      </c>
      <c r="G23" s="23">
        <v>1.64</v>
      </c>
    </row>
    <row r="24">
      <c r="A24" s="13">
        <v>23.0</v>
      </c>
      <c r="B24" s="2" t="s">
        <v>61</v>
      </c>
      <c r="C24">
        <v>5.277423</v>
      </c>
      <c r="D24" s="23">
        <v>149832.0</v>
      </c>
      <c r="E24" s="23">
        <v>87.38</v>
      </c>
      <c r="F24" s="23">
        <v>9.91</v>
      </c>
      <c r="G24" s="23">
        <v>2.71</v>
      </c>
    </row>
    <row r="25">
      <c r="A25" s="13">
        <v>24.0</v>
      </c>
      <c r="B25" s="2" t="s">
        <v>71</v>
      </c>
      <c r="C25">
        <v>4.930805714285715</v>
      </c>
      <c r="D25" s="23">
        <v>137863.0</v>
      </c>
      <c r="E25" s="23">
        <v>85.77</v>
      </c>
      <c r="F25" s="23">
        <v>11.45</v>
      </c>
      <c r="G25" s="23">
        <v>2.78</v>
      </c>
    </row>
    <row r="26">
      <c r="A26" s="13">
        <v>25.0</v>
      </c>
      <c r="B26" s="2" t="s">
        <v>57</v>
      </c>
      <c r="C26">
        <v>5.939534142857143</v>
      </c>
      <c r="D26" s="23">
        <v>384835.0</v>
      </c>
      <c r="E26" s="23">
        <v>88.34</v>
      </c>
      <c r="F26" s="23">
        <v>9.55</v>
      </c>
      <c r="G26" s="23">
        <v>2.11</v>
      </c>
    </row>
    <row r="27">
      <c r="A27" s="13">
        <v>26.0</v>
      </c>
      <c r="B27" s="2" t="s">
        <v>62</v>
      </c>
      <c r="C27">
        <v>5.1815875714285715</v>
      </c>
      <c r="D27" s="23">
        <v>175594.0</v>
      </c>
      <c r="E27" s="23">
        <v>86.26</v>
      </c>
      <c r="F27" s="23">
        <v>10.08</v>
      </c>
      <c r="G27" s="23">
        <v>3.66</v>
      </c>
    </row>
    <row r="28">
      <c r="A28" s="13">
        <v>27.0</v>
      </c>
      <c r="B28" s="2" t="s">
        <v>58</v>
      </c>
      <c r="C28">
        <v>5.922047857142856</v>
      </c>
      <c r="D28" s="23">
        <v>549004.0</v>
      </c>
      <c r="E28" s="23">
        <v>88.73</v>
      </c>
      <c r="F28" s="23">
        <v>8.39</v>
      </c>
      <c r="G28" s="23">
        <v>2.88</v>
      </c>
    </row>
    <row r="29">
      <c r="A29" s="13">
        <v>28.0</v>
      </c>
      <c r="B29" s="2" t="s">
        <v>65</v>
      </c>
      <c r="C29">
        <v>3.947197857142857</v>
      </c>
      <c r="D29" s="23">
        <v>282585.0</v>
      </c>
      <c r="E29" s="23">
        <v>89.91</v>
      </c>
      <c r="F29" s="23">
        <v>8.78</v>
      </c>
      <c r="G29" s="23">
        <v>1.31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8.57"/>
    <col customWidth="1" hidden="1" min="3" max="3" width="16.29"/>
    <col customWidth="1" hidden="1" min="4" max="4" width="14.29"/>
    <col hidden="1" min="5" max="9" width="14.43"/>
    <col customWidth="1" hidden="1" min="10" max="10" width="17.43"/>
    <col customWidth="1" min="11" max="11" width="15.14"/>
    <col customWidth="1" min="12" max="12" width="19.57"/>
    <col customWidth="1" min="13" max="13" width="20.43"/>
    <col customWidth="1" min="14" max="14" width="20.29"/>
  </cols>
  <sheetData>
    <row r="1">
      <c r="A1" s="17" t="s">
        <v>89</v>
      </c>
      <c r="B1" s="18" t="s">
        <v>73</v>
      </c>
      <c r="C1" s="18" t="s">
        <v>90</v>
      </c>
      <c r="D1" s="18" t="s">
        <v>91</v>
      </c>
      <c r="E1" s="18" t="s">
        <v>92</v>
      </c>
      <c r="F1" s="18" t="s">
        <v>93</v>
      </c>
      <c r="G1" s="18" t="s">
        <v>94</v>
      </c>
      <c r="H1" s="18" t="s">
        <v>95</v>
      </c>
      <c r="I1" s="18" t="s">
        <v>96</v>
      </c>
      <c r="J1" s="18" t="s">
        <v>97</v>
      </c>
      <c r="K1" s="19" t="s">
        <v>37</v>
      </c>
      <c r="L1" s="20" t="s">
        <v>98</v>
      </c>
      <c r="M1" s="21" t="s">
        <v>5</v>
      </c>
      <c r="N1" s="21" t="s">
        <v>6</v>
      </c>
      <c r="O1" s="22" t="s">
        <v>265</v>
      </c>
      <c r="P1" s="22" t="s">
        <v>99</v>
      </c>
      <c r="Q1" s="23" t="s">
        <v>100</v>
      </c>
      <c r="R1" s="23" t="s">
        <v>101</v>
      </c>
    </row>
    <row r="2">
      <c r="A2" s="13">
        <v>1.0</v>
      </c>
      <c r="B2" s="2" t="s">
        <v>60</v>
      </c>
      <c r="C2" s="13">
        <v>5.020963</v>
      </c>
      <c r="D2" s="13">
        <v>7.345406</v>
      </c>
      <c r="E2" s="13">
        <v>3.772073</v>
      </c>
      <c r="F2" s="13">
        <v>5.020963</v>
      </c>
      <c r="G2" s="13">
        <v>3.335752</v>
      </c>
      <c r="H2" s="13">
        <v>7.827908</v>
      </c>
      <c r="I2" s="13">
        <v>4.580325</v>
      </c>
      <c r="J2" s="13">
        <v>9.042854</v>
      </c>
      <c r="K2" s="24">
        <f t="shared" ref="K2:K29" si="1">AVERAGE(D2:J2)</f>
        <v>5.846468714</v>
      </c>
      <c r="L2" s="2">
        <v>250932.0</v>
      </c>
      <c r="M2" s="25">
        <v>7.01</v>
      </c>
      <c r="N2" s="25">
        <v>1.65</v>
      </c>
      <c r="O2">
        <f t="shared" ref="O2:O29" si="2">M2+N2</f>
        <v>8.66</v>
      </c>
      <c r="P2">
        <f t="shared" ref="P2:P29" si="3">L2/100000</f>
        <v>2.50932</v>
      </c>
      <c r="Q2">
        <v>229201.0</v>
      </c>
      <c r="R2">
        <v>21731.0</v>
      </c>
    </row>
    <row r="3">
      <c r="A3" s="13">
        <v>2.0</v>
      </c>
      <c r="B3" s="2" t="s">
        <v>67</v>
      </c>
      <c r="C3" s="13">
        <v>8.707417</v>
      </c>
      <c r="D3" s="13">
        <v>9.860515</v>
      </c>
      <c r="E3" s="13">
        <v>3.020537</v>
      </c>
      <c r="F3" s="13">
        <v>8.707417</v>
      </c>
      <c r="G3" s="13">
        <v>7.778961</v>
      </c>
      <c r="H3" s="13">
        <v>9.800812</v>
      </c>
      <c r="I3" s="13">
        <v>7.896318</v>
      </c>
      <c r="J3" s="13">
        <v>9.91656</v>
      </c>
      <c r="K3" s="24">
        <f t="shared" si="1"/>
        <v>8.14016</v>
      </c>
      <c r="L3" s="2">
        <v>590070.0</v>
      </c>
      <c r="M3" s="25">
        <v>6.12</v>
      </c>
      <c r="N3" s="25">
        <v>3.62</v>
      </c>
      <c r="O3">
        <f t="shared" si="2"/>
        <v>9.74</v>
      </c>
      <c r="P3">
        <f t="shared" si="3"/>
        <v>5.9007</v>
      </c>
      <c r="Q3">
        <v>532597.0</v>
      </c>
      <c r="R3">
        <v>57473.0</v>
      </c>
    </row>
    <row r="4">
      <c r="A4" s="13">
        <v>3.0</v>
      </c>
      <c r="B4" s="2" t="s">
        <v>50</v>
      </c>
      <c r="C4" s="13">
        <v>5.557429</v>
      </c>
      <c r="D4" s="13">
        <v>9.263003</v>
      </c>
      <c r="E4" s="13">
        <v>1.75312</v>
      </c>
      <c r="F4" s="13">
        <v>5.557429</v>
      </c>
      <c r="G4" s="13">
        <v>7.594661</v>
      </c>
      <c r="H4" s="13">
        <v>8.39331</v>
      </c>
      <c r="I4" s="13">
        <v>6.764795</v>
      </c>
      <c r="J4" s="13">
        <v>9.24956</v>
      </c>
      <c r="K4" s="24">
        <f t="shared" si="1"/>
        <v>6.939411143</v>
      </c>
      <c r="L4" s="2">
        <v>135370.0</v>
      </c>
      <c r="M4" s="25">
        <v>10.16</v>
      </c>
      <c r="N4" s="25">
        <v>0.54</v>
      </c>
      <c r="O4">
        <f t="shared" si="2"/>
        <v>10.7</v>
      </c>
      <c r="P4">
        <f t="shared" si="3"/>
        <v>1.3537</v>
      </c>
      <c r="Q4">
        <v>120885.0</v>
      </c>
      <c r="R4">
        <v>14485.0</v>
      </c>
    </row>
    <row r="5">
      <c r="A5" s="13">
        <v>4.0</v>
      </c>
      <c r="B5" s="2" t="s">
        <v>69</v>
      </c>
      <c r="C5" s="13">
        <v>3.243617</v>
      </c>
      <c r="D5" s="13">
        <v>8.234235</v>
      </c>
      <c r="E5" s="13">
        <v>6.606695</v>
      </c>
      <c r="F5" s="13">
        <v>3.243617</v>
      </c>
      <c r="G5" s="13">
        <v>5.819913</v>
      </c>
      <c r="H5" s="13">
        <v>6.86361</v>
      </c>
      <c r="I5" s="13">
        <v>6.366377</v>
      </c>
      <c r="J5" s="13">
        <v>5.724903</v>
      </c>
      <c r="K5" s="24">
        <f t="shared" si="1"/>
        <v>6.122764286</v>
      </c>
      <c r="L5" s="2">
        <v>217910.0</v>
      </c>
      <c r="M5" s="25">
        <v>13.08</v>
      </c>
      <c r="N5" s="25">
        <v>0.98</v>
      </c>
      <c r="O5">
        <f t="shared" si="2"/>
        <v>14.06</v>
      </c>
      <c r="P5">
        <f t="shared" si="3"/>
        <v>2.1791</v>
      </c>
      <c r="Q5">
        <v>187272.0</v>
      </c>
      <c r="R5">
        <v>30638.0</v>
      </c>
    </row>
    <row r="6">
      <c r="A6" s="13">
        <v>5.0</v>
      </c>
      <c r="B6" s="2" t="s">
        <v>49</v>
      </c>
      <c r="C6" s="13">
        <v>5.461569</v>
      </c>
      <c r="D6" s="13">
        <v>8.515974</v>
      </c>
      <c r="E6" s="13">
        <v>4.178616</v>
      </c>
      <c r="F6" s="13">
        <v>5.461569</v>
      </c>
      <c r="G6" s="13">
        <v>6.643358</v>
      </c>
      <c r="H6" s="13">
        <v>8.379752</v>
      </c>
      <c r="I6" s="13">
        <v>6.635274</v>
      </c>
      <c r="J6" s="13">
        <v>9.619034</v>
      </c>
      <c r="K6" s="24">
        <f t="shared" si="1"/>
        <v>7.061939571</v>
      </c>
      <c r="L6" s="2">
        <v>172542.0</v>
      </c>
      <c r="M6" s="25">
        <v>14.87</v>
      </c>
      <c r="N6" s="25">
        <v>1.75</v>
      </c>
      <c r="O6">
        <f t="shared" si="2"/>
        <v>16.62</v>
      </c>
      <c r="P6">
        <f t="shared" si="3"/>
        <v>1.72542</v>
      </c>
      <c r="Q6">
        <v>143866.0</v>
      </c>
      <c r="R6">
        <v>28676.0</v>
      </c>
    </row>
    <row r="7">
      <c r="A7" s="13">
        <v>6.0</v>
      </c>
      <c r="B7" s="2" t="s">
        <v>47</v>
      </c>
      <c r="C7" s="13">
        <v>6.156479</v>
      </c>
      <c r="D7" s="13">
        <v>9.488262</v>
      </c>
      <c r="E7" s="13">
        <v>1.742265</v>
      </c>
      <c r="F7" s="13">
        <v>6.156479</v>
      </c>
      <c r="G7" s="13">
        <v>7.161355</v>
      </c>
      <c r="H7" s="13">
        <v>9.107334</v>
      </c>
      <c r="I7" s="13">
        <v>6.769004</v>
      </c>
      <c r="J7" s="13">
        <v>9.624003</v>
      </c>
      <c r="K7" s="24">
        <f t="shared" si="1"/>
        <v>7.149814571</v>
      </c>
      <c r="L7" s="2">
        <v>347861.0</v>
      </c>
      <c r="M7" s="25">
        <v>8.6</v>
      </c>
      <c r="N7" s="25">
        <v>1.02</v>
      </c>
      <c r="O7">
        <f t="shared" si="2"/>
        <v>9.62</v>
      </c>
      <c r="P7">
        <f t="shared" si="3"/>
        <v>3.47861</v>
      </c>
      <c r="Q7">
        <v>314397.0</v>
      </c>
      <c r="R7">
        <v>33464.0</v>
      </c>
    </row>
    <row r="8">
      <c r="A8" s="13">
        <v>7.0</v>
      </c>
      <c r="B8" s="2" t="s">
        <v>43</v>
      </c>
      <c r="C8" s="13">
        <v>9.723799</v>
      </c>
      <c r="D8" s="13">
        <v>9.95798</v>
      </c>
      <c r="E8" s="13">
        <v>1.021733</v>
      </c>
      <c r="F8" s="13">
        <v>9.723799</v>
      </c>
      <c r="G8" s="13">
        <v>6.234984</v>
      </c>
      <c r="H8" s="13">
        <v>9.467196</v>
      </c>
      <c r="I8" s="13">
        <v>6.981659</v>
      </c>
      <c r="J8" s="13">
        <v>9.600752</v>
      </c>
      <c r="K8" s="24">
        <f t="shared" si="1"/>
        <v>7.569729</v>
      </c>
      <c r="L8" s="2">
        <v>153558.0</v>
      </c>
      <c r="M8" s="25">
        <v>6.67</v>
      </c>
      <c r="N8" s="25">
        <v>1.22</v>
      </c>
      <c r="O8">
        <f t="shared" si="2"/>
        <v>7.89</v>
      </c>
      <c r="P8">
        <f t="shared" si="3"/>
        <v>1.53558</v>
      </c>
      <c r="Q8">
        <v>141442.0</v>
      </c>
      <c r="R8">
        <v>12116.0</v>
      </c>
    </row>
    <row r="9">
      <c r="A9" s="13">
        <v>8.0</v>
      </c>
      <c r="B9" s="2" t="s">
        <v>42</v>
      </c>
      <c r="C9" s="13">
        <v>8.36947</v>
      </c>
      <c r="D9" s="13">
        <v>9.283996</v>
      </c>
      <c r="E9" s="13">
        <v>1.057702</v>
      </c>
      <c r="F9" s="13">
        <v>8.36947</v>
      </c>
      <c r="G9" s="13">
        <v>8.221681</v>
      </c>
      <c r="H9" s="13">
        <v>8.784542</v>
      </c>
      <c r="I9" s="13">
        <v>8.007891</v>
      </c>
      <c r="J9" s="13">
        <v>9.34362</v>
      </c>
      <c r="K9" s="24">
        <f t="shared" si="1"/>
        <v>7.581271714</v>
      </c>
      <c r="L9" s="2">
        <v>108062.0</v>
      </c>
      <c r="M9" s="25">
        <v>6.56</v>
      </c>
      <c r="N9" s="25">
        <v>0.58</v>
      </c>
      <c r="O9">
        <f t="shared" si="2"/>
        <v>7.14</v>
      </c>
      <c r="P9">
        <f t="shared" si="3"/>
        <v>1.08062</v>
      </c>
      <c r="Q9">
        <v>100346.0</v>
      </c>
      <c r="R9">
        <v>7716.0</v>
      </c>
    </row>
    <row r="10">
      <c r="A10" s="13">
        <v>9.0</v>
      </c>
      <c r="B10" s="2" t="s">
        <v>56</v>
      </c>
      <c r="C10" s="13">
        <v>2.477484</v>
      </c>
      <c r="D10" s="13">
        <v>9.533679</v>
      </c>
      <c r="E10" s="13">
        <v>1.799254</v>
      </c>
      <c r="F10" s="13">
        <v>2.477484</v>
      </c>
      <c r="G10" s="13">
        <v>5.939744</v>
      </c>
      <c r="H10" s="13">
        <v>8.472042</v>
      </c>
      <c r="I10" s="13">
        <v>5.559333</v>
      </c>
      <c r="J10" s="13">
        <v>8.549578</v>
      </c>
      <c r="K10" s="24">
        <f t="shared" si="1"/>
        <v>6.047302</v>
      </c>
      <c r="L10" s="2">
        <v>189378.0</v>
      </c>
      <c r="M10" s="25">
        <v>6.48</v>
      </c>
      <c r="N10" s="25">
        <v>0.36</v>
      </c>
      <c r="O10">
        <f t="shared" si="2"/>
        <v>6.84</v>
      </c>
      <c r="P10">
        <f t="shared" si="3"/>
        <v>1.89378</v>
      </c>
      <c r="Q10">
        <v>176425.0</v>
      </c>
      <c r="R10">
        <v>12953.0</v>
      </c>
    </row>
    <row r="11">
      <c r="A11" s="13">
        <v>10.0</v>
      </c>
      <c r="B11" s="2" t="s">
        <v>48</v>
      </c>
      <c r="C11" s="13">
        <v>7.504038</v>
      </c>
      <c r="D11" s="13">
        <v>9.074503</v>
      </c>
      <c r="E11" s="13">
        <v>1.911571</v>
      </c>
      <c r="F11" s="13">
        <v>7.504038</v>
      </c>
      <c r="G11" s="13">
        <v>6.403644</v>
      </c>
      <c r="H11" s="13">
        <v>8.902166</v>
      </c>
      <c r="I11" s="13">
        <v>6.056041</v>
      </c>
      <c r="J11" s="13">
        <v>9.722481</v>
      </c>
      <c r="K11" s="24">
        <f t="shared" si="1"/>
        <v>7.082063429</v>
      </c>
      <c r="L11" s="2">
        <v>271385.0</v>
      </c>
      <c r="M11" s="25">
        <v>6.78</v>
      </c>
      <c r="N11" s="25">
        <v>1.19</v>
      </c>
      <c r="O11">
        <f t="shared" si="2"/>
        <v>7.97</v>
      </c>
      <c r="P11">
        <f t="shared" si="3"/>
        <v>2.71385</v>
      </c>
      <c r="Q11">
        <v>249756.0</v>
      </c>
      <c r="R11">
        <v>21629.0</v>
      </c>
    </row>
    <row r="12">
      <c r="A12" s="13">
        <v>11.0</v>
      </c>
      <c r="B12" s="2" t="s">
        <v>54</v>
      </c>
      <c r="C12" s="13">
        <v>4.544806</v>
      </c>
      <c r="D12" s="13">
        <v>8.800951</v>
      </c>
      <c r="E12" s="13">
        <v>2.935072</v>
      </c>
      <c r="F12" s="13">
        <v>4.544806</v>
      </c>
      <c r="G12" s="13">
        <v>5.896519</v>
      </c>
      <c r="H12" s="13">
        <v>8.406821</v>
      </c>
      <c r="I12" s="13">
        <v>5.441515</v>
      </c>
      <c r="J12" s="13">
        <v>8.962205</v>
      </c>
      <c r="K12" s="24">
        <f t="shared" si="1"/>
        <v>6.426841286</v>
      </c>
      <c r="L12" s="2">
        <v>442229.0</v>
      </c>
      <c r="M12" s="25">
        <v>6.09</v>
      </c>
      <c r="N12" s="25">
        <v>0.65</v>
      </c>
      <c r="O12">
        <f t="shared" si="2"/>
        <v>6.74</v>
      </c>
      <c r="P12">
        <f t="shared" si="3"/>
        <v>4.42229</v>
      </c>
      <c r="Q12">
        <v>412423.0</v>
      </c>
      <c r="R12">
        <v>29806.0</v>
      </c>
    </row>
    <row r="13">
      <c r="A13" s="13">
        <v>12.0</v>
      </c>
      <c r="B13" s="2" t="s">
        <v>52</v>
      </c>
      <c r="C13" s="13">
        <v>4.934401</v>
      </c>
      <c r="D13" s="13">
        <v>9.43629</v>
      </c>
      <c r="E13" s="13">
        <v>2.256397</v>
      </c>
      <c r="F13" s="13">
        <v>4.934401</v>
      </c>
      <c r="G13" s="13">
        <v>6.522351</v>
      </c>
      <c r="H13" s="13">
        <v>8.780541</v>
      </c>
      <c r="I13" s="13">
        <v>5.336159</v>
      </c>
      <c r="J13" s="13">
        <v>9.040232</v>
      </c>
      <c r="K13" s="24">
        <f t="shared" si="1"/>
        <v>6.615195857</v>
      </c>
      <c r="L13" s="2">
        <v>213359.0</v>
      </c>
      <c r="M13" s="25">
        <v>4.03</v>
      </c>
      <c r="N13" s="25">
        <v>0.44</v>
      </c>
      <c r="O13">
        <f t="shared" si="2"/>
        <v>4.47</v>
      </c>
      <c r="P13">
        <f t="shared" si="3"/>
        <v>2.13359</v>
      </c>
      <c r="Q13">
        <v>203822.0</v>
      </c>
      <c r="R13">
        <v>9537.0</v>
      </c>
    </row>
    <row r="14">
      <c r="A14" s="13">
        <v>13.0</v>
      </c>
      <c r="B14" s="2" t="s">
        <v>55</v>
      </c>
      <c r="C14" s="13">
        <v>2.549466</v>
      </c>
      <c r="D14" s="13">
        <v>9.599601</v>
      </c>
      <c r="E14" s="13">
        <v>2.498513</v>
      </c>
      <c r="F14" s="13">
        <v>2.549466</v>
      </c>
      <c r="G14" s="13">
        <v>6.910907</v>
      </c>
      <c r="H14" s="13">
        <v>9.070693</v>
      </c>
      <c r="I14" s="13">
        <v>5.081445</v>
      </c>
      <c r="J14" s="13">
        <v>8.516009</v>
      </c>
      <c r="K14" s="24">
        <f t="shared" si="1"/>
        <v>6.318090571</v>
      </c>
      <c r="L14" s="2">
        <v>468158.0</v>
      </c>
      <c r="M14" s="25">
        <v>1.58</v>
      </c>
      <c r="N14" s="25">
        <v>2.24</v>
      </c>
      <c r="O14">
        <f t="shared" si="2"/>
        <v>3.82</v>
      </c>
      <c r="P14">
        <f t="shared" si="3"/>
        <v>4.68158</v>
      </c>
      <c r="Q14">
        <v>450274.0</v>
      </c>
      <c r="R14">
        <v>17884.0</v>
      </c>
    </row>
    <row r="15">
      <c r="A15" s="13">
        <v>14.0</v>
      </c>
      <c r="B15" s="2" t="s">
        <v>51</v>
      </c>
      <c r="C15" s="13">
        <v>5.691515</v>
      </c>
      <c r="D15" s="13">
        <v>8.747983</v>
      </c>
      <c r="E15" s="13">
        <v>3.741983</v>
      </c>
      <c r="F15" s="13">
        <v>5.691515</v>
      </c>
      <c r="G15" s="13">
        <v>7.064232</v>
      </c>
      <c r="H15" s="13">
        <v>8.457583</v>
      </c>
      <c r="I15" s="13">
        <v>5.174039</v>
      </c>
      <c r="J15" s="13">
        <v>7.66214</v>
      </c>
      <c r="K15" s="24">
        <f t="shared" si="1"/>
        <v>6.648496429</v>
      </c>
      <c r="L15" s="2">
        <v>330193.0</v>
      </c>
      <c r="M15" s="25">
        <v>4.27</v>
      </c>
      <c r="N15" s="25">
        <v>1.75</v>
      </c>
      <c r="O15">
        <f t="shared" si="2"/>
        <v>6.02</v>
      </c>
      <c r="P15">
        <f t="shared" si="3"/>
        <v>3.30193</v>
      </c>
      <c r="Q15">
        <v>310315.0</v>
      </c>
      <c r="R15">
        <v>19878.0</v>
      </c>
    </row>
    <row r="16">
      <c r="A16" s="13">
        <v>15.0</v>
      </c>
      <c r="B16" s="2" t="s">
        <v>44</v>
      </c>
      <c r="C16" s="13">
        <v>4.662726</v>
      </c>
      <c r="D16" s="13">
        <v>9.999972</v>
      </c>
      <c r="E16" s="13">
        <v>1.106265</v>
      </c>
      <c r="F16" s="13">
        <v>4.662726</v>
      </c>
      <c r="G16" s="13">
        <v>9.66338</v>
      </c>
      <c r="H16" s="13">
        <v>9.796421</v>
      </c>
      <c r="I16" s="13">
        <v>6.952023</v>
      </c>
      <c r="J16" s="13">
        <v>9.965946</v>
      </c>
      <c r="K16" s="24">
        <f t="shared" si="1"/>
        <v>7.449533286</v>
      </c>
      <c r="L16" s="2">
        <v>237594.0</v>
      </c>
      <c r="M16" s="25">
        <v>1.49</v>
      </c>
      <c r="N16" s="25">
        <v>0.39</v>
      </c>
      <c r="O16">
        <f t="shared" si="2"/>
        <v>1.88</v>
      </c>
      <c r="P16">
        <f t="shared" si="3"/>
        <v>2.37594</v>
      </c>
      <c r="Q16">
        <v>233127.0</v>
      </c>
      <c r="R16">
        <v>4467.0</v>
      </c>
    </row>
    <row r="17">
      <c r="A17" s="13">
        <v>16.0</v>
      </c>
      <c r="B17" s="2" t="s">
        <v>46</v>
      </c>
      <c r="C17" s="13">
        <v>3.980597</v>
      </c>
      <c r="D17" s="13">
        <v>8.579884</v>
      </c>
      <c r="E17" s="13">
        <v>6.610083</v>
      </c>
      <c r="F17" s="13">
        <v>3.980597</v>
      </c>
      <c r="G17" s="13">
        <v>7.034076</v>
      </c>
      <c r="H17" s="13">
        <v>9.003551</v>
      </c>
      <c r="I17" s="13">
        <v>6.215079</v>
      </c>
      <c r="J17" s="13">
        <v>9.121534</v>
      </c>
      <c r="K17" s="24">
        <f t="shared" si="1"/>
        <v>7.220686286</v>
      </c>
      <c r="L17" s="2">
        <v>345722.0</v>
      </c>
      <c r="M17" s="25">
        <v>5.88</v>
      </c>
      <c r="N17" s="25">
        <v>1.68</v>
      </c>
      <c r="O17">
        <f t="shared" si="2"/>
        <v>7.56</v>
      </c>
      <c r="P17">
        <f t="shared" si="3"/>
        <v>3.45722</v>
      </c>
      <c r="Q17">
        <v>319585.0</v>
      </c>
      <c r="R17">
        <v>26137.0</v>
      </c>
    </row>
    <row r="18">
      <c r="A18" s="13">
        <v>17.0</v>
      </c>
      <c r="B18" s="2" t="s">
        <v>70</v>
      </c>
      <c r="C18" s="13">
        <v>2.082958</v>
      </c>
      <c r="D18" s="13">
        <v>1.212468</v>
      </c>
      <c r="E18" s="13">
        <v>6.149669</v>
      </c>
      <c r="F18" s="13">
        <v>2.082958</v>
      </c>
      <c r="G18" s="13">
        <v>2.882588</v>
      </c>
      <c r="H18" s="13">
        <v>5.429684</v>
      </c>
      <c r="I18" s="13">
        <v>4.61653</v>
      </c>
      <c r="J18" s="13">
        <v>7.948023</v>
      </c>
      <c r="K18" s="24">
        <f t="shared" si="1"/>
        <v>4.331702857</v>
      </c>
      <c r="L18" s="26">
        <v>114559.0</v>
      </c>
      <c r="M18" s="25">
        <v>10.67</v>
      </c>
      <c r="N18" s="25">
        <v>1.44</v>
      </c>
      <c r="O18">
        <f t="shared" si="2"/>
        <v>12.11</v>
      </c>
      <c r="P18">
        <f t="shared" si="3"/>
        <v>1.14559</v>
      </c>
      <c r="Q18">
        <v>100686.0</v>
      </c>
      <c r="R18">
        <v>13873.0</v>
      </c>
    </row>
    <row r="19">
      <c r="A19" s="13">
        <v>18.0</v>
      </c>
      <c r="B19" s="2" t="s">
        <v>59</v>
      </c>
      <c r="C19" s="13">
        <v>3.657592</v>
      </c>
      <c r="D19" s="13">
        <v>7.286947</v>
      </c>
      <c r="E19" s="13">
        <v>4.408691</v>
      </c>
      <c r="F19" s="13">
        <v>3.657592</v>
      </c>
      <c r="G19" s="13">
        <v>5.036168</v>
      </c>
      <c r="H19" s="13">
        <v>6.187541</v>
      </c>
      <c r="I19" s="13">
        <v>6.125982</v>
      </c>
      <c r="J19" s="13">
        <v>8.732075</v>
      </c>
      <c r="K19" s="24">
        <f t="shared" si="1"/>
        <v>5.919285143</v>
      </c>
      <c r="L19" s="2">
        <v>107928.0</v>
      </c>
      <c r="M19" s="25">
        <v>12.97</v>
      </c>
      <c r="N19" s="25">
        <v>2.03</v>
      </c>
      <c r="O19">
        <f t="shared" si="2"/>
        <v>15</v>
      </c>
      <c r="P19">
        <f t="shared" si="3"/>
        <v>1.07928</v>
      </c>
      <c r="Q19">
        <v>91739.0</v>
      </c>
      <c r="R19">
        <v>16189.0</v>
      </c>
    </row>
    <row r="20">
      <c r="A20" s="13">
        <v>19.0</v>
      </c>
      <c r="B20" s="2" t="s">
        <v>63</v>
      </c>
      <c r="C20" s="13">
        <v>7.751567</v>
      </c>
      <c r="D20" s="13">
        <v>2.067623</v>
      </c>
      <c r="E20" s="13">
        <v>5.887558</v>
      </c>
      <c r="F20" s="13">
        <v>7.751567</v>
      </c>
      <c r="G20" s="13">
        <v>4.094917</v>
      </c>
      <c r="H20" s="13">
        <v>5.418693</v>
      </c>
      <c r="I20" s="13">
        <v>6.095241</v>
      </c>
      <c r="J20" s="13">
        <v>4.319194</v>
      </c>
      <c r="K20" s="24">
        <f t="shared" si="1"/>
        <v>5.090684714</v>
      </c>
      <c r="L20" s="26">
        <v>309320.0</v>
      </c>
      <c r="M20" s="25">
        <v>7.1</v>
      </c>
      <c r="N20" s="25">
        <v>2.15</v>
      </c>
      <c r="O20">
        <f t="shared" si="2"/>
        <v>9.25</v>
      </c>
      <c r="P20">
        <f t="shared" si="3"/>
        <v>3.0932</v>
      </c>
      <c r="Q20">
        <v>280708.0</v>
      </c>
      <c r="R20">
        <v>28612.0</v>
      </c>
    </row>
    <row r="21">
      <c r="A21" s="13">
        <v>20.0</v>
      </c>
      <c r="B21" s="2" t="s">
        <v>103</v>
      </c>
      <c r="C21" s="13">
        <v>8.723391</v>
      </c>
      <c r="D21" s="13">
        <v>8.258476</v>
      </c>
      <c r="E21" s="13">
        <v>4.285576</v>
      </c>
      <c r="F21" s="13">
        <v>8.723391</v>
      </c>
      <c r="G21" s="13">
        <v>6.212406</v>
      </c>
      <c r="H21" s="13">
        <v>7.491426</v>
      </c>
      <c r="I21" s="13">
        <v>6.656064</v>
      </c>
      <c r="J21" s="13">
        <v>9.014995</v>
      </c>
      <c r="K21" s="24">
        <f t="shared" si="1"/>
        <v>7.234619143</v>
      </c>
      <c r="L21" s="26">
        <v>567996.0</v>
      </c>
      <c r="M21" s="25">
        <v>5.1</v>
      </c>
      <c r="N21" s="25">
        <v>2.18</v>
      </c>
      <c r="O21">
        <f t="shared" si="2"/>
        <v>7.28</v>
      </c>
      <c r="P21">
        <f t="shared" si="3"/>
        <v>5.67996</v>
      </c>
      <c r="Q21">
        <v>526646.0</v>
      </c>
      <c r="R21">
        <v>41350.0</v>
      </c>
    </row>
    <row r="22">
      <c r="A22" s="13">
        <v>21.0</v>
      </c>
      <c r="B22" s="2" t="s">
        <v>64</v>
      </c>
      <c r="C22" s="13">
        <v>6.550482</v>
      </c>
      <c r="D22" s="13">
        <v>5.068197</v>
      </c>
      <c r="E22" s="13">
        <v>2.944067</v>
      </c>
      <c r="F22" s="13">
        <v>6.550482</v>
      </c>
      <c r="G22" s="13">
        <v>3.162378</v>
      </c>
      <c r="H22" s="13">
        <v>5.81696</v>
      </c>
      <c r="I22" s="13">
        <v>4.01755</v>
      </c>
      <c r="J22" s="13">
        <v>6.065034</v>
      </c>
      <c r="K22" s="24">
        <f t="shared" si="1"/>
        <v>4.803524</v>
      </c>
      <c r="L22" s="26">
        <v>494252.0</v>
      </c>
      <c r="M22" s="25">
        <v>7.21</v>
      </c>
      <c r="N22" s="25">
        <v>1.81</v>
      </c>
      <c r="O22">
        <f t="shared" si="2"/>
        <v>9.02</v>
      </c>
      <c r="P22">
        <f t="shared" si="3"/>
        <v>4.94252</v>
      </c>
      <c r="Q22">
        <v>449670.0</v>
      </c>
      <c r="R22">
        <v>44582.0</v>
      </c>
    </row>
    <row r="23">
      <c r="A23" s="13">
        <v>22.0</v>
      </c>
      <c r="B23" s="2" t="s">
        <v>53</v>
      </c>
      <c r="C23" s="13">
        <v>7.253457</v>
      </c>
      <c r="D23" s="13">
        <v>6.591611</v>
      </c>
      <c r="E23" s="13">
        <v>3.988045</v>
      </c>
      <c r="F23" s="13">
        <v>7.253457</v>
      </c>
      <c r="G23" s="13">
        <v>8.041622</v>
      </c>
      <c r="H23" s="13">
        <v>5.73285</v>
      </c>
      <c r="I23" s="13">
        <v>7.899037</v>
      </c>
      <c r="J23" s="13">
        <v>6.26945</v>
      </c>
      <c r="K23" s="24">
        <f t="shared" si="1"/>
        <v>6.539438857</v>
      </c>
      <c r="L23" s="26">
        <v>413571.0</v>
      </c>
      <c r="M23" s="25">
        <v>12.31</v>
      </c>
      <c r="N23" s="25">
        <v>1.64</v>
      </c>
      <c r="O23">
        <f t="shared" si="2"/>
        <v>13.95</v>
      </c>
      <c r="P23">
        <f t="shared" si="3"/>
        <v>4.13571</v>
      </c>
      <c r="Q23">
        <v>355878.0</v>
      </c>
      <c r="R23">
        <v>57693.0</v>
      </c>
    </row>
    <row r="24">
      <c r="A24" s="13">
        <v>23.0</v>
      </c>
      <c r="B24" s="2" t="s">
        <v>61</v>
      </c>
      <c r="C24" s="13">
        <v>5.204855</v>
      </c>
      <c r="D24" s="13">
        <v>4.401225</v>
      </c>
      <c r="E24" s="13">
        <v>7.540323</v>
      </c>
      <c r="F24" s="13">
        <v>5.204855</v>
      </c>
      <c r="G24" s="13">
        <v>5.247845</v>
      </c>
      <c r="H24" s="13">
        <v>5.671418</v>
      </c>
      <c r="I24" s="13">
        <v>7.001991</v>
      </c>
      <c r="J24" s="13">
        <v>1.874304</v>
      </c>
      <c r="K24" s="24">
        <f t="shared" si="1"/>
        <v>5.277423</v>
      </c>
      <c r="L24" s="26">
        <v>149832.0</v>
      </c>
      <c r="M24" s="25">
        <v>9.91</v>
      </c>
      <c r="N24" s="25">
        <v>2.71</v>
      </c>
      <c r="O24">
        <f t="shared" si="2"/>
        <v>12.62</v>
      </c>
      <c r="P24">
        <f t="shared" si="3"/>
        <v>1.49832</v>
      </c>
      <c r="Q24">
        <v>130923.0</v>
      </c>
      <c r="R24">
        <v>18909.0</v>
      </c>
    </row>
    <row r="25">
      <c r="A25" s="13">
        <v>24.0</v>
      </c>
      <c r="B25" s="2" t="s">
        <v>71</v>
      </c>
      <c r="C25" s="13">
        <v>7.875025</v>
      </c>
      <c r="D25" s="13">
        <v>4.047331</v>
      </c>
      <c r="E25" s="13">
        <v>4.049679</v>
      </c>
      <c r="F25" s="13">
        <v>7.875025</v>
      </c>
      <c r="G25" s="13">
        <v>5.167348</v>
      </c>
      <c r="H25" s="13">
        <v>5.225501</v>
      </c>
      <c r="I25" s="13">
        <v>5.910797</v>
      </c>
      <c r="J25" s="13">
        <v>2.239959</v>
      </c>
      <c r="K25" s="24">
        <f t="shared" si="1"/>
        <v>4.930805714</v>
      </c>
      <c r="L25" s="26">
        <v>137863.0</v>
      </c>
      <c r="M25" s="25">
        <v>11.45</v>
      </c>
      <c r="N25" s="25">
        <v>2.78</v>
      </c>
      <c r="O25">
        <f t="shared" si="2"/>
        <v>14.23</v>
      </c>
      <c r="P25">
        <f t="shared" si="3"/>
        <v>1.37863</v>
      </c>
      <c r="Q25">
        <v>118245.0</v>
      </c>
      <c r="R25">
        <v>19618.0</v>
      </c>
    </row>
    <row r="26">
      <c r="A26" s="13">
        <v>25.0</v>
      </c>
      <c r="B26" s="2" t="s">
        <v>57</v>
      </c>
      <c r="C26" s="13">
        <v>6.413749</v>
      </c>
      <c r="D26" s="13">
        <v>6.551189</v>
      </c>
      <c r="E26" s="13">
        <v>2.510242</v>
      </c>
      <c r="F26" s="13">
        <v>6.413749</v>
      </c>
      <c r="G26" s="13">
        <v>4.882571</v>
      </c>
      <c r="H26" s="13">
        <v>6.319873</v>
      </c>
      <c r="I26" s="13">
        <v>6.426181</v>
      </c>
      <c r="J26" s="13">
        <v>8.472934</v>
      </c>
      <c r="K26" s="24">
        <f t="shared" si="1"/>
        <v>5.939534143</v>
      </c>
      <c r="L26" s="26">
        <v>384835.0</v>
      </c>
      <c r="M26" s="25">
        <v>9.55</v>
      </c>
      <c r="N26" s="25">
        <v>2.11</v>
      </c>
      <c r="O26">
        <f t="shared" si="2"/>
        <v>11.66</v>
      </c>
      <c r="P26">
        <f t="shared" si="3"/>
        <v>3.84835</v>
      </c>
      <c r="Q26">
        <v>339963.0</v>
      </c>
      <c r="R26">
        <v>44872.0</v>
      </c>
    </row>
    <row r="27">
      <c r="A27" s="13">
        <v>26.0</v>
      </c>
      <c r="B27" s="2" t="s">
        <v>62</v>
      </c>
      <c r="C27" s="13">
        <v>2.487008</v>
      </c>
      <c r="D27" s="13">
        <v>3.272426</v>
      </c>
      <c r="E27" s="13">
        <v>9.970536</v>
      </c>
      <c r="F27" s="13">
        <v>2.487008</v>
      </c>
      <c r="G27" s="13">
        <v>4.762663</v>
      </c>
      <c r="H27" s="13">
        <v>5.273876</v>
      </c>
      <c r="I27" s="13">
        <v>5.495831</v>
      </c>
      <c r="J27" s="13">
        <v>5.008773</v>
      </c>
      <c r="K27" s="24">
        <f t="shared" si="1"/>
        <v>5.181587571</v>
      </c>
      <c r="L27" s="26">
        <v>175594.0</v>
      </c>
      <c r="M27" s="25">
        <v>10.08</v>
      </c>
      <c r="N27" s="25">
        <v>3.66</v>
      </c>
      <c r="O27">
        <f t="shared" si="2"/>
        <v>13.74</v>
      </c>
      <c r="P27">
        <f t="shared" si="3"/>
        <v>1.75594</v>
      </c>
      <c r="Q27">
        <v>151467.0</v>
      </c>
      <c r="R27">
        <v>24127.0</v>
      </c>
    </row>
    <row r="28">
      <c r="A28" s="13">
        <v>27.0</v>
      </c>
      <c r="B28" s="2" t="s">
        <v>58</v>
      </c>
      <c r="C28" s="13">
        <v>5.754693</v>
      </c>
      <c r="D28" s="13">
        <v>6.209147</v>
      </c>
      <c r="E28" s="13">
        <v>5.195626</v>
      </c>
      <c r="F28" s="13">
        <v>5.754693</v>
      </c>
      <c r="G28" s="13">
        <v>5.341867</v>
      </c>
      <c r="H28" s="13">
        <v>7.078383</v>
      </c>
      <c r="I28" s="13">
        <v>6.00259</v>
      </c>
      <c r="J28" s="13">
        <v>5.872029</v>
      </c>
      <c r="K28" s="24">
        <f t="shared" si="1"/>
        <v>5.922047857</v>
      </c>
      <c r="L28" s="26">
        <v>549004.0</v>
      </c>
      <c r="M28" s="25">
        <v>8.39</v>
      </c>
      <c r="N28" s="25">
        <v>2.88</v>
      </c>
      <c r="O28">
        <f t="shared" si="2"/>
        <v>11.27</v>
      </c>
      <c r="P28">
        <f t="shared" si="3"/>
        <v>5.49004</v>
      </c>
      <c r="Q28">
        <v>487131.0</v>
      </c>
      <c r="R28">
        <v>61873.0</v>
      </c>
    </row>
    <row r="29">
      <c r="A29" s="13">
        <v>28.0</v>
      </c>
      <c r="B29" s="2" t="s">
        <v>65</v>
      </c>
      <c r="C29" s="13">
        <v>3.38163</v>
      </c>
      <c r="D29" s="13">
        <v>3.565284</v>
      </c>
      <c r="E29" s="13">
        <v>4.166506</v>
      </c>
      <c r="F29" s="13">
        <v>3.38163</v>
      </c>
      <c r="G29" s="13">
        <v>3.488529</v>
      </c>
      <c r="H29" s="13">
        <v>5.281187</v>
      </c>
      <c r="I29" s="13">
        <v>3.575979</v>
      </c>
      <c r="J29" s="13">
        <v>4.17127</v>
      </c>
      <c r="K29" s="24">
        <f t="shared" si="1"/>
        <v>3.947197857</v>
      </c>
      <c r="L29" s="26">
        <v>282585.0</v>
      </c>
      <c r="M29" s="25">
        <v>8.78</v>
      </c>
      <c r="N29" s="25">
        <v>1.31</v>
      </c>
      <c r="O29">
        <f t="shared" si="2"/>
        <v>10.09</v>
      </c>
      <c r="P29">
        <f t="shared" si="3"/>
        <v>2.82585</v>
      </c>
      <c r="Q29">
        <v>254072.0</v>
      </c>
      <c r="R29">
        <v>28513.0</v>
      </c>
    </row>
  </sheetData>
  <autoFilter ref="$A$1:$AA$29">
    <sortState ref="A1:AA29">
      <sortCondition ref="A1:A29"/>
      <sortCondition ref="K1:K29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89</v>
      </c>
      <c r="B1" s="18" t="s">
        <v>73</v>
      </c>
      <c r="C1" s="23" t="s">
        <v>37</v>
      </c>
      <c r="D1" s="9" t="s">
        <v>117</v>
      </c>
      <c r="E1" s="23" t="s">
        <v>5</v>
      </c>
      <c r="F1" s="23" t="s">
        <v>6</v>
      </c>
      <c r="G1" s="9" t="s">
        <v>118</v>
      </c>
      <c r="H1" s="23" t="s">
        <v>105</v>
      </c>
      <c r="I1" s="23" t="s">
        <v>106</v>
      </c>
    </row>
    <row r="2">
      <c r="A2" s="13">
        <v>7.0</v>
      </c>
      <c r="B2" s="2" t="s">
        <v>43</v>
      </c>
      <c r="C2">
        <v>7.569729</v>
      </c>
      <c r="D2" s="23">
        <v>92.11</v>
      </c>
      <c r="E2" s="23">
        <v>6.67</v>
      </c>
      <c r="F2" s="23">
        <v>1.22</v>
      </c>
      <c r="G2">
        <v>7.89</v>
      </c>
      <c r="H2">
        <v>76.55348467679964</v>
      </c>
      <c r="I2">
        <v>20.3896898891624</v>
      </c>
    </row>
    <row r="3">
      <c r="A3" s="13">
        <v>2.0</v>
      </c>
      <c r="B3" s="2" t="s">
        <v>67</v>
      </c>
      <c r="C3">
        <v>8.14016</v>
      </c>
      <c r="D3" s="23">
        <v>90.26</v>
      </c>
      <c r="E3" s="23">
        <v>6.12</v>
      </c>
      <c r="F3" s="23">
        <v>3.62</v>
      </c>
      <c r="G3">
        <v>9.74</v>
      </c>
      <c r="H3">
        <v>86.45505332656171</v>
      </c>
      <c r="I3">
        <v>6.136786863043846</v>
      </c>
    </row>
    <row r="4">
      <c r="A4" s="13">
        <v>11.0</v>
      </c>
      <c r="B4" s="2" t="s">
        <v>54</v>
      </c>
      <c r="C4">
        <v>6.426841285714287</v>
      </c>
      <c r="D4" s="23">
        <v>93.26</v>
      </c>
      <c r="E4" s="23">
        <v>6.09</v>
      </c>
      <c r="F4" s="23">
        <v>0.65</v>
      </c>
      <c r="G4">
        <v>6.74</v>
      </c>
      <c r="H4">
        <v>44.110178210836466</v>
      </c>
      <c r="I4">
        <v>52.71228255044333</v>
      </c>
    </row>
    <row r="5">
      <c r="A5" s="13">
        <v>13.0</v>
      </c>
      <c r="B5" s="2" t="s">
        <v>55</v>
      </c>
      <c r="C5">
        <v>6.318090571428572</v>
      </c>
      <c r="D5" s="23">
        <v>96.18</v>
      </c>
      <c r="E5" s="23">
        <v>1.58</v>
      </c>
      <c r="F5" s="23">
        <v>2.24</v>
      </c>
      <c r="G5">
        <v>3.8200000000000003</v>
      </c>
      <c r="H5">
        <v>17.623110146574447</v>
      </c>
      <c r="I5">
        <v>80.25687908782932</v>
      </c>
    </row>
    <row r="6">
      <c r="A6" s="13">
        <v>20.0</v>
      </c>
      <c r="B6" s="2" t="s">
        <v>103</v>
      </c>
      <c r="C6">
        <v>7.2346191428571425</v>
      </c>
      <c r="D6" s="23">
        <v>92.72</v>
      </c>
      <c r="E6" s="23">
        <v>5.1</v>
      </c>
      <c r="F6" s="23">
        <v>2.18</v>
      </c>
      <c r="G6">
        <v>7.279999999999999</v>
      </c>
      <c r="H6">
        <v>80.95514757146177</v>
      </c>
      <c r="I6">
        <v>13.19586757653223</v>
      </c>
    </row>
    <row r="7">
      <c r="A7" s="13">
        <v>14.0</v>
      </c>
      <c r="B7" s="2" t="s">
        <v>51</v>
      </c>
      <c r="C7">
        <v>6.648496428571428</v>
      </c>
      <c r="D7" s="23">
        <v>93.98</v>
      </c>
      <c r="E7" s="23">
        <v>4.27</v>
      </c>
      <c r="F7" s="23">
        <v>1.75</v>
      </c>
      <c r="G7">
        <v>6.02</v>
      </c>
      <c r="H7">
        <v>32.34653672246232</v>
      </c>
      <c r="I7">
        <v>65.02318341091421</v>
      </c>
    </row>
    <row r="8">
      <c r="A8" s="13">
        <v>15.0</v>
      </c>
      <c r="B8" s="2" t="s">
        <v>44</v>
      </c>
      <c r="C8">
        <v>7.449533285714286</v>
      </c>
      <c r="D8" s="23">
        <v>98.12</v>
      </c>
      <c r="E8" s="23">
        <v>1.49</v>
      </c>
      <c r="F8" s="23">
        <v>0.39</v>
      </c>
      <c r="G8">
        <v>1.88</v>
      </c>
      <c r="H8">
        <v>9.23381903583424</v>
      </c>
      <c r="I8">
        <v>89.09442157630242</v>
      </c>
    </row>
    <row r="9">
      <c r="A9" s="13">
        <v>24.0</v>
      </c>
      <c r="B9" s="2" t="s">
        <v>71</v>
      </c>
      <c r="C9">
        <v>4.930805714285715</v>
      </c>
      <c r="D9" s="23">
        <v>85.77</v>
      </c>
      <c r="E9" s="23">
        <v>11.45</v>
      </c>
      <c r="F9" s="23">
        <v>2.78</v>
      </c>
      <c r="G9">
        <v>14.229999999999999</v>
      </c>
      <c r="H9">
        <v>88.59061471493789</v>
      </c>
      <c r="I9">
        <v>7.004989914003609</v>
      </c>
    </row>
    <row r="10">
      <c r="A10" s="13">
        <v>12.0</v>
      </c>
      <c r="B10" s="2" t="s">
        <v>52</v>
      </c>
      <c r="C10">
        <v>6.615195857142857</v>
      </c>
      <c r="D10" s="23">
        <v>95.53</v>
      </c>
      <c r="E10" s="23">
        <v>4.03</v>
      </c>
      <c r="F10" s="23">
        <v>0.44</v>
      </c>
      <c r="G10">
        <v>4.470000000000001</v>
      </c>
      <c r="H10">
        <v>33.56971114412797</v>
      </c>
      <c r="I10">
        <v>62.625434127456536</v>
      </c>
    </row>
    <row r="11">
      <c r="A11" s="13">
        <v>26.0</v>
      </c>
      <c r="B11" s="2" t="s">
        <v>62</v>
      </c>
      <c r="C11">
        <v>5.1815875714285715</v>
      </c>
      <c r="D11" s="23">
        <v>86.26</v>
      </c>
      <c r="E11" s="23">
        <v>10.08</v>
      </c>
      <c r="F11" s="23">
        <v>3.66</v>
      </c>
      <c r="G11">
        <v>13.74</v>
      </c>
      <c r="H11">
        <v>90.60366645392725</v>
      </c>
      <c r="I11">
        <v>5.524329320627654</v>
      </c>
    </row>
    <row r="12">
      <c r="A12" s="13">
        <v>8.0</v>
      </c>
      <c r="B12" s="2" t="s">
        <v>42</v>
      </c>
      <c r="C12">
        <v>7.581271714285714</v>
      </c>
      <c r="D12" s="23">
        <v>92.86</v>
      </c>
      <c r="E12" s="23">
        <v>6.56</v>
      </c>
      <c r="F12" s="23">
        <v>0.58</v>
      </c>
      <c r="G12">
        <v>7.14</v>
      </c>
      <c r="H12">
        <v>74.19536932501713</v>
      </c>
      <c r="I12">
        <v>17.404823157076493</v>
      </c>
    </row>
    <row r="13">
      <c r="A13" s="13">
        <v>23.0</v>
      </c>
      <c r="B13" s="2" t="s">
        <v>61</v>
      </c>
      <c r="C13">
        <v>5.277423</v>
      </c>
      <c r="D13" s="23">
        <v>87.38</v>
      </c>
      <c r="E13" s="23">
        <v>9.91</v>
      </c>
      <c r="F13" s="23">
        <v>2.71</v>
      </c>
      <c r="G13">
        <v>12.620000000000001</v>
      </c>
      <c r="H13">
        <v>89.54977212219664</v>
      </c>
      <c r="I13">
        <v>5.107508686431117</v>
      </c>
    </row>
    <row r="14">
      <c r="A14" s="13">
        <v>10.0</v>
      </c>
      <c r="B14" s="2" t="s">
        <v>48</v>
      </c>
      <c r="C14">
        <v>7.082063428571429</v>
      </c>
      <c r="D14" s="23">
        <v>92.03</v>
      </c>
      <c r="E14" s="23">
        <v>6.78</v>
      </c>
      <c r="F14" s="23">
        <v>1.19</v>
      </c>
      <c r="G14">
        <v>7.970000000000001</v>
      </c>
      <c r="H14">
        <v>68.14451793577389</v>
      </c>
      <c r="I14">
        <v>25.85478195183964</v>
      </c>
    </row>
    <row r="15">
      <c r="A15" s="13">
        <v>22.0</v>
      </c>
      <c r="B15" s="2" t="s">
        <v>53</v>
      </c>
      <c r="C15">
        <v>6.539438857142857</v>
      </c>
      <c r="D15" s="23">
        <v>86.05</v>
      </c>
      <c r="E15" s="23">
        <v>12.31</v>
      </c>
      <c r="F15" s="23">
        <v>1.64</v>
      </c>
      <c r="G15">
        <v>13.950000000000001</v>
      </c>
      <c r="H15">
        <v>84.60917230656888</v>
      </c>
      <c r="I15">
        <v>7.34166563903175</v>
      </c>
    </row>
    <row r="16">
      <c r="A16" s="13">
        <v>5.0</v>
      </c>
      <c r="B16" s="2" t="s">
        <v>49</v>
      </c>
      <c r="C16">
        <v>7.061939571428572</v>
      </c>
      <c r="D16" s="23">
        <v>83.38</v>
      </c>
      <c r="E16" s="23">
        <v>14.87</v>
      </c>
      <c r="F16" s="23">
        <v>1.75</v>
      </c>
      <c r="G16">
        <v>16.619999999999997</v>
      </c>
      <c r="H16">
        <v>77.91668115589248</v>
      </c>
      <c r="I16">
        <v>11.7293180790764</v>
      </c>
    </row>
    <row r="17">
      <c r="A17" s="13">
        <v>6.0</v>
      </c>
      <c r="B17" s="2" t="s">
        <v>47</v>
      </c>
      <c r="C17">
        <v>7.149814571428572</v>
      </c>
      <c r="D17" s="23">
        <v>90.38</v>
      </c>
      <c r="E17" s="23">
        <v>8.6</v>
      </c>
      <c r="F17" s="23">
        <v>1.02</v>
      </c>
      <c r="G17">
        <v>9.62</v>
      </c>
      <c r="H17">
        <v>75.14610720948885</v>
      </c>
      <c r="I17">
        <v>19.368655871166933</v>
      </c>
    </row>
    <row r="18">
      <c r="A18" s="13">
        <v>9.0</v>
      </c>
      <c r="B18" s="2" t="s">
        <v>56</v>
      </c>
      <c r="C18">
        <v>6.047302</v>
      </c>
      <c r="D18" s="23">
        <v>93.16</v>
      </c>
      <c r="E18" s="23">
        <v>6.48</v>
      </c>
      <c r="F18" s="23">
        <v>0.36</v>
      </c>
      <c r="G18">
        <v>6.840000000000001</v>
      </c>
      <c r="H18">
        <v>71.06316467593913</v>
      </c>
      <c r="I18">
        <v>20.55043352448542</v>
      </c>
    </row>
    <row r="19">
      <c r="A19" s="13">
        <v>17.0</v>
      </c>
      <c r="B19" s="2" t="s">
        <v>70</v>
      </c>
      <c r="C19">
        <v>4.331702857142857</v>
      </c>
      <c r="D19" s="23">
        <v>87.89</v>
      </c>
      <c r="E19" s="23">
        <v>10.67</v>
      </c>
      <c r="F19" s="23">
        <v>1.44</v>
      </c>
      <c r="G19">
        <v>12.11</v>
      </c>
      <c r="H19">
        <v>87.36800447261466</v>
      </c>
      <c r="I19">
        <v>8.935178496271774</v>
      </c>
    </row>
    <row r="20">
      <c r="A20" s="13">
        <v>21.0</v>
      </c>
      <c r="B20" s="2" t="s">
        <v>64</v>
      </c>
      <c r="C20">
        <v>4.803524</v>
      </c>
      <c r="D20" s="23">
        <v>90.98</v>
      </c>
      <c r="E20" s="23">
        <v>7.21</v>
      </c>
      <c r="F20" s="23">
        <v>1.81</v>
      </c>
      <c r="G20">
        <v>9.02</v>
      </c>
      <c r="H20">
        <v>82.58443400318349</v>
      </c>
      <c r="I20">
        <v>11.383283267733614</v>
      </c>
    </row>
    <row r="21">
      <c r="A21" s="13">
        <v>28.0</v>
      </c>
      <c r="B21" s="2" t="s">
        <v>65</v>
      </c>
      <c r="C21">
        <v>3.947197857142857</v>
      </c>
      <c r="D21" s="23">
        <v>89.91</v>
      </c>
      <c r="E21" s="23">
        <v>8.78</v>
      </c>
      <c r="F21" s="23">
        <v>1.31</v>
      </c>
      <c r="G21">
        <v>10.09</v>
      </c>
      <c r="H21">
        <v>60.832098966387235</v>
      </c>
      <c r="I21">
        <v>34.693253031659474</v>
      </c>
    </row>
    <row r="22">
      <c r="A22" s="13">
        <v>18.0</v>
      </c>
      <c r="B22" s="2" t="s">
        <v>59</v>
      </c>
      <c r="C22">
        <v>5.9192851428571425</v>
      </c>
      <c r="D22" s="23">
        <v>85.0</v>
      </c>
      <c r="E22" s="23">
        <v>12.97</v>
      </c>
      <c r="F22" s="23">
        <v>2.03</v>
      </c>
      <c r="G22">
        <v>15.0</v>
      </c>
      <c r="H22">
        <v>84.08163265306122</v>
      </c>
      <c r="I22">
        <v>10.491845273674324</v>
      </c>
    </row>
    <row r="23">
      <c r="A23" s="13">
        <v>16.0</v>
      </c>
      <c r="B23" s="2" t="s">
        <v>46</v>
      </c>
      <c r="C23">
        <v>7.220686285714286</v>
      </c>
      <c r="D23" s="23">
        <v>92.44</v>
      </c>
      <c r="E23" s="23">
        <v>5.88</v>
      </c>
      <c r="F23" s="23">
        <v>1.68</v>
      </c>
      <c r="G23">
        <v>7.56</v>
      </c>
      <c r="H23">
        <v>46.94205170628424</v>
      </c>
      <c r="I23">
        <v>50.489989066359676</v>
      </c>
    </row>
    <row r="24">
      <c r="A24" s="13">
        <v>27.0</v>
      </c>
      <c r="B24" s="2" t="s">
        <v>58</v>
      </c>
      <c r="C24">
        <v>5.922047857142856</v>
      </c>
      <c r="D24" s="23">
        <v>88.73</v>
      </c>
      <c r="E24" s="23">
        <v>8.39</v>
      </c>
      <c r="F24" s="23">
        <v>2.88</v>
      </c>
      <c r="G24">
        <v>11.27</v>
      </c>
      <c r="H24">
        <v>82.739287874041</v>
      </c>
      <c r="I24">
        <v>14.552170840285317</v>
      </c>
    </row>
    <row r="25">
      <c r="A25" s="13">
        <v>3.0</v>
      </c>
      <c r="B25" s="2" t="s">
        <v>50</v>
      </c>
      <c r="C25">
        <v>6.939411142857144</v>
      </c>
      <c r="D25" s="23">
        <v>89.3</v>
      </c>
      <c r="E25" s="23">
        <v>10.16</v>
      </c>
      <c r="F25" s="23">
        <v>0.54</v>
      </c>
      <c r="G25">
        <v>10.7</v>
      </c>
      <c r="H25">
        <v>75.4576346310113</v>
      </c>
      <c r="I25">
        <v>15.920809632858093</v>
      </c>
    </row>
    <row r="26">
      <c r="A26" s="13">
        <v>19.0</v>
      </c>
      <c r="B26" s="2" t="s">
        <v>63</v>
      </c>
      <c r="C26">
        <v>5.090684714285715</v>
      </c>
      <c r="D26" s="23">
        <v>90.75</v>
      </c>
      <c r="E26" s="23">
        <v>7.1</v>
      </c>
      <c r="F26" s="23">
        <v>2.15</v>
      </c>
      <c r="G26">
        <v>9.25</v>
      </c>
      <c r="H26">
        <v>81.58476658476658</v>
      </c>
      <c r="I26">
        <v>12.055153239363765</v>
      </c>
    </row>
    <row r="27">
      <c r="A27" s="13">
        <v>1.0</v>
      </c>
      <c r="B27" s="2" t="s">
        <v>60</v>
      </c>
      <c r="C27">
        <v>5.846468714285714</v>
      </c>
      <c r="D27" s="23">
        <v>91.34</v>
      </c>
      <c r="E27" s="23">
        <v>7.01</v>
      </c>
      <c r="F27" s="23">
        <v>1.65</v>
      </c>
      <c r="G27">
        <v>8.66</v>
      </c>
      <c r="H27">
        <v>66.88305995249709</v>
      </c>
      <c r="I27">
        <v>28.478233146828625</v>
      </c>
    </row>
    <row r="28">
      <c r="A28" s="13">
        <v>4.0</v>
      </c>
      <c r="B28" s="2" t="s">
        <v>69</v>
      </c>
      <c r="C28">
        <v>6.122764285714285</v>
      </c>
      <c r="D28" s="23">
        <v>85.94</v>
      </c>
      <c r="E28" s="23">
        <v>13.08</v>
      </c>
      <c r="F28" s="23">
        <v>0.98</v>
      </c>
      <c r="G28">
        <v>14.06</v>
      </c>
      <c r="H28">
        <v>78.78849066128218</v>
      </c>
      <c r="I28">
        <v>12.186682575375155</v>
      </c>
    </row>
    <row r="29">
      <c r="A29" s="13">
        <v>25.0</v>
      </c>
      <c r="B29" s="2" t="s">
        <v>57</v>
      </c>
      <c r="C29">
        <v>5.939534142857143</v>
      </c>
      <c r="D29" s="23">
        <v>88.34</v>
      </c>
      <c r="E29" s="23">
        <v>9.55</v>
      </c>
      <c r="F29" s="23">
        <v>2.11</v>
      </c>
      <c r="G29">
        <v>11.66</v>
      </c>
      <c r="H29">
        <v>87.16255018384503</v>
      </c>
      <c r="I29">
        <v>7.244923148881989</v>
      </c>
    </row>
  </sheetData>
  <autoFilter ref="$A$1:$Z$29">
    <sortState ref="A1:Z29">
      <sortCondition ref="B1:B29"/>
    </sortState>
  </autoFilter>
  <drawing r:id="rId1"/>
</worksheet>
</file>