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san\CFC-11_Post_Nature\Data_Medusa\"/>
    </mc:Choice>
  </mc:AlternateContent>
  <xr:revisionPtr revIDLastSave="0" documentId="13_ncr:1_{4840B51B-AB5D-4C14-AD6B-8ED6660408BB}" xr6:coauthVersionLast="45" xr6:coauthVersionMax="45" xr10:uidLastSave="{00000000-0000-0000-0000-000000000000}"/>
  <bookViews>
    <workbookView xWindow="-28020" yWindow="780" windowWidth="26820" windowHeight="14805" xr2:uid="{00000000-000D-0000-FFFF-FFFF00000000}"/>
  </bookViews>
  <sheets>
    <sheet name="CFC-11" sheetId="1" r:id="rId1"/>
    <sheet name="CFC-12" sheetId="2" r:id="rId2"/>
    <sheet name="CCl4" sheetId="8" r:id="rId3"/>
    <sheet name="HCFC-141b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9" l="1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B3" i="9"/>
  <c r="B4" i="9"/>
  <c r="B5" i="9" s="1"/>
  <c r="B6" i="9" s="1"/>
  <c r="B7" i="9" s="1"/>
  <c r="B8" i="9" s="1"/>
  <c r="B9" i="9" s="1"/>
  <c r="B10" i="9" s="1"/>
  <c r="B11" i="9" s="1"/>
  <c r="B12" i="9" s="1"/>
  <c r="B13" i="9" s="1"/>
  <c r="B3" i="8" l="1"/>
  <c r="B4" i="8" s="1"/>
  <c r="B5" i="8" s="1"/>
  <c r="B6" i="8" s="1"/>
  <c r="B7" i="8" s="1"/>
  <c r="B8" i="8" s="1"/>
  <c r="B9" i="8" s="1"/>
  <c r="B10" i="8" s="1"/>
  <c r="B11" i="8" s="1"/>
  <c r="B12" i="8" s="1"/>
  <c r="B13" i="8" s="1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<sst xmlns="http://schemas.openxmlformats.org/spreadsheetml/2006/main" count="44" uniqueCount="10">
  <si>
    <t>Year</t>
    <phoneticPr fontId="3" type="noConversion"/>
  </si>
  <si>
    <t>1-Sigma/Root(N)</t>
    <phoneticPr fontId="2" type="noConversion"/>
  </si>
  <si>
    <t>All. Enhancements. Means</t>
    <phoneticPr fontId="2" type="noConversion"/>
  </si>
  <si>
    <t>China-Origin Enhancements. Means</t>
    <phoneticPr fontId="2" type="noConversion"/>
  </si>
  <si>
    <t>Gosan CFC-11</t>
    <phoneticPr fontId="2" type="noConversion"/>
  </si>
  <si>
    <t>Gosan CFC-12</t>
    <phoneticPr fontId="2" type="noConversion"/>
  </si>
  <si>
    <t>Gosan CCl4</t>
    <phoneticPr fontId="2" type="noConversion"/>
  </si>
  <si>
    <t>Gosan HCFC-141b</t>
  </si>
  <si>
    <t>minus error</t>
  </si>
  <si>
    <t>plus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</si>
</sst>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O16" sqref="O16"/>
    </sheetView>
  </sheetViews>
  <sheetFormatPr defaultRowHeight="15"/>
  <cols>
    <col min="3" max="3" width="13.7109375" customWidth="1"/>
    <col min="4" max="4" width="12.28515625" customWidth="1"/>
    <col min="5" max="5" width="10" customWidth="1"/>
    <col min="6" max="6" width="10.5703125" customWidth="1"/>
    <col min="8" max="8" width="14" customWidth="1"/>
    <col min="9" max="9" width="12.7109375" customWidth="1"/>
  </cols>
  <sheetData>
    <row r="1" spans="1:11" ht="45">
      <c r="A1" s="4" t="s">
        <v>4</v>
      </c>
      <c r="B1" s="2" t="s">
        <v>0</v>
      </c>
      <c r="C1" s="3" t="s">
        <v>2</v>
      </c>
      <c r="D1" s="3" t="s">
        <v>1</v>
      </c>
      <c r="E1" s="10" t="s">
        <v>8</v>
      </c>
      <c r="F1" s="10" t="s">
        <v>9</v>
      </c>
      <c r="G1" s="2" t="s">
        <v>0</v>
      </c>
      <c r="H1" s="3" t="s">
        <v>3</v>
      </c>
      <c r="I1" s="3" t="s">
        <v>1</v>
      </c>
      <c r="J1" s="10" t="s">
        <v>8</v>
      </c>
      <c r="K1" s="10" t="s">
        <v>9</v>
      </c>
    </row>
    <row r="2" spans="1:11">
      <c r="B2" s="1">
        <v>2008</v>
      </c>
      <c r="C2" s="6">
        <v>3.93623191876816</v>
      </c>
      <c r="D2" s="6">
        <v>0.134488833479221</v>
      </c>
      <c r="E2" s="6">
        <f>C2-D2</f>
        <v>3.8017430852889391</v>
      </c>
      <c r="F2" s="6">
        <f>C2+D2</f>
        <v>4.0707207522473814</v>
      </c>
      <c r="G2" s="1">
        <v>2008</v>
      </c>
      <c r="H2" s="5">
        <v>4.0167805082352901</v>
      </c>
      <c r="I2" s="5">
        <v>0.25717000200653101</v>
      </c>
      <c r="J2" s="6">
        <f>H2-I2</f>
        <v>3.7596105062287593</v>
      </c>
      <c r="K2" s="6">
        <f>H2+I2</f>
        <v>4.2739505102418214</v>
      </c>
    </row>
    <row r="3" spans="1:11">
      <c r="B3" s="1">
        <f>B2+1</f>
        <v>2009</v>
      </c>
      <c r="C3" s="6">
        <v>4.1112653637822802</v>
      </c>
      <c r="D3" s="6">
        <v>0.127622466466664</v>
      </c>
      <c r="E3" s="6">
        <f t="shared" ref="E3:E13" si="0">C3-D3</f>
        <v>3.9836428973156162</v>
      </c>
      <c r="F3" s="6">
        <f t="shared" ref="F3:F13" si="1">C3+D3</f>
        <v>4.2388878302489443</v>
      </c>
      <c r="G3" s="1">
        <f>G2+1</f>
        <v>2009</v>
      </c>
      <c r="H3" s="5">
        <v>4.6952765602553201</v>
      </c>
      <c r="I3" s="5">
        <v>0.28343047927096898</v>
      </c>
      <c r="J3" s="6">
        <f t="shared" ref="J3:J13" si="2">H3-I3</f>
        <v>4.4118460809843514</v>
      </c>
      <c r="K3" s="6">
        <f t="shared" ref="K3:K13" si="3">H3+I3</f>
        <v>4.9787070395262889</v>
      </c>
    </row>
    <row r="4" spans="1:11">
      <c r="B4" s="1">
        <f t="shared" ref="B4:B13" si="4">B3+1</f>
        <v>2010</v>
      </c>
      <c r="C4" s="6">
        <v>4.6430433802151496</v>
      </c>
      <c r="D4" s="6">
        <v>0.14453199738333</v>
      </c>
      <c r="E4" s="6">
        <f t="shared" si="0"/>
        <v>4.4985113828318193</v>
      </c>
      <c r="F4" s="6">
        <f t="shared" si="1"/>
        <v>4.78757537759848</v>
      </c>
      <c r="G4" s="1">
        <f t="shared" ref="G4:G13" si="5">G3+1</f>
        <v>2010</v>
      </c>
      <c r="H4" s="5">
        <v>4.91279200430081</v>
      </c>
      <c r="I4" s="5">
        <v>0.30196916204899898</v>
      </c>
      <c r="J4" s="6">
        <f t="shared" si="2"/>
        <v>4.6108228422518112</v>
      </c>
      <c r="K4" s="6">
        <f t="shared" si="3"/>
        <v>5.2147611663498088</v>
      </c>
    </row>
    <row r="5" spans="1:11">
      <c r="B5" s="1">
        <f t="shared" si="4"/>
        <v>2011</v>
      </c>
      <c r="C5" s="6">
        <v>3.45187252298645</v>
      </c>
      <c r="D5" s="6">
        <v>0.108384690576318</v>
      </c>
      <c r="E5" s="6">
        <f t="shared" si="0"/>
        <v>3.343487832410132</v>
      </c>
      <c r="F5" s="6">
        <f t="shared" si="1"/>
        <v>3.5602572135627679</v>
      </c>
      <c r="G5" s="1">
        <f t="shared" si="5"/>
        <v>2011</v>
      </c>
      <c r="H5" s="5">
        <v>3.54292199845024</v>
      </c>
      <c r="I5" s="5">
        <v>0.23951559881453299</v>
      </c>
      <c r="J5" s="6">
        <f t="shared" si="2"/>
        <v>3.303406399635707</v>
      </c>
      <c r="K5" s="6">
        <f t="shared" si="3"/>
        <v>3.782437597264773</v>
      </c>
    </row>
    <row r="6" spans="1:11">
      <c r="B6" s="1">
        <f t="shared" si="4"/>
        <v>2012</v>
      </c>
      <c r="C6" s="6">
        <v>4.1560929086893896</v>
      </c>
      <c r="D6" s="6">
        <v>0.150601620191958</v>
      </c>
      <c r="E6" s="6">
        <f t="shared" si="0"/>
        <v>4.0054912884974314</v>
      </c>
      <c r="F6" s="6">
        <f t="shared" si="1"/>
        <v>4.3066945288813478</v>
      </c>
      <c r="G6" s="1">
        <f t="shared" si="5"/>
        <v>2012</v>
      </c>
      <c r="H6" s="5">
        <v>4.8732818445159802</v>
      </c>
      <c r="I6" s="5">
        <v>0.30206235080494698</v>
      </c>
      <c r="J6" s="6">
        <f t="shared" si="2"/>
        <v>4.5712194937110331</v>
      </c>
      <c r="K6" s="6">
        <f t="shared" si="3"/>
        <v>5.1753441953209274</v>
      </c>
    </row>
    <row r="7" spans="1:11">
      <c r="B7" s="1">
        <f t="shared" si="4"/>
        <v>2013</v>
      </c>
      <c r="C7" s="6">
        <v>5.3825078592406204</v>
      </c>
      <c r="D7" s="6">
        <v>0.148903240926297</v>
      </c>
      <c r="E7" s="6">
        <f t="shared" si="0"/>
        <v>5.233604618314323</v>
      </c>
      <c r="F7" s="6">
        <f t="shared" si="1"/>
        <v>5.5314111001669177</v>
      </c>
      <c r="G7" s="1">
        <f t="shared" si="5"/>
        <v>2013</v>
      </c>
      <c r="H7" s="5">
        <v>6.8305210886430796</v>
      </c>
      <c r="I7" s="5">
        <v>0.37374200085975801</v>
      </c>
      <c r="J7" s="6">
        <f t="shared" si="2"/>
        <v>6.456779087783322</v>
      </c>
      <c r="K7" s="6">
        <f t="shared" si="3"/>
        <v>7.2042630895028372</v>
      </c>
    </row>
    <row r="8" spans="1:11">
      <c r="B8" s="1">
        <f t="shared" si="4"/>
        <v>2014</v>
      </c>
      <c r="C8" s="6">
        <v>7.0892622636531204</v>
      </c>
      <c r="D8" s="6">
        <v>0.181837976829925</v>
      </c>
      <c r="E8" s="6">
        <f t="shared" si="0"/>
        <v>6.9074242868231952</v>
      </c>
      <c r="F8" s="6">
        <f t="shared" si="1"/>
        <v>7.2711002404830456</v>
      </c>
      <c r="G8" s="1">
        <f t="shared" si="5"/>
        <v>2014</v>
      </c>
      <c r="H8" s="5">
        <v>9.2244368816715898</v>
      </c>
      <c r="I8" s="5">
        <v>0.48752905850629802</v>
      </c>
      <c r="J8" s="6">
        <f t="shared" si="2"/>
        <v>8.736907823165291</v>
      </c>
      <c r="K8" s="6">
        <f t="shared" si="3"/>
        <v>9.7119659401778886</v>
      </c>
    </row>
    <row r="9" spans="1:11">
      <c r="B9" s="1">
        <f t="shared" si="4"/>
        <v>2015</v>
      </c>
      <c r="C9" s="6">
        <v>7.8620176026655999</v>
      </c>
      <c r="D9" s="6">
        <v>0.26460400884842999</v>
      </c>
      <c r="E9" s="6">
        <f t="shared" si="0"/>
        <v>7.5974135938171701</v>
      </c>
      <c r="F9" s="6">
        <f t="shared" si="1"/>
        <v>8.1266216115140306</v>
      </c>
      <c r="G9" s="1">
        <f t="shared" si="5"/>
        <v>2015</v>
      </c>
      <c r="H9" s="5">
        <v>10.3774344605753</v>
      </c>
      <c r="I9" s="5">
        <v>0.70249580091977504</v>
      </c>
      <c r="J9" s="6">
        <f t="shared" si="2"/>
        <v>9.674938659655524</v>
      </c>
      <c r="K9" s="6">
        <f t="shared" si="3"/>
        <v>11.079930261495075</v>
      </c>
    </row>
    <row r="10" spans="1:11">
      <c r="B10" s="1">
        <f t="shared" si="4"/>
        <v>2016</v>
      </c>
      <c r="C10" s="6">
        <v>9.0088794001790404</v>
      </c>
      <c r="D10" s="6">
        <v>0.33497908478785898</v>
      </c>
      <c r="E10" s="6">
        <f t="shared" si="0"/>
        <v>8.6739003153911813</v>
      </c>
      <c r="F10" s="6">
        <f t="shared" si="1"/>
        <v>9.3438584849668995</v>
      </c>
      <c r="G10" s="1">
        <f t="shared" si="5"/>
        <v>2016</v>
      </c>
      <c r="H10" s="5">
        <v>14.2500444147273</v>
      </c>
      <c r="I10" s="5">
        <v>0.93751050342454501</v>
      </c>
      <c r="J10" s="6">
        <f t="shared" si="2"/>
        <v>13.312533911302756</v>
      </c>
      <c r="K10" s="6">
        <f t="shared" si="3"/>
        <v>15.187554918151845</v>
      </c>
    </row>
    <row r="11" spans="1:11">
      <c r="B11" s="1">
        <f t="shared" si="4"/>
        <v>2017</v>
      </c>
      <c r="C11" s="6">
        <v>6.8667405976605798</v>
      </c>
      <c r="D11" s="6">
        <v>0.276009843371951</v>
      </c>
      <c r="E11" s="6">
        <f t="shared" si="0"/>
        <v>6.5907307542886286</v>
      </c>
      <c r="F11" s="6">
        <f t="shared" si="1"/>
        <v>7.1427504410325309</v>
      </c>
      <c r="G11" s="1">
        <f t="shared" si="5"/>
        <v>2017</v>
      </c>
      <c r="H11" s="5">
        <v>8.3238275106089397</v>
      </c>
      <c r="I11" s="5">
        <v>0.57930236597707796</v>
      </c>
      <c r="J11" s="6">
        <f t="shared" si="2"/>
        <v>7.7445251446318615</v>
      </c>
      <c r="K11" s="6">
        <f t="shared" si="3"/>
        <v>8.9031298765860178</v>
      </c>
    </row>
    <row r="12" spans="1:11">
      <c r="B12" s="1">
        <f t="shared" si="4"/>
        <v>2018</v>
      </c>
      <c r="C12" s="6">
        <v>3.37996088995114</v>
      </c>
      <c r="D12" s="6">
        <v>0.15232089245077499</v>
      </c>
      <c r="E12" s="6">
        <f t="shared" si="0"/>
        <v>3.2276399975003649</v>
      </c>
      <c r="F12" s="6">
        <f t="shared" si="1"/>
        <v>3.532281782401915</v>
      </c>
      <c r="G12" s="1">
        <f t="shared" si="5"/>
        <v>2018</v>
      </c>
      <c r="H12" s="5">
        <v>4.1744482447523801</v>
      </c>
      <c r="I12" s="5">
        <v>0.36629495864887701</v>
      </c>
      <c r="J12" s="6">
        <f t="shared" si="2"/>
        <v>3.808153286103503</v>
      </c>
      <c r="K12" s="6">
        <f t="shared" si="3"/>
        <v>4.5407432034012567</v>
      </c>
    </row>
    <row r="13" spans="1:11">
      <c r="B13" s="1">
        <f t="shared" si="4"/>
        <v>2019</v>
      </c>
      <c r="C13" s="6">
        <v>3.2210885543559602</v>
      </c>
      <c r="D13" s="6">
        <v>0.14091637276555499</v>
      </c>
      <c r="E13" s="6">
        <f t="shared" si="0"/>
        <v>3.0801721815904051</v>
      </c>
      <c r="F13" s="6">
        <f t="shared" si="1"/>
        <v>3.3620049271215153</v>
      </c>
      <c r="G13" s="1">
        <f t="shared" si="5"/>
        <v>2019</v>
      </c>
      <c r="H13" s="5">
        <v>3.5977240391948699</v>
      </c>
      <c r="I13" s="5">
        <v>0.26850320172522102</v>
      </c>
      <c r="J13" s="6">
        <f t="shared" si="2"/>
        <v>3.329220837469649</v>
      </c>
      <c r="K13" s="6">
        <f t="shared" si="3"/>
        <v>3.8662272409200908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H23" sqref="H23"/>
    </sheetView>
  </sheetViews>
  <sheetFormatPr defaultRowHeight="15"/>
  <cols>
    <col min="3" max="3" width="13.5703125" customWidth="1"/>
    <col min="4" max="4" width="13.42578125" customWidth="1"/>
    <col min="5" max="5" width="10" customWidth="1"/>
    <col min="7" max="7" width="13.140625" bestFit="1" customWidth="1"/>
    <col min="8" max="8" width="14.28515625" customWidth="1"/>
    <col min="9" max="9" width="13.42578125" customWidth="1"/>
  </cols>
  <sheetData>
    <row r="1" spans="1:11" ht="45">
      <c r="A1" s="4" t="s">
        <v>5</v>
      </c>
      <c r="B1" s="2" t="s">
        <v>0</v>
      </c>
      <c r="C1" s="3" t="s">
        <v>2</v>
      </c>
      <c r="D1" s="3" t="s">
        <v>1</v>
      </c>
      <c r="E1" s="10" t="s">
        <v>8</v>
      </c>
      <c r="F1" s="10" t="s">
        <v>9</v>
      </c>
      <c r="G1" s="2" t="s">
        <v>0</v>
      </c>
      <c r="H1" s="3" t="s">
        <v>3</v>
      </c>
      <c r="I1" s="3" t="s">
        <v>1</v>
      </c>
      <c r="J1" s="10" t="s">
        <v>8</v>
      </c>
      <c r="K1" s="10" t="s">
        <v>9</v>
      </c>
    </row>
    <row r="2" spans="1:11">
      <c r="B2" s="1">
        <v>2008</v>
      </c>
      <c r="C2" s="5">
        <v>3.0292036556807802</v>
      </c>
      <c r="D2" s="5">
        <v>0.16181892026525899</v>
      </c>
      <c r="E2" s="6">
        <f>C2-D2</f>
        <v>2.8673847354155213</v>
      </c>
      <c r="F2" s="6">
        <f>C2+D2</f>
        <v>3.1910225759460391</v>
      </c>
      <c r="G2" s="7">
        <v>2008</v>
      </c>
      <c r="H2" s="5">
        <v>3.4974775792527502</v>
      </c>
      <c r="I2" s="5">
        <v>0.35459945109705099</v>
      </c>
      <c r="J2" s="6">
        <f>H2-I2</f>
        <v>3.142878128155699</v>
      </c>
      <c r="K2" s="6">
        <f>H2+I2</f>
        <v>3.8520770303498013</v>
      </c>
    </row>
    <row r="3" spans="1:11">
      <c r="B3" s="1">
        <f>B2+1</f>
        <v>2009</v>
      </c>
      <c r="C3" s="5">
        <v>3.5194867716274598</v>
      </c>
      <c r="D3" s="5">
        <v>0.16692610878356001</v>
      </c>
      <c r="E3" s="6">
        <f t="shared" ref="E3:E13" si="0">C3-D3</f>
        <v>3.3525606628438998</v>
      </c>
      <c r="F3" s="6">
        <f t="shared" ref="F3:F13" si="1">C3+D3</f>
        <v>3.6864128804110199</v>
      </c>
      <c r="G3" s="7">
        <f>G2+1</f>
        <v>2009</v>
      </c>
      <c r="H3" s="5">
        <v>4.1763195502075501</v>
      </c>
      <c r="I3" s="5">
        <v>0.44798457700375799</v>
      </c>
      <c r="J3" s="6">
        <f t="shared" ref="J3:J13" si="2">H3-I3</f>
        <v>3.728334973203792</v>
      </c>
      <c r="K3" s="6">
        <f t="shared" ref="K3:K13" si="3">H3+I3</f>
        <v>4.6243041272113077</v>
      </c>
    </row>
    <row r="4" spans="1:11">
      <c r="B4" s="1">
        <f t="shared" ref="B4:B13" si="4">B3+1</f>
        <v>2010</v>
      </c>
      <c r="C4" s="5">
        <v>3.9881106976346699</v>
      </c>
      <c r="D4" s="5">
        <v>0.13327809297326201</v>
      </c>
      <c r="E4" s="6">
        <f t="shared" si="0"/>
        <v>3.8548326046614076</v>
      </c>
      <c r="F4" s="6">
        <f t="shared" si="1"/>
        <v>4.1213887906079316</v>
      </c>
      <c r="G4" s="7">
        <f t="shared" ref="G4:G13" si="5">G3+1</f>
        <v>2010</v>
      </c>
      <c r="H4" s="5">
        <v>5.9871389155767396</v>
      </c>
      <c r="I4" s="5">
        <v>0.34741725169695198</v>
      </c>
      <c r="J4" s="6">
        <f t="shared" si="2"/>
        <v>5.6397216638797874</v>
      </c>
      <c r="K4" s="6">
        <f t="shared" si="3"/>
        <v>6.3345561672736919</v>
      </c>
    </row>
    <row r="5" spans="1:11">
      <c r="B5" s="1">
        <f t="shared" si="4"/>
        <v>2011</v>
      </c>
      <c r="C5" s="5">
        <v>2.5331945096530499</v>
      </c>
      <c r="D5" s="5">
        <v>0.10527154159581199</v>
      </c>
      <c r="E5" s="6">
        <f t="shared" si="0"/>
        <v>2.4279229680572381</v>
      </c>
      <c r="F5" s="6">
        <f t="shared" si="1"/>
        <v>2.6384660512488618</v>
      </c>
      <c r="G5" s="7">
        <f t="shared" si="5"/>
        <v>2011</v>
      </c>
      <c r="H5" s="5">
        <v>2.9612948217179502</v>
      </c>
      <c r="I5" s="5">
        <v>0.237604466704085</v>
      </c>
      <c r="J5" s="6">
        <f t="shared" si="2"/>
        <v>2.7236903550138654</v>
      </c>
      <c r="K5" s="6">
        <f t="shared" si="3"/>
        <v>3.1988992884220351</v>
      </c>
    </row>
    <row r="6" spans="1:11">
      <c r="B6" s="1">
        <f t="shared" si="4"/>
        <v>2012</v>
      </c>
      <c r="C6" s="5">
        <v>2.8547708510245799</v>
      </c>
      <c r="D6" s="5">
        <v>0.15447085216968201</v>
      </c>
      <c r="E6" s="6">
        <f t="shared" si="0"/>
        <v>2.7002999988548981</v>
      </c>
      <c r="F6" s="6">
        <f t="shared" si="1"/>
        <v>3.0092417031942618</v>
      </c>
      <c r="G6" s="7">
        <f t="shared" si="5"/>
        <v>2012</v>
      </c>
      <c r="H6" s="5">
        <v>3.8654072307457601</v>
      </c>
      <c r="I6" s="5">
        <v>0.30625364602372501</v>
      </c>
      <c r="J6" s="6">
        <f t="shared" si="2"/>
        <v>3.559153584722035</v>
      </c>
      <c r="K6" s="6">
        <f t="shared" si="3"/>
        <v>4.1716608767694847</v>
      </c>
    </row>
    <row r="7" spans="1:11">
      <c r="B7" s="1">
        <f t="shared" si="4"/>
        <v>2013</v>
      </c>
      <c r="C7" s="5">
        <v>4.5199630041884999</v>
      </c>
      <c r="D7" s="5">
        <v>0.21601969483594199</v>
      </c>
      <c r="E7" s="6">
        <f t="shared" si="0"/>
        <v>4.3039433093525581</v>
      </c>
      <c r="F7" s="6">
        <f t="shared" si="1"/>
        <v>4.7359826990244418</v>
      </c>
      <c r="G7" s="7">
        <f t="shared" si="5"/>
        <v>2013</v>
      </c>
      <c r="H7" s="5">
        <v>5.7946405300206196</v>
      </c>
      <c r="I7" s="5">
        <v>0.41669335146303699</v>
      </c>
      <c r="J7" s="6">
        <f t="shared" si="2"/>
        <v>5.3779471785575828</v>
      </c>
      <c r="K7" s="6">
        <f t="shared" si="3"/>
        <v>6.2113338814836565</v>
      </c>
    </row>
    <row r="8" spans="1:11">
      <c r="B8" s="1">
        <f t="shared" si="4"/>
        <v>2014</v>
      </c>
      <c r="C8" s="5">
        <v>3.4568187580325</v>
      </c>
      <c r="D8" s="5">
        <v>0.15956228557348401</v>
      </c>
      <c r="E8" s="6">
        <f t="shared" si="0"/>
        <v>3.2972564724590159</v>
      </c>
      <c r="F8" s="6">
        <f t="shared" si="1"/>
        <v>3.6163810436059842</v>
      </c>
      <c r="G8" s="7">
        <f t="shared" si="5"/>
        <v>2014</v>
      </c>
      <c r="H8" s="5">
        <v>4.2615570301386896</v>
      </c>
      <c r="I8" s="5">
        <v>0.35153467541834998</v>
      </c>
      <c r="J8" s="6">
        <f t="shared" si="2"/>
        <v>3.9100223547203394</v>
      </c>
      <c r="K8" s="6">
        <f t="shared" si="3"/>
        <v>4.6130917055570393</v>
      </c>
    </row>
    <row r="9" spans="1:11">
      <c r="B9" s="1">
        <f t="shared" si="4"/>
        <v>2015</v>
      </c>
      <c r="C9" s="5">
        <v>3.2132615572572201</v>
      </c>
      <c r="D9" s="5">
        <v>0.16854317284399101</v>
      </c>
      <c r="E9" s="6">
        <f t="shared" si="0"/>
        <v>3.0447183844132288</v>
      </c>
      <c r="F9" s="6">
        <f t="shared" si="1"/>
        <v>3.3818047301012113</v>
      </c>
      <c r="G9" s="7">
        <f t="shared" si="5"/>
        <v>2015</v>
      </c>
      <c r="H9" s="5">
        <v>3.6382543163299998</v>
      </c>
      <c r="I9" s="5">
        <v>0.30762448433537098</v>
      </c>
      <c r="J9" s="6">
        <f t="shared" si="2"/>
        <v>3.3306298319946288</v>
      </c>
      <c r="K9" s="6">
        <f t="shared" si="3"/>
        <v>3.9458788006653709</v>
      </c>
    </row>
    <row r="10" spans="1:11">
      <c r="B10" s="1">
        <f t="shared" si="4"/>
        <v>2016</v>
      </c>
      <c r="C10" s="5">
        <v>2.8250192497487698</v>
      </c>
      <c r="D10" s="5">
        <v>0.15436775284779999</v>
      </c>
      <c r="E10" s="6">
        <f t="shared" si="0"/>
        <v>2.67065149690097</v>
      </c>
      <c r="F10" s="6">
        <f t="shared" si="1"/>
        <v>2.9793870025965696</v>
      </c>
      <c r="G10" s="7">
        <f t="shared" si="5"/>
        <v>2016</v>
      </c>
      <c r="H10" s="5">
        <v>3.1221747763114802</v>
      </c>
      <c r="I10" s="5">
        <v>0.32117323857286101</v>
      </c>
      <c r="J10" s="6">
        <f t="shared" si="2"/>
        <v>2.8010015377386193</v>
      </c>
      <c r="K10" s="6">
        <f t="shared" si="3"/>
        <v>3.4433480148843412</v>
      </c>
    </row>
    <row r="11" spans="1:11">
      <c r="B11" s="1">
        <f t="shared" si="4"/>
        <v>2017</v>
      </c>
      <c r="C11" s="5">
        <v>1.6577061576161001</v>
      </c>
      <c r="D11" s="5">
        <v>0.120724071865316</v>
      </c>
      <c r="E11" s="6">
        <f t="shared" si="0"/>
        <v>1.5369820857507841</v>
      </c>
      <c r="F11" s="6">
        <f t="shared" si="1"/>
        <v>1.778430229481416</v>
      </c>
      <c r="G11" s="7">
        <f t="shared" si="5"/>
        <v>2017</v>
      </c>
      <c r="H11" s="5">
        <v>1.88384565544286</v>
      </c>
      <c r="I11" s="5">
        <v>0.188355066343108</v>
      </c>
      <c r="J11" s="6">
        <f t="shared" si="2"/>
        <v>1.695490589099752</v>
      </c>
      <c r="K11" s="6">
        <f t="shared" si="3"/>
        <v>2.0722007217859679</v>
      </c>
    </row>
    <row r="12" spans="1:11">
      <c r="B12" s="1">
        <f t="shared" si="4"/>
        <v>2018</v>
      </c>
      <c r="C12" s="5">
        <v>2.0823822759627602</v>
      </c>
      <c r="D12" s="5">
        <v>0.101206354248441</v>
      </c>
      <c r="E12" s="6">
        <f t="shared" si="0"/>
        <v>1.9811759217143192</v>
      </c>
      <c r="F12" s="6">
        <f t="shared" si="1"/>
        <v>2.1835886302112013</v>
      </c>
      <c r="G12" s="7">
        <f t="shared" si="5"/>
        <v>2018</v>
      </c>
      <c r="H12" s="5">
        <v>2.93504255561905</v>
      </c>
      <c r="I12" s="5">
        <v>0.271787614187538</v>
      </c>
      <c r="J12" s="6">
        <f t="shared" si="2"/>
        <v>2.6632549414315121</v>
      </c>
      <c r="K12" s="6">
        <f t="shared" si="3"/>
        <v>3.206830169806588</v>
      </c>
    </row>
    <row r="13" spans="1:11">
      <c r="B13" s="1">
        <f t="shared" si="4"/>
        <v>2019</v>
      </c>
      <c r="C13" s="5">
        <v>1.42062734089014</v>
      </c>
      <c r="D13" s="5">
        <v>0.11284339311434601</v>
      </c>
      <c r="E13" s="6">
        <f t="shared" si="0"/>
        <v>1.307783947775794</v>
      </c>
      <c r="F13" s="6">
        <f t="shared" si="1"/>
        <v>1.533470734004486</v>
      </c>
      <c r="G13" s="7">
        <f t="shared" si="5"/>
        <v>2019</v>
      </c>
      <c r="H13" s="5">
        <v>1.6093120034499999</v>
      </c>
      <c r="I13" s="5">
        <v>0.23589078216294801</v>
      </c>
      <c r="J13" s="6">
        <f t="shared" si="2"/>
        <v>1.3734212212870518</v>
      </c>
      <c r="K13" s="6">
        <f t="shared" si="3"/>
        <v>1.845202785612948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workbookViewId="0">
      <selection activeCell="T8" sqref="T8"/>
    </sheetView>
  </sheetViews>
  <sheetFormatPr defaultRowHeight="15"/>
  <sheetData>
    <row r="1" spans="1:11" ht="75">
      <c r="A1" s="4" t="s">
        <v>6</v>
      </c>
      <c r="B1" s="2" t="s">
        <v>0</v>
      </c>
      <c r="C1" s="3" t="s">
        <v>2</v>
      </c>
      <c r="D1" s="3" t="s">
        <v>1</v>
      </c>
      <c r="E1" s="10" t="s">
        <v>8</v>
      </c>
      <c r="F1" s="10" t="s">
        <v>9</v>
      </c>
      <c r="G1" s="2" t="s">
        <v>0</v>
      </c>
      <c r="H1" s="3" t="s">
        <v>3</v>
      </c>
      <c r="I1" s="3" t="s">
        <v>1</v>
      </c>
      <c r="J1" s="10" t="s">
        <v>8</v>
      </c>
      <c r="K1" s="10" t="s">
        <v>9</v>
      </c>
    </row>
    <row r="2" spans="1:11">
      <c r="B2" s="1">
        <v>2008</v>
      </c>
      <c r="C2" s="5">
        <v>4.0492234571599202</v>
      </c>
      <c r="D2" s="5">
        <v>0.206016719066066</v>
      </c>
      <c r="E2" s="6">
        <f>C2-D2</f>
        <v>3.8432067380938539</v>
      </c>
      <c r="F2" s="6">
        <f>C2+D2</f>
        <v>4.2552401762259864</v>
      </c>
      <c r="G2" s="1">
        <v>2008</v>
      </c>
      <c r="H2" s="5">
        <v>4.9088256977590401</v>
      </c>
      <c r="I2" s="5">
        <v>0.42661270090841402</v>
      </c>
      <c r="J2" s="6">
        <f>H2-I2</f>
        <v>4.4822129968506257</v>
      </c>
      <c r="K2" s="6">
        <f>H2+I2</f>
        <v>5.3354383986674545</v>
      </c>
    </row>
    <row r="3" spans="1:11">
      <c r="B3" s="1">
        <f>B2+1</f>
        <v>2009</v>
      </c>
      <c r="C3" s="5">
        <v>5.0891704294453302</v>
      </c>
      <c r="D3" s="5">
        <v>0.32351021134520602</v>
      </c>
      <c r="E3" s="6">
        <f t="shared" ref="E3:E13" si="0">C3-D3</f>
        <v>4.7656602181001242</v>
      </c>
      <c r="F3" s="6">
        <f t="shared" ref="F3:F13" si="1">C3+D3</f>
        <v>5.4126806407905361</v>
      </c>
      <c r="G3" s="1">
        <v>2009</v>
      </c>
      <c r="H3" s="5">
        <v>5.9531904421009196</v>
      </c>
      <c r="I3" s="5">
        <v>0.75244238020016896</v>
      </c>
      <c r="J3" s="6">
        <f t="shared" ref="J3:J13" si="2">H3-I3</f>
        <v>5.2007480619007502</v>
      </c>
      <c r="K3" s="6">
        <f t="shared" ref="K3:K13" si="3">H3+I3</f>
        <v>6.705632822301089</v>
      </c>
    </row>
    <row r="4" spans="1:11">
      <c r="B4" s="1">
        <f t="shared" ref="B4:B13" si="4">B3+1</f>
        <v>2010</v>
      </c>
      <c r="C4" s="5">
        <v>5.4034544190138201</v>
      </c>
      <c r="D4" s="5">
        <v>0.22643113541399501</v>
      </c>
      <c r="E4" s="6">
        <f t="shared" si="0"/>
        <v>5.1770232835998247</v>
      </c>
      <c r="F4" s="6">
        <f t="shared" si="1"/>
        <v>5.6298855544278155</v>
      </c>
      <c r="G4" s="1">
        <v>2010</v>
      </c>
      <c r="H4" s="5">
        <v>7.5012681054300501</v>
      </c>
      <c r="I4" s="5">
        <v>0.50266828797898799</v>
      </c>
      <c r="J4" s="6">
        <f t="shared" si="2"/>
        <v>6.998599817451062</v>
      </c>
      <c r="K4" s="6">
        <f t="shared" si="3"/>
        <v>8.0039363934090382</v>
      </c>
    </row>
    <row r="5" spans="1:11">
      <c r="B5" s="1">
        <f t="shared" si="4"/>
        <v>2011</v>
      </c>
      <c r="C5" s="5">
        <v>3.9922027388555001</v>
      </c>
      <c r="D5" s="5">
        <v>0.15866821106368201</v>
      </c>
      <c r="E5" s="6">
        <f t="shared" si="0"/>
        <v>3.833534527791818</v>
      </c>
      <c r="F5" s="6">
        <f t="shared" si="1"/>
        <v>4.1508709499191818</v>
      </c>
      <c r="G5" s="1">
        <v>2011</v>
      </c>
      <c r="H5" s="5">
        <v>4.8485375739008303</v>
      </c>
      <c r="I5" s="5">
        <v>0.303204704703251</v>
      </c>
      <c r="J5" s="6">
        <f t="shared" si="2"/>
        <v>4.545332869197579</v>
      </c>
      <c r="K5" s="6">
        <f t="shared" si="3"/>
        <v>5.1517422786040816</v>
      </c>
    </row>
    <row r="6" spans="1:11">
      <c r="B6" s="1">
        <f t="shared" si="4"/>
        <v>2012</v>
      </c>
      <c r="C6" s="5">
        <v>3.8011493159282201</v>
      </c>
      <c r="D6" s="5">
        <v>0.16349193723924199</v>
      </c>
      <c r="E6" s="6">
        <f t="shared" si="0"/>
        <v>3.6376573786889783</v>
      </c>
      <c r="F6" s="6">
        <f t="shared" si="1"/>
        <v>3.964641253167462</v>
      </c>
      <c r="G6" s="1">
        <v>2012</v>
      </c>
      <c r="H6" s="5">
        <v>4.8867284002887299</v>
      </c>
      <c r="I6" s="5">
        <v>0.34996422301410401</v>
      </c>
      <c r="J6" s="6">
        <f t="shared" si="2"/>
        <v>4.5367641772746259</v>
      </c>
      <c r="K6" s="6">
        <f t="shared" si="3"/>
        <v>5.2366926233028339</v>
      </c>
    </row>
    <row r="7" spans="1:11">
      <c r="B7" s="1">
        <f t="shared" si="4"/>
        <v>2013</v>
      </c>
      <c r="C7" s="5">
        <v>5.5465991982439897</v>
      </c>
      <c r="D7" s="5">
        <v>0.23529707959114199</v>
      </c>
      <c r="E7" s="6">
        <f t="shared" si="0"/>
        <v>5.311302118652848</v>
      </c>
      <c r="F7" s="6">
        <f t="shared" si="1"/>
        <v>5.7818962778351315</v>
      </c>
      <c r="G7" s="1">
        <v>2013</v>
      </c>
      <c r="H7" s="5">
        <v>7.3961558365147901</v>
      </c>
      <c r="I7" s="5">
        <v>0.55843132144969598</v>
      </c>
      <c r="J7" s="6">
        <f t="shared" si="2"/>
        <v>6.8377245150650943</v>
      </c>
      <c r="K7" s="6">
        <f t="shared" si="3"/>
        <v>7.954587157964486</v>
      </c>
    </row>
    <row r="8" spans="1:11">
      <c r="B8" s="1">
        <f t="shared" si="4"/>
        <v>2014</v>
      </c>
      <c r="C8" s="5">
        <v>5.6284507228439198</v>
      </c>
      <c r="D8" s="5">
        <v>0.24365346075703101</v>
      </c>
      <c r="E8" s="6">
        <f t="shared" si="0"/>
        <v>5.3847972620868889</v>
      </c>
      <c r="F8" s="6">
        <f t="shared" si="1"/>
        <v>5.8721041836009507</v>
      </c>
      <c r="G8" s="1">
        <v>2014</v>
      </c>
      <c r="H8" s="5">
        <v>6.4663115902268</v>
      </c>
      <c r="I8" s="5">
        <v>0.43199982631941602</v>
      </c>
      <c r="J8" s="6">
        <f t="shared" si="2"/>
        <v>6.0343117639073842</v>
      </c>
      <c r="K8" s="6">
        <f t="shared" si="3"/>
        <v>6.8983114165462158</v>
      </c>
    </row>
    <row r="9" spans="1:11">
      <c r="B9" s="1">
        <f t="shared" si="4"/>
        <v>2015</v>
      </c>
      <c r="C9" s="5">
        <v>6.0547027870345804</v>
      </c>
      <c r="D9" s="5">
        <v>0.38331434251005903</v>
      </c>
      <c r="E9" s="6">
        <f t="shared" si="0"/>
        <v>5.6713884445245215</v>
      </c>
      <c r="F9" s="6">
        <f t="shared" si="1"/>
        <v>6.4380171295446393</v>
      </c>
      <c r="G9" s="1">
        <v>2015</v>
      </c>
      <c r="H9" s="5">
        <v>7.6246219641014497</v>
      </c>
      <c r="I9" s="5">
        <v>0.69893506632071301</v>
      </c>
      <c r="J9" s="6">
        <f t="shared" si="2"/>
        <v>6.9256868977807367</v>
      </c>
      <c r="K9" s="6">
        <f t="shared" si="3"/>
        <v>8.3235570304221618</v>
      </c>
    </row>
    <row r="10" spans="1:11">
      <c r="B10" s="1">
        <f t="shared" si="4"/>
        <v>2016</v>
      </c>
      <c r="C10" s="5">
        <v>6.8357547894368098</v>
      </c>
      <c r="D10" s="5">
        <v>0.34856448416144797</v>
      </c>
      <c r="E10" s="6">
        <f t="shared" si="0"/>
        <v>6.4871903052753614</v>
      </c>
      <c r="F10" s="6">
        <f t="shared" si="1"/>
        <v>7.1843192735982582</v>
      </c>
      <c r="G10" s="1">
        <v>2016</v>
      </c>
      <c r="H10" s="5">
        <v>9.9955867836794905</v>
      </c>
      <c r="I10" s="5">
        <v>0.85160221040820006</v>
      </c>
      <c r="J10" s="6">
        <f t="shared" si="2"/>
        <v>9.1439845732712897</v>
      </c>
      <c r="K10" s="6">
        <f t="shared" si="3"/>
        <v>10.847188994087691</v>
      </c>
    </row>
    <row r="11" spans="1:11">
      <c r="B11" s="1">
        <f t="shared" si="4"/>
        <v>2017</v>
      </c>
      <c r="C11" s="5">
        <v>5.5776042594665602</v>
      </c>
      <c r="D11" s="5">
        <v>0.36416676560097899</v>
      </c>
      <c r="E11" s="6">
        <f t="shared" si="0"/>
        <v>5.2134374938655812</v>
      </c>
      <c r="F11" s="6">
        <f t="shared" si="1"/>
        <v>5.9417710250675393</v>
      </c>
      <c r="G11" s="1">
        <v>2017</v>
      </c>
      <c r="H11" s="5">
        <v>5.9337546137338704</v>
      </c>
      <c r="I11" s="5">
        <v>0.437607143539333</v>
      </c>
      <c r="J11" s="6">
        <f t="shared" si="2"/>
        <v>5.4961474701945372</v>
      </c>
      <c r="K11" s="6">
        <f t="shared" si="3"/>
        <v>6.3713617572732035</v>
      </c>
    </row>
    <row r="12" spans="1:11">
      <c r="B12" s="1">
        <f t="shared" si="4"/>
        <v>2018</v>
      </c>
      <c r="C12" s="5">
        <v>3.6863761538803201</v>
      </c>
      <c r="D12" s="5">
        <v>0.21626938682057001</v>
      </c>
      <c r="E12" s="6">
        <f t="shared" si="0"/>
        <v>3.4701067670597503</v>
      </c>
      <c r="F12" s="6">
        <f t="shared" si="1"/>
        <v>3.90264554070089</v>
      </c>
      <c r="G12" s="1">
        <v>2018</v>
      </c>
      <c r="H12" s="5">
        <v>4.8300276282499999</v>
      </c>
      <c r="I12" s="5">
        <v>0.43418133611976401</v>
      </c>
      <c r="J12" s="6">
        <f t="shared" si="2"/>
        <v>4.3958462921302361</v>
      </c>
      <c r="K12" s="6">
        <f t="shared" si="3"/>
        <v>5.2642089643697636</v>
      </c>
    </row>
    <row r="13" spans="1:11">
      <c r="B13" s="1">
        <f t="shared" si="4"/>
        <v>2019</v>
      </c>
      <c r="C13" s="5">
        <v>4.2664644105899203</v>
      </c>
      <c r="D13" s="5">
        <v>0.18361422014463899</v>
      </c>
      <c r="E13" s="6">
        <f t="shared" si="0"/>
        <v>4.0828501904452814</v>
      </c>
      <c r="F13" s="6">
        <f t="shared" si="1"/>
        <v>4.4500786307345592</v>
      </c>
      <c r="G13" s="1">
        <v>2019</v>
      </c>
      <c r="H13" s="5">
        <v>5.4226241701718099</v>
      </c>
      <c r="I13" s="5">
        <v>0.340272931562007</v>
      </c>
      <c r="J13" s="6">
        <f t="shared" si="2"/>
        <v>5.0823512386098031</v>
      </c>
      <c r="K13" s="6">
        <f t="shared" si="3"/>
        <v>5.7628971017338166</v>
      </c>
    </row>
    <row r="15" spans="1:11">
      <c r="B15" s="1"/>
      <c r="C15" s="5"/>
      <c r="D15" s="5"/>
      <c r="E15" s="5"/>
    </row>
    <row r="16" spans="1:11">
      <c r="B16" s="1"/>
      <c r="C16" s="5"/>
      <c r="D16" s="5"/>
      <c r="E16" s="5"/>
    </row>
    <row r="17" spans="2:9">
      <c r="B17" s="1"/>
      <c r="C17" s="5"/>
      <c r="D17" s="5"/>
      <c r="E17" s="5"/>
    </row>
    <row r="18" spans="2:9">
      <c r="B18" s="1"/>
      <c r="C18" s="5"/>
      <c r="D18" s="5"/>
      <c r="E18" s="5"/>
    </row>
    <row r="19" spans="2:9">
      <c r="B19" s="1"/>
      <c r="C19" s="5"/>
      <c r="D19" s="5"/>
      <c r="E19" s="5"/>
    </row>
    <row r="20" spans="2:9">
      <c r="B20" s="1"/>
      <c r="C20" s="5"/>
      <c r="D20" s="5"/>
      <c r="E20" s="5"/>
    </row>
    <row r="21" spans="2:9">
      <c r="B21" s="1"/>
      <c r="C21" s="5"/>
      <c r="D21" s="5"/>
      <c r="E21" s="5"/>
    </row>
    <row r="22" spans="2:9">
      <c r="B22" s="1"/>
      <c r="C22" s="5"/>
      <c r="D22" s="5"/>
      <c r="E22" s="5"/>
      <c r="G22" s="1"/>
      <c r="H22" s="5"/>
      <c r="I22" s="5"/>
    </row>
    <row r="23" spans="2:9">
      <c r="B23" s="1"/>
      <c r="C23" s="5"/>
      <c r="D23" s="5"/>
      <c r="E23" s="5"/>
      <c r="G23" s="1"/>
      <c r="H23" s="5"/>
      <c r="I23" s="5"/>
    </row>
    <row r="24" spans="2:9">
      <c r="B24" s="1"/>
      <c r="C24" s="5"/>
      <c r="D24" s="5"/>
      <c r="E24" s="5"/>
      <c r="G24" s="1"/>
      <c r="H24" s="5"/>
      <c r="I24" s="5"/>
    </row>
    <row r="25" spans="2:9">
      <c r="B25" s="1"/>
      <c r="C25" s="5"/>
      <c r="D25" s="5"/>
      <c r="E25" s="5"/>
      <c r="G25" s="1"/>
      <c r="H25" s="5"/>
      <c r="I25" s="5"/>
    </row>
    <row r="26" spans="2:9">
      <c r="B26" s="1"/>
      <c r="C26" s="5"/>
      <c r="D26" s="5"/>
      <c r="E26" s="5"/>
      <c r="G26" s="1"/>
      <c r="H26" s="5"/>
      <c r="I26" s="5"/>
    </row>
    <row r="27" spans="2:9">
      <c r="G27" s="1"/>
      <c r="H27" s="5"/>
      <c r="I27" s="5"/>
    </row>
    <row r="28" spans="2:9">
      <c r="G28" s="1"/>
      <c r="H28" s="5"/>
      <c r="I28" s="5"/>
    </row>
    <row r="29" spans="2:9">
      <c r="G29" s="1"/>
      <c r="H29" s="5"/>
      <c r="I29" s="5"/>
    </row>
    <row r="30" spans="2:9">
      <c r="G30" s="1"/>
      <c r="H30" s="5"/>
      <c r="I30" s="5"/>
    </row>
    <row r="31" spans="2:9">
      <c r="G31" s="1"/>
      <c r="H31" s="5"/>
      <c r="I31" s="5"/>
    </row>
    <row r="32" spans="2:9">
      <c r="G32" s="1"/>
      <c r="H32" s="5"/>
      <c r="I32" s="5"/>
    </row>
    <row r="33" spans="7:9">
      <c r="G33" s="1"/>
      <c r="H33" s="5"/>
      <c r="I33" s="5"/>
    </row>
    <row r="36" spans="7:9">
      <c r="G36" s="1"/>
      <c r="H36" s="5"/>
      <c r="I36" s="5"/>
    </row>
    <row r="37" spans="7:9">
      <c r="G37" s="1"/>
      <c r="H37" s="5"/>
      <c r="I37" s="5"/>
    </row>
    <row r="38" spans="7:9">
      <c r="G38" s="1"/>
      <c r="H38" s="5"/>
      <c r="I38" s="5"/>
    </row>
    <row r="39" spans="7:9">
      <c r="G39" s="1"/>
      <c r="H39" s="5"/>
      <c r="I39" s="5"/>
    </row>
    <row r="40" spans="7:9">
      <c r="G40" s="1"/>
      <c r="H40" s="5"/>
      <c r="I40" s="5"/>
    </row>
    <row r="41" spans="7:9">
      <c r="G41" s="1"/>
      <c r="H41" s="5"/>
      <c r="I41" s="5"/>
    </row>
    <row r="42" spans="7:9">
      <c r="G42" s="1"/>
      <c r="H42" s="5"/>
      <c r="I42" s="5"/>
    </row>
    <row r="43" spans="7:9">
      <c r="G43" s="1"/>
      <c r="H43" s="5"/>
      <c r="I43" s="5"/>
    </row>
    <row r="44" spans="7:9">
      <c r="G44" s="1"/>
      <c r="H44" s="5"/>
      <c r="I44" s="5"/>
    </row>
    <row r="45" spans="7:9">
      <c r="G45" s="1"/>
      <c r="H45" s="5"/>
      <c r="I45" s="5"/>
    </row>
    <row r="46" spans="7:9">
      <c r="G46" s="1"/>
      <c r="H46" s="5"/>
      <c r="I46" s="5"/>
    </row>
    <row r="47" spans="7:9">
      <c r="G47" s="1"/>
      <c r="H47" s="5"/>
      <c r="I47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F6B3-91E5-429D-9011-31E535C19C52}">
  <dimension ref="A1:K13"/>
  <sheetViews>
    <sheetView workbookViewId="0">
      <selection activeCell="F28" sqref="F28"/>
    </sheetView>
  </sheetViews>
  <sheetFormatPr defaultRowHeight="15"/>
  <cols>
    <col min="8" max="8" width="13.85546875" customWidth="1"/>
    <col min="9" max="9" width="17.42578125" customWidth="1"/>
  </cols>
  <sheetData>
    <row r="1" spans="1:11" ht="75">
      <c r="A1" s="4" t="s">
        <v>7</v>
      </c>
      <c r="B1" s="2" t="s">
        <v>0</v>
      </c>
      <c r="C1" s="3" t="s">
        <v>2</v>
      </c>
      <c r="D1" s="3" t="s">
        <v>1</v>
      </c>
      <c r="E1" s="10" t="s">
        <v>8</v>
      </c>
      <c r="F1" s="10" t="s">
        <v>9</v>
      </c>
      <c r="G1" s="2" t="s">
        <v>0</v>
      </c>
      <c r="H1" s="3" t="s">
        <v>3</v>
      </c>
      <c r="I1" s="3" t="s">
        <v>1</v>
      </c>
      <c r="J1" s="10" t="s">
        <v>8</v>
      </c>
      <c r="K1" s="10" t="s">
        <v>9</v>
      </c>
    </row>
    <row r="2" spans="1:11">
      <c r="B2" s="8">
        <v>2008</v>
      </c>
      <c r="C2" s="9">
        <v>5.8168077437158496</v>
      </c>
      <c r="D2" s="9">
        <v>0.33093601977026299</v>
      </c>
      <c r="E2" s="6">
        <f>C2-D2</f>
        <v>5.4858717239455865</v>
      </c>
      <c r="F2" s="6">
        <f>C2+D2</f>
        <v>6.1477437634861127</v>
      </c>
      <c r="G2" s="8">
        <v>2008</v>
      </c>
      <c r="H2" s="9">
        <v>4.9110318774356703</v>
      </c>
      <c r="I2" s="9">
        <v>0.34608161344731803</v>
      </c>
      <c r="J2" s="6">
        <f>H2-I2</f>
        <v>4.5649502639883526</v>
      </c>
      <c r="K2" s="6">
        <f>H2+I2</f>
        <v>5.257113490882988</v>
      </c>
    </row>
    <row r="3" spans="1:11">
      <c r="B3" s="8">
        <f>B2+1</f>
        <v>2009</v>
      </c>
      <c r="C3" s="9">
        <v>4.8702035326472597</v>
      </c>
      <c r="D3" s="9">
        <v>0.16324687170827001</v>
      </c>
      <c r="E3" s="6">
        <f t="shared" ref="E3:E13" si="0">C3-D3</f>
        <v>4.7069566609389897</v>
      </c>
      <c r="F3" s="6">
        <f t="shared" ref="F3:F13" si="1">C3+D3</f>
        <v>5.0334504043555297</v>
      </c>
      <c r="G3" s="8">
        <f>G2+1</f>
        <v>2009</v>
      </c>
      <c r="H3" s="9">
        <v>4.6896909107877898</v>
      </c>
      <c r="I3" s="9">
        <v>0.32532607498892002</v>
      </c>
      <c r="J3" s="6">
        <f t="shared" ref="J3:J13" si="2">H3-I3</f>
        <v>4.3643648357988694</v>
      </c>
      <c r="K3" s="6">
        <f t="shared" ref="K3:K13" si="3">H3+I3</f>
        <v>5.0150169857767102</v>
      </c>
    </row>
    <row r="4" spans="1:11">
      <c r="B4" s="8">
        <f t="shared" ref="B4:B13" si="4">B3+1</f>
        <v>2010</v>
      </c>
      <c r="C4" s="9">
        <v>6.1265747220212896</v>
      </c>
      <c r="D4" s="9">
        <v>0.16239921787498501</v>
      </c>
      <c r="E4" s="6">
        <f t="shared" si="0"/>
        <v>5.9641755041463043</v>
      </c>
      <c r="F4" s="6">
        <f t="shared" si="1"/>
        <v>6.288973939896275</v>
      </c>
      <c r="G4" s="8">
        <f t="shared" ref="G4:G13" si="5">G3+1</f>
        <v>2010</v>
      </c>
      <c r="H4" s="9">
        <v>7.5153286353529403</v>
      </c>
      <c r="I4" s="9">
        <v>0.41586746304245698</v>
      </c>
      <c r="J4" s="6">
        <f t="shared" si="2"/>
        <v>7.099461172310483</v>
      </c>
      <c r="K4" s="6">
        <f t="shared" si="3"/>
        <v>7.9311960983953975</v>
      </c>
    </row>
    <row r="5" spans="1:11">
      <c r="B5" s="8">
        <f t="shared" si="4"/>
        <v>2011</v>
      </c>
      <c r="C5" s="9">
        <v>6.30213487768681</v>
      </c>
      <c r="D5" s="9">
        <v>0.169229881389766</v>
      </c>
      <c r="E5" s="6">
        <f t="shared" si="0"/>
        <v>6.1329049962970439</v>
      </c>
      <c r="F5" s="6">
        <f t="shared" si="1"/>
        <v>6.4713647590765762</v>
      </c>
      <c r="G5" s="8">
        <f t="shared" si="5"/>
        <v>2011</v>
      </c>
      <c r="H5" s="9">
        <v>4.4732742566914698</v>
      </c>
      <c r="I5" s="9">
        <v>0.26112263469110703</v>
      </c>
      <c r="J5" s="6">
        <f t="shared" si="2"/>
        <v>4.2121516220003627</v>
      </c>
      <c r="K5" s="6">
        <f t="shared" si="3"/>
        <v>4.7343968913825769</v>
      </c>
    </row>
    <row r="6" spans="1:11">
      <c r="B6" s="8">
        <f t="shared" si="4"/>
        <v>2012</v>
      </c>
      <c r="C6" s="9">
        <v>6.24941050712681</v>
      </c>
      <c r="D6" s="9">
        <v>0.14804045499113799</v>
      </c>
      <c r="E6" s="6">
        <f t="shared" si="0"/>
        <v>6.101370052135672</v>
      </c>
      <c r="F6" s="6">
        <f t="shared" si="1"/>
        <v>6.3974509621179481</v>
      </c>
      <c r="G6" s="8">
        <f t="shared" si="5"/>
        <v>2012</v>
      </c>
      <c r="H6" s="9">
        <v>5.6034148536292099</v>
      </c>
      <c r="I6" s="9">
        <v>0.341558833107449</v>
      </c>
      <c r="J6" s="6">
        <f t="shared" si="2"/>
        <v>5.261856020521761</v>
      </c>
      <c r="K6" s="6">
        <f t="shared" si="3"/>
        <v>5.9449736867366587</v>
      </c>
    </row>
    <row r="7" spans="1:11">
      <c r="B7" s="8">
        <f t="shared" si="4"/>
        <v>2013</v>
      </c>
      <c r="C7" s="9">
        <v>7.2002336698968401</v>
      </c>
      <c r="D7" s="9">
        <v>0.165077772426727</v>
      </c>
      <c r="E7" s="6">
        <f t="shared" si="0"/>
        <v>7.0351558974701129</v>
      </c>
      <c r="F7" s="6">
        <f t="shared" si="1"/>
        <v>7.3653114423235673</v>
      </c>
      <c r="G7" s="8">
        <f t="shared" si="5"/>
        <v>2013</v>
      </c>
      <c r="H7" s="9">
        <v>8.2111231202443893</v>
      </c>
      <c r="I7" s="9">
        <v>0.47629986927867002</v>
      </c>
      <c r="J7" s="6">
        <f t="shared" si="2"/>
        <v>7.7348232509657189</v>
      </c>
      <c r="K7" s="6">
        <f t="shared" si="3"/>
        <v>8.6874229895230588</v>
      </c>
    </row>
    <row r="8" spans="1:11">
      <c r="B8" s="8">
        <f t="shared" si="4"/>
        <v>2014</v>
      </c>
      <c r="C8" s="9">
        <v>8.1100012386109803</v>
      </c>
      <c r="D8" s="9">
        <v>0.19050108923057599</v>
      </c>
      <c r="E8" s="6">
        <f t="shared" si="0"/>
        <v>7.9195001493804043</v>
      </c>
      <c r="F8" s="6">
        <f t="shared" si="1"/>
        <v>8.3005023278415564</v>
      </c>
      <c r="G8" s="8">
        <f t="shared" si="5"/>
        <v>2014</v>
      </c>
      <c r="H8" s="9">
        <v>9.6254014886934893</v>
      </c>
      <c r="I8" s="9">
        <v>0.62106521015785399</v>
      </c>
      <c r="J8" s="6">
        <f t="shared" si="2"/>
        <v>9.0043362785356358</v>
      </c>
      <c r="K8" s="6">
        <f t="shared" si="3"/>
        <v>10.246466698851343</v>
      </c>
    </row>
    <row r="9" spans="1:11">
      <c r="B9" s="8">
        <f t="shared" si="4"/>
        <v>2015</v>
      </c>
      <c r="C9" s="9">
        <v>8.2872012059796898</v>
      </c>
      <c r="D9" s="9">
        <v>0.21654417146639701</v>
      </c>
      <c r="E9" s="6">
        <f t="shared" si="0"/>
        <v>8.0706570345132924</v>
      </c>
      <c r="F9" s="6">
        <f t="shared" si="1"/>
        <v>8.5037453774460872</v>
      </c>
      <c r="G9" s="8">
        <f t="shared" si="5"/>
        <v>2015</v>
      </c>
      <c r="H9" s="9">
        <v>6.6349912324556</v>
      </c>
      <c r="I9" s="9">
        <v>0.448727339307323</v>
      </c>
      <c r="J9" s="6">
        <f t="shared" si="2"/>
        <v>6.1862638931482774</v>
      </c>
      <c r="K9" s="6">
        <f t="shared" si="3"/>
        <v>7.0837185717629225</v>
      </c>
    </row>
    <row r="10" spans="1:11">
      <c r="B10" s="8">
        <f t="shared" si="4"/>
        <v>2016</v>
      </c>
      <c r="C10" s="9">
        <v>8.7600015398262094</v>
      </c>
      <c r="D10" s="9">
        <v>0.23168805274557</v>
      </c>
      <c r="E10" s="6">
        <f t="shared" si="0"/>
        <v>8.5283134870806396</v>
      </c>
      <c r="F10" s="6">
        <f t="shared" si="1"/>
        <v>8.9916895925717792</v>
      </c>
      <c r="G10" s="8">
        <f t="shared" si="5"/>
        <v>2016</v>
      </c>
      <c r="H10" s="9">
        <v>11.4504110691971</v>
      </c>
      <c r="I10" s="9">
        <v>0.89153333354078701</v>
      </c>
      <c r="J10" s="6">
        <f t="shared" si="2"/>
        <v>10.558877735656313</v>
      </c>
      <c r="K10" s="6">
        <f t="shared" si="3"/>
        <v>12.341944402737887</v>
      </c>
    </row>
    <row r="11" spans="1:11">
      <c r="B11" s="8">
        <f t="shared" si="4"/>
        <v>2017</v>
      </c>
      <c r="C11" s="9">
        <v>7.5341786887851399</v>
      </c>
      <c r="D11" s="9">
        <v>0.24668461940369499</v>
      </c>
      <c r="E11" s="6">
        <f t="shared" si="0"/>
        <v>7.2874940693814452</v>
      </c>
      <c r="F11" s="6">
        <f t="shared" si="1"/>
        <v>7.7808633081888345</v>
      </c>
      <c r="G11" s="8">
        <f t="shared" si="5"/>
        <v>2017</v>
      </c>
      <c r="H11" s="9">
        <v>7.75778844761538</v>
      </c>
      <c r="I11" s="9">
        <v>0.54343839863729004</v>
      </c>
      <c r="J11" s="6">
        <f t="shared" si="2"/>
        <v>7.2143500489780896</v>
      </c>
      <c r="K11" s="6">
        <f t="shared" si="3"/>
        <v>8.3012268462526695</v>
      </c>
    </row>
    <row r="12" spans="1:11">
      <c r="B12" s="8">
        <f t="shared" si="4"/>
        <v>2018</v>
      </c>
      <c r="C12" s="9">
        <v>6.3445920250203702</v>
      </c>
      <c r="D12" s="9">
        <v>0.183224599871809</v>
      </c>
      <c r="E12" s="6">
        <f t="shared" si="0"/>
        <v>6.1613674251485611</v>
      </c>
      <c r="F12" s="6">
        <f t="shared" si="1"/>
        <v>6.5278166248921794</v>
      </c>
      <c r="G12" s="8">
        <f t="shared" si="5"/>
        <v>2018</v>
      </c>
      <c r="H12" s="9">
        <v>3.9534614087415298</v>
      </c>
      <c r="I12" s="9">
        <v>0.27004447923527303</v>
      </c>
      <c r="J12" s="6">
        <f t="shared" si="2"/>
        <v>3.6834169295062567</v>
      </c>
      <c r="K12" s="6">
        <f t="shared" si="3"/>
        <v>4.2235058879768026</v>
      </c>
    </row>
    <row r="13" spans="1:11">
      <c r="B13" s="8">
        <f t="shared" si="4"/>
        <v>2019</v>
      </c>
      <c r="C13" s="9">
        <v>6.7338531628701999</v>
      </c>
      <c r="D13" s="9">
        <v>0.14077845317611401</v>
      </c>
      <c r="E13" s="6">
        <f t="shared" si="0"/>
        <v>6.5930747096940863</v>
      </c>
      <c r="F13" s="6">
        <f t="shared" si="1"/>
        <v>6.8746316160463135</v>
      </c>
      <c r="G13" s="8">
        <f t="shared" si="5"/>
        <v>2019</v>
      </c>
      <c r="H13" s="9">
        <v>7.9228763378961897</v>
      </c>
      <c r="I13" s="9">
        <v>0.39519603310387502</v>
      </c>
      <c r="J13" s="6">
        <f t="shared" si="2"/>
        <v>7.5276803047923151</v>
      </c>
      <c r="K13" s="6">
        <f t="shared" si="3"/>
        <v>8.3180723710000652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CFC-11</vt:lpstr>
      <vt:lpstr>CFC-12</vt:lpstr>
      <vt:lpstr>CCl4</vt:lpstr>
      <vt:lpstr>HCFC-141b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경북대학교</dc:creator>
  <cp:lastModifiedBy>Sunyoung Park</cp:lastModifiedBy>
  <dcterms:created xsi:type="dcterms:W3CDTF">2020-03-24T07:30:50Z</dcterms:created>
  <dcterms:modified xsi:type="dcterms:W3CDTF">2020-05-29T12:35:15Z</dcterms:modified>
</cp:coreProperties>
</file>