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eethchoda/Downloads/PMFBY/"/>
    </mc:Choice>
  </mc:AlternateContent>
  <xr:revisionPtr revIDLastSave="0" documentId="8_{2FA96D48-54F2-BC42-80F7-1F6A37C442A9}" xr6:coauthVersionLast="47" xr6:coauthVersionMax="47" xr10:uidLastSave="{00000000-0000-0000-0000-000000000000}"/>
  <bookViews>
    <workbookView xWindow="780" yWindow="1000" windowWidth="27640" windowHeight="15860" xr2:uid="{E3D920F3-C8A2-D548-9164-7E212A7E702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E19" i="1"/>
  <c r="F19" i="1" s="1"/>
  <c r="G19" i="1" s="1"/>
  <c r="K18" i="1"/>
  <c r="H18" i="1"/>
  <c r="E18" i="1"/>
  <c r="F18" i="1" s="1"/>
  <c r="G18" i="1" s="1"/>
  <c r="K17" i="1"/>
  <c r="E17" i="1"/>
  <c r="F17" i="1" s="1"/>
  <c r="G17" i="1" s="1"/>
  <c r="K16" i="1"/>
  <c r="E16" i="1"/>
  <c r="K15" i="1"/>
  <c r="E15" i="1"/>
  <c r="F15" i="1" s="1"/>
  <c r="G15" i="1" s="1"/>
  <c r="K14" i="1"/>
  <c r="H14" i="1"/>
  <c r="E14" i="1"/>
  <c r="F14" i="1" s="1"/>
  <c r="G14" i="1" s="1"/>
  <c r="K13" i="1"/>
  <c r="F13" i="1"/>
  <c r="G13" i="1" s="1"/>
  <c r="E13" i="1"/>
  <c r="K12" i="1"/>
  <c r="E12" i="1"/>
  <c r="K11" i="1"/>
  <c r="E11" i="1"/>
  <c r="F11" i="1" s="1"/>
  <c r="G11" i="1" s="1"/>
  <c r="K10" i="1"/>
  <c r="E10" i="1"/>
  <c r="F10" i="1" s="1"/>
  <c r="K9" i="1"/>
  <c r="H9" i="1"/>
  <c r="H11" i="1" s="1"/>
  <c r="H13" i="1" s="1"/>
  <c r="H17" i="1" s="1"/>
  <c r="H19" i="1" s="1"/>
  <c r="F9" i="1"/>
  <c r="G9" i="1" s="1"/>
  <c r="E9" i="1"/>
  <c r="K8" i="1"/>
  <c r="E8" i="1"/>
  <c r="K7" i="1"/>
  <c r="E7" i="1"/>
  <c r="F7" i="1" s="1"/>
  <c r="G7" i="1" s="1"/>
  <c r="K6" i="1"/>
  <c r="E6" i="1"/>
  <c r="F6" i="1" s="1"/>
  <c r="K5" i="1"/>
  <c r="H5" i="1"/>
  <c r="E5" i="1"/>
  <c r="F5" i="1" s="1"/>
  <c r="G5" i="1" s="1"/>
  <c r="K4" i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K3" i="1"/>
  <c r="E3" i="1"/>
  <c r="F3" i="1" s="1"/>
  <c r="G3" i="1" s="1"/>
  <c r="A3" i="1"/>
  <c r="K2" i="1"/>
  <c r="F2" i="1"/>
  <c r="E2" i="1"/>
  <c r="G10" i="1" l="1"/>
  <c r="H10" i="1"/>
  <c r="H8" i="1"/>
  <c r="H2" i="1"/>
  <c r="H12" i="1"/>
  <c r="G6" i="1"/>
  <c r="H6" i="1" s="1"/>
  <c r="G2" i="1"/>
  <c r="F8" i="1"/>
  <c r="G8" i="1" s="1"/>
  <c r="F12" i="1"/>
  <c r="G12" i="1" s="1"/>
  <c r="F4" i="1"/>
  <c r="G4" i="1" s="1"/>
  <c r="F16" i="1"/>
  <c r="G16" i="1" s="1"/>
  <c r="H4" i="1" l="1"/>
  <c r="H16" i="1"/>
</calcChain>
</file>

<file path=xl/sharedStrings.xml><?xml version="1.0" encoding="utf-8"?>
<sst xmlns="http://schemas.openxmlformats.org/spreadsheetml/2006/main" count="47" uniqueCount="22">
  <si>
    <t>SL.NO</t>
  </si>
  <si>
    <t>CLUSTER</t>
  </si>
  <si>
    <t>DISTRICT</t>
  </si>
  <si>
    <t>CROP</t>
  </si>
  <si>
    <t>ACTUARIAL PREMIUM - 1st yr</t>
  </si>
  <si>
    <t>ACTUARIAL PREMIUM - 2nd yr</t>
  </si>
  <si>
    <t>ACTUARIAL PREMIUM - 3rd yr</t>
  </si>
  <si>
    <t>Final Actuarial rate (Avg of 3 yrs)</t>
  </si>
  <si>
    <t>AREA</t>
  </si>
  <si>
    <t>SOF</t>
  </si>
  <si>
    <t>ESI</t>
  </si>
  <si>
    <t>Bishnupur</t>
  </si>
  <si>
    <t>PADDY</t>
  </si>
  <si>
    <t>CABBAGE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</si>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</sst>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4" fillId="0" borderId="1" xfId="2" applyFont="1" applyBorder="1" applyAlignment="1">
      <alignment vertical="top" wrapText="1"/>
    </xf>
    <xf numFmtId="10" fontId="5" fillId="0" borderId="1" xfId="1" applyNumberFormat="1" applyFont="1" applyBorder="1"/>
    <xf numFmtId="10" fontId="5" fillId="2" borderId="1" xfId="1" applyNumberFormat="1" applyFont="1" applyFill="1" applyBorder="1"/>
    <xf numFmtId="1" fontId="6" fillId="0" borderId="1" xfId="2" applyNumberFormat="1" applyFont="1" applyBorder="1" applyAlignment="1">
      <alignment horizontal="center" vertical="top"/>
    </xf>
  </cellXfs>
  <cellStyles count="3">
    <cellStyle name="Normal" xfId="0" builtinId="0"/>
    <cellStyle name="Normal 3" xfId="2" xr:uid="{40D1BCDA-7EB1-804F-85FE-B516F90F26CF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FBY_KHARIF_WORKABLE_manip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D WORKING"/>
      <sheetName val="VARIABLES AND RESULTS"/>
      <sheetName val="ISSUES"/>
    </sheetNames>
    <sheetDataSet>
      <sheetData sheetId="0">
        <row r="2">
          <cell r="B2" t="str">
            <v>Bishnupur</v>
          </cell>
          <cell r="C2" t="str">
            <v>PADDY</v>
          </cell>
          <cell r="BC2">
            <v>0.17270324086789354</v>
          </cell>
        </row>
        <row r="3">
          <cell r="B3" t="str">
            <v>Bishnupur</v>
          </cell>
          <cell r="C3" t="str">
            <v>CABBAGE</v>
          </cell>
          <cell r="BC3">
            <v>0</v>
          </cell>
        </row>
        <row r="4">
          <cell r="B4" t="str">
            <v>Bishnupur</v>
          </cell>
          <cell r="C4" t="str">
            <v>PADDY</v>
          </cell>
          <cell r="BC4">
            <v>0.17270324086789354</v>
          </cell>
        </row>
        <row r="5">
          <cell r="B5" t="str">
            <v>Bishnupur</v>
          </cell>
          <cell r="C5" t="str">
            <v>CABBAGE</v>
          </cell>
          <cell r="BC5">
            <v>0</v>
          </cell>
        </row>
        <row r="6">
          <cell r="B6" t="str">
            <v>Bishnupur</v>
          </cell>
          <cell r="C6" t="str">
            <v>PADDY</v>
          </cell>
          <cell r="BC6">
            <v>0.23842537453770454</v>
          </cell>
        </row>
        <row r="7">
          <cell r="B7" t="str">
            <v>Bishnupur</v>
          </cell>
          <cell r="C7" t="str">
            <v>CABBAGE</v>
          </cell>
          <cell r="BC7">
            <v>2.6067811536767949E-2</v>
          </cell>
        </row>
        <row r="8">
          <cell r="B8" t="str">
            <v>Bishnupur</v>
          </cell>
          <cell r="C8" t="str">
            <v>PADDY</v>
          </cell>
          <cell r="BC8">
            <v>0.17270324086789354</v>
          </cell>
        </row>
        <row r="9">
          <cell r="B9" t="str">
            <v>Bishnupur</v>
          </cell>
          <cell r="C9" t="str">
            <v>CABBAGE</v>
          </cell>
          <cell r="BC9">
            <v>0</v>
          </cell>
        </row>
        <row r="10">
          <cell r="B10" t="str">
            <v>Bishnupur</v>
          </cell>
          <cell r="C10" t="str">
            <v>PADDY</v>
          </cell>
          <cell r="BC10">
            <v>0.23842537453770454</v>
          </cell>
        </row>
        <row r="11">
          <cell r="B11" t="str">
            <v>Bishnupur</v>
          </cell>
          <cell r="C11" t="str">
            <v>CABBAGE</v>
          </cell>
          <cell r="BC11">
            <v>2.6067811536767949E-2</v>
          </cell>
        </row>
        <row r="12">
          <cell r="B12" t="str">
            <v>Bishnupur</v>
          </cell>
          <cell r="C12" t="str">
            <v>PADDY</v>
          </cell>
          <cell r="BC12">
            <v>0.23842537453770454</v>
          </cell>
        </row>
        <row r="13">
          <cell r="B13" t="str">
            <v>Bishnupur</v>
          </cell>
          <cell r="C13" t="str">
            <v>CABBAGE</v>
          </cell>
          <cell r="BC13">
            <v>2.6067811536767949E-2</v>
          </cell>
        </row>
        <row r="14">
          <cell r="B14" t="str">
            <v>chandel</v>
          </cell>
          <cell r="C14" t="str">
            <v>PADDY</v>
          </cell>
          <cell r="BC14">
            <v>0.10711118992729209</v>
          </cell>
        </row>
        <row r="15">
          <cell r="B15" t="str">
            <v>chandel</v>
          </cell>
          <cell r="C15" t="str">
            <v>CABBAGE</v>
          </cell>
          <cell r="BC15">
            <v>0</v>
          </cell>
        </row>
        <row r="16">
          <cell r="B16" t="str">
            <v>chandel</v>
          </cell>
          <cell r="C16" t="str">
            <v>PADDY</v>
          </cell>
          <cell r="BC16">
            <v>0.12826632040834615</v>
          </cell>
        </row>
        <row r="17">
          <cell r="B17" t="str">
            <v>chandel</v>
          </cell>
          <cell r="C17" t="str">
            <v>CABBAGE</v>
          </cell>
          <cell r="BC17">
            <v>1.4569766065055193E-2</v>
          </cell>
        </row>
        <row r="18">
          <cell r="B18" t="str">
            <v>chandel</v>
          </cell>
          <cell r="C18" t="str">
            <v>PADDY</v>
          </cell>
          <cell r="BC18">
            <v>0.12826632040834615</v>
          </cell>
        </row>
        <row r="19">
          <cell r="B19" t="str">
            <v>chandel</v>
          </cell>
          <cell r="C19" t="str">
            <v>CABBAGE</v>
          </cell>
          <cell r="BC19">
            <v>1.4569766065055193E-2</v>
          </cell>
        </row>
        <row r="20">
          <cell r="B20" t="str">
            <v>chandel</v>
          </cell>
          <cell r="C20" t="str">
            <v>PADDY</v>
          </cell>
          <cell r="BC20">
            <v>0.12826632040834615</v>
          </cell>
        </row>
        <row r="21">
          <cell r="B21" t="str">
            <v>chandel</v>
          </cell>
          <cell r="C21" t="str">
            <v>CABBAGE</v>
          </cell>
          <cell r="BC21">
            <v>1.4569766065055193E-2</v>
          </cell>
        </row>
        <row r="22">
          <cell r="B22" t="str">
            <v>churachandpur</v>
          </cell>
          <cell r="C22" t="str">
            <v>PADDY</v>
          </cell>
          <cell r="BC22">
            <v>0.11101731139132293</v>
          </cell>
        </row>
        <row r="23">
          <cell r="B23" t="str">
            <v>churachandpur</v>
          </cell>
          <cell r="C23" t="str">
            <v>CABBAGE</v>
          </cell>
          <cell r="BC23">
            <v>0</v>
          </cell>
        </row>
        <row r="24">
          <cell r="B24" t="str">
            <v>churachandpur</v>
          </cell>
          <cell r="C24" t="str">
            <v>PADDY</v>
          </cell>
          <cell r="BC24">
            <v>0.11101731139132293</v>
          </cell>
        </row>
        <row r="25">
          <cell r="B25" t="str">
            <v>churachandpur</v>
          </cell>
          <cell r="C25" t="str">
            <v>CABBAGE</v>
          </cell>
          <cell r="BC25">
            <v>0</v>
          </cell>
        </row>
        <row r="26">
          <cell r="B26" t="str">
            <v>churachandpur</v>
          </cell>
          <cell r="C26" t="str">
            <v>PADDY</v>
          </cell>
          <cell r="BC26">
            <v>0.1092799404382047</v>
          </cell>
        </row>
        <row r="27">
          <cell r="B27" t="str">
            <v>churachandpur</v>
          </cell>
          <cell r="C27" t="str">
            <v>CABBAGE</v>
          </cell>
          <cell r="BC27">
            <v>0</v>
          </cell>
        </row>
        <row r="28">
          <cell r="B28" t="str">
            <v>churachandpur</v>
          </cell>
          <cell r="C28" t="str">
            <v>PADDY</v>
          </cell>
          <cell r="BC28">
            <v>0.16760201608994882</v>
          </cell>
        </row>
        <row r="29">
          <cell r="B29" t="str">
            <v>churachandpur</v>
          </cell>
          <cell r="C29" t="str">
            <v>CABBAGE</v>
          </cell>
          <cell r="BC29">
            <v>0</v>
          </cell>
        </row>
        <row r="30">
          <cell r="B30" t="str">
            <v>churachandpur</v>
          </cell>
          <cell r="C30" t="str">
            <v>PADDY</v>
          </cell>
          <cell r="BC30">
            <v>0.16760201608994882</v>
          </cell>
        </row>
        <row r="31">
          <cell r="B31" t="str">
            <v>churachandpur</v>
          </cell>
          <cell r="C31" t="str">
            <v>CABBAGE</v>
          </cell>
          <cell r="BC31">
            <v>0</v>
          </cell>
        </row>
        <row r="32">
          <cell r="B32" t="str">
            <v>churachandpur</v>
          </cell>
          <cell r="C32" t="str">
            <v>PADDY</v>
          </cell>
          <cell r="BC32">
            <v>0.1092799404382047</v>
          </cell>
        </row>
        <row r="33">
          <cell r="B33" t="str">
            <v>churachandpur</v>
          </cell>
          <cell r="C33" t="str">
            <v>CABBAGE</v>
          </cell>
          <cell r="BC33">
            <v>0</v>
          </cell>
        </row>
        <row r="34">
          <cell r="B34" t="str">
            <v>Imphal East</v>
          </cell>
          <cell r="C34" t="str">
            <v>PADDY</v>
          </cell>
          <cell r="BC34">
            <v>4.0531021403413775E-2</v>
          </cell>
        </row>
        <row r="35">
          <cell r="B35" t="str">
            <v>Imphal East</v>
          </cell>
          <cell r="C35" t="str">
            <v>CABBAGE</v>
          </cell>
          <cell r="BC35">
            <v>0</v>
          </cell>
        </row>
        <row r="36">
          <cell r="B36" t="str">
            <v>Imphal East</v>
          </cell>
          <cell r="C36" t="str">
            <v>PADDY</v>
          </cell>
          <cell r="BC36">
            <v>7.5032305704264335E-2</v>
          </cell>
        </row>
        <row r="37">
          <cell r="B37" t="str">
            <v>Imphal East</v>
          </cell>
          <cell r="C37" t="str">
            <v>CABBAGE</v>
          </cell>
          <cell r="BC37">
            <v>2.7790424824011696E-3</v>
          </cell>
        </row>
        <row r="38">
          <cell r="B38" t="str">
            <v>Imphal East</v>
          </cell>
          <cell r="C38" t="str">
            <v>PADDY</v>
          </cell>
          <cell r="BC38">
            <v>7.5032305704264335E-2</v>
          </cell>
        </row>
        <row r="39">
          <cell r="B39" t="str">
            <v>Imphal East</v>
          </cell>
          <cell r="C39" t="str">
            <v>CABBAGE</v>
          </cell>
          <cell r="BC39">
            <v>2.7790424824011696E-3</v>
          </cell>
        </row>
        <row r="40">
          <cell r="B40" t="str">
            <v>Imphal East</v>
          </cell>
          <cell r="C40" t="str">
            <v>PADDY</v>
          </cell>
          <cell r="BC40">
            <v>0.21982987772461457</v>
          </cell>
        </row>
        <row r="41">
          <cell r="B41" t="str">
            <v>Imphal East</v>
          </cell>
          <cell r="C41" t="str">
            <v>CABBAGE</v>
          </cell>
          <cell r="BC41">
            <v>2.703932651423303E-2</v>
          </cell>
        </row>
        <row r="42">
          <cell r="B42" t="str">
            <v>Imphal West</v>
          </cell>
          <cell r="C42" t="str">
            <v>PADDY</v>
          </cell>
          <cell r="BC42">
            <v>0.14365518272176969</v>
          </cell>
        </row>
        <row r="43">
          <cell r="B43" t="str">
            <v>Imphal West</v>
          </cell>
          <cell r="C43" t="str">
            <v>CABBAGE</v>
          </cell>
          <cell r="BC43">
            <v>0</v>
          </cell>
        </row>
        <row r="44">
          <cell r="B44" t="str">
            <v>Imphal West</v>
          </cell>
          <cell r="C44" t="str">
            <v>PADDY</v>
          </cell>
          <cell r="BC44">
            <v>0.14365518272176969</v>
          </cell>
        </row>
        <row r="45">
          <cell r="B45" t="str">
            <v>Imphal West</v>
          </cell>
          <cell r="C45" t="str">
            <v>CABBAGE</v>
          </cell>
          <cell r="BC45">
            <v>0</v>
          </cell>
        </row>
        <row r="46">
          <cell r="B46" t="str">
            <v>Imphal West</v>
          </cell>
          <cell r="C46" t="str">
            <v>PADDY</v>
          </cell>
          <cell r="BC46">
            <v>9.9749163879598784E-2</v>
          </cell>
        </row>
        <row r="47">
          <cell r="B47" t="str">
            <v>Imphal West</v>
          </cell>
          <cell r="C47" t="str">
            <v>CABBAGE</v>
          </cell>
          <cell r="BC47">
            <v>0</v>
          </cell>
        </row>
        <row r="48">
          <cell r="B48" t="str">
            <v>Imphal West</v>
          </cell>
          <cell r="C48" t="str">
            <v>PADDY</v>
          </cell>
          <cell r="BC48">
            <v>0.14365518272176969</v>
          </cell>
        </row>
        <row r="49">
          <cell r="B49" t="str">
            <v>Imphal West</v>
          </cell>
          <cell r="C49" t="str">
            <v>CABBAGE</v>
          </cell>
          <cell r="BC49">
            <v>0</v>
          </cell>
        </row>
        <row r="50">
          <cell r="B50" t="str">
            <v>Imphal West</v>
          </cell>
          <cell r="C50" t="str">
            <v>PADDY</v>
          </cell>
          <cell r="BC50">
            <v>9.9749163879598784E-2</v>
          </cell>
        </row>
        <row r="51">
          <cell r="B51" t="str">
            <v>Imphal West</v>
          </cell>
          <cell r="C51" t="str">
            <v>CABBAGE</v>
          </cell>
          <cell r="BC51">
            <v>0</v>
          </cell>
        </row>
        <row r="52">
          <cell r="B52" t="str">
            <v>Imphal West</v>
          </cell>
          <cell r="C52" t="str">
            <v>PADDY</v>
          </cell>
          <cell r="BC52">
            <v>9.9749163879598784E-2</v>
          </cell>
        </row>
        <row r="53">
          <cell r="B53" t="str">
            <v>Imphal West</v>
          </cell>
          <cell r="C53" t="str">
            <v>CABBAGE</v>
          </cell>
          <cell r="BC53">
            <v>0</v>
          </cell>
        </row>
        <row r="54">
          <cell r="B54" t="str">
            <v>Imphal West</v>
          </cell>
          <cell r="C54" t="str">
            <v>PADDY</v>
          </cell>
          <cell r="BC54">
            <v>9.9749163879598784E-2</v>
          </cell>
        </row>
        <row r="55">
          <cell r="B55" t="str">
            <v>Imphal West</v>
          </cell>
          <cell r="C55" t="str">
            <v>CABBAGE</v>
          </cell>
          <cell r="BC55">
            <v>0</v>
          </cell>
        </row>
        <row r="56">
          <cell r="B56" t="str">
            <v>Senapati</v>
          </cell>
          <cell r="C56" t="str">
            <v>PADDY</v>
          </cell>
          <cell r="BC56">
            <v>0.10860770873131825</v>
          </cell>
        </row>
        <row r="57">
          <cell r="B57" t="str">
            <v>Senapati</v>
          </cell>
          <cell r="C57" t="str">
            <v>CABBAGE</v>
          </cell>
          <cell r="BC57">
            <v>0</v>
          </cell>
        </row>
        <row r="58">
          <cell r="B58" t="str">
            <v>Senapati</v>
          </cell>
          <cell r="C58" t="str">
            <v>PADDY</v>
          </cell>
          <cell r="BC58">
            <v>4.7761804581580192E-2</v>
          </cell>
        </row>
        <row r="59">
          <cell r="B59" t="str">
            <v>Senapati</v>
          </cell>
          <cell r="C59" t="str">
            <v>CABBAGE</v>
          </cell>
          <cell r="BC59">
            <v>0</v>
          </cell>
        </row>
        <row r="60">
          <cell r="B60" t="str">
            <v>Senapati</v>
          </cell>
          <cell r="C60" t="str">
            <v>PADDY</v>
          </cell>
          <cell r="BC60">
            <v>4.7761804581580192E-2</v>
          </cell>
        </row>
        <row r="61">
          <cell r="B61" t="str">
            <v>Senapati</v>
          </cell>
          <cell r="C61" t="str">
            <v>CABBAGE</v>
          </cell>
          <cell r="BC61">
            <v>0</v>
          </cell>
        </row>
        <row r="62">
          <cell r="B62" t="str">
            <v>Senapati</v>
          </cell>
          <cell r="C62" t="str">
            <v>PADDY</v>
          </cell>
          <cell r="BC62">
            <v>4.7761804581580192E-2</v>
          </cell>
        </row>
        <row r="63">
          <cell r="B63" t="str">
            <v>Senapati</v>
          </cell>
          <cell r="C63" t="str">
            <v>CABBAGE</v>
          </cell>
          <cell r="BC63">
            <v>0</v>
          </cell>
        </row>
        <row r="64">
          <cell r="B64" t="str">
            <v>Senapati</v>
          </cell>
          <cell r="C64" t="str">
            <v>PADDY</v>
          </cell>
          <cell r="BC64">
            <v>8.2979715551410607E-2</v>
          </cell>
        </row>
        <row r="65">
          <cell r="B65" t="str">
            <v>Senapati</v>
          </cell>
          <cell r="C65" t="str">
            <v>CABBAGE</v>
          </cell>
          <cell r="BC65">
            <v>0</v>
          </cell>
        </row>
        <row r="66">
          <cell r="B66" t="str">
            <v>Senapati</v>
          </cell>
          <cell r="C66" t="str">
            <v>PADDY</v>
          </cell>
          <cell r="BC66">
            <v>8.2979715551410607E-2</v>
          </cell>
        </row>
        <row r="67">
          <cell r="B67" t="str">
            <v>Senapati</v>
          </cell>
          <cell r="C67" t="str">
            <v>CABBAGE</v>
          </cell>
          <cell r="BC67">
            <v>0</v>
          </cell>
        </row>
        <row r="68">
          <cell r="B68" t="str">
            <v>Tamenglong</v>
          </cell>
          <cell r="C68" t="str">
            <v>PADDY</v>
          </cell>
          <cell r="BC68">
            <v>6.1764705882352972E-2</v>
          </cell>
        </row>
        <row r="69">
          <cell r="B69" t="str">
            <v>Tamenglong</v>
          </cell>
          <cell r="C69" t="str">
            <v>CABBAGE</v>
          </cell>
          <cell r="BC69">
            <v>0</v>
          </cell>
        </row>
        <row r="70">
          <cell r="B70" t="str">
            <v>Tamenglong</v>
          </cell>
          <cell r="C70" t="str">
            <v>PADDY</v>
          </cell>
          <cell r="BC70">
            <v>5.6270973154362504E-2</v>
          </cell>
        </row>
        <row r="71">
          <cell r="B71" t="str">
            <v>Tamenglong</v>
          </cell>
          <cell r="C71" t="str">
            <v>CABBAGE</v>
          </cell>
          <cell r="BC71">
            <v>2.5759142008011385E-2</v>
          </cell>
        </row>
        <row r="72">
          <cell r="B72" t="str">
            <v>Tamenglong</v>
          </cell>
          <cell r="C72" t="str">
            <v>PADDY</v>
          </cell>
          <cell r="BC72">
            <v>5.6270973154362504E-2</v>
          </cell>
        </row>
        <row r="73">
          <cell r="B73" t="str">
            <v>Tamenglong</v>
          </cell>
          <cell r="C73" t="str">
            <v>CABBAGE</v>
          </cell>
          <cell r="BC73">
            <v>2.5759142008011385E-2</v>
          </cell>
        </row>
        <row r="74">
          <cell r="B74" t="str">
            <v>Tamenglong</v>
          </cell>
          <cell r="C74" t="str">
            <v>PADDY</v>
          </cell>
          <cell r="BC74">
            <v>5.6270973154362504E-2</v>
          </cell>
        </row>
        <row r="75">
          <cell r="B75" t="str">
            <v>Tamenglong</v>
          </cell>
          <cell r="C75" t="str">
            <v>CABBAGE</v>
          </cell>
          <cell r="BC75">
            <v>2.5759142008011385E-2</v>
          </cell>
        </row>
        <row r="76">
          <cell r="B76" t="str">
            <v>Tamenglong</v>
          </cell>
          <cell r="C76" t="str">
            <v>PADDY</v>
          </cell>
          <cell r="BC76">
            <v>5.6270973154362504E-2</v>
          </cell>
        </row>
        <row r="77">
          <cell r="B77" t="str">
            <v>Tamenglong</v>
          </cell>
          <cell r="C77" t="str">
            <v>CABBAGE</v>
          </cell>
          <cell r="BC77">
            <v>2.5759142008011385E-2</v>
          </cell>
        </row>
        <row r="78">
          <cell r="B78" t="str">
            <v>Thoubal</v>
          </cell>
          <cell r="C78" t="str">
            <v>PADDY</v>
          </cell>
          <cell r="BC78">
            <v>0.28673894912427039</v>
          </cell>
        </row>
        <row r="79">
          <cell r="B79" t="str">
            <v>Thoubal</v>
          </cell>
          <cell r="C79" t="str">
            <v>CABBAGE</v>
          </cell>
          <cell r="BC79">
            <v>8.3134023498193342E-3</v>
          </cell>
        </row>
        <row r="80">
          <cell r="B80" t="str">
            <v>Thoubal</v>
          </cell>
          <cell r="C80" t="str">
            <v>PADDY</v>
          </cell>
          <cell r="BC80">
            <v>0.28673894912427039</v>
          </cell>
        </row>
        <row r="81">
          <cell r="B81" t="str">
            <v>Thoubal</v>
          </cell>
          <cell r="C81" t="str">
            <v>CABBAGE</v>
          </cell>
          <cell r="BC81">
            <v>8.3134023498193342E-3</v>
          </cell>
        </row>
        <row r="82">
          <cell r="B82" t="str">
            <v>Thoubal</v>
          </cell>
          <cell r="C82" t="str">
            <v>PADDY</v>
          </cell>
          <cell r="BC82">
            <v>0.10285213827748051</v>
          </cell>
        </row>
        <row r="83">
          <cell r="B83" t="str">
            <v>Thoubal</v>
          </cell>
          <cell r="C83" t="str">
            <v>CABBAGE</v>
          </cell>
          <cell r="BC83">
            <v>0</v>
          </cell>
        </row>
        <row r="84">
          <cell r="B84" t="str">
            <v>Thoubal</v>
          </cell>
          <cell r="C84" t="str">
            <v>PADDY</v>
          </cell>
          <cell r="BC84">
            <v>0.10285213827748051</v>
          </cell>
        </row>
        <row r="85">
          <cell r="B85" t="str">
            <v>Thoubal</v>
          </cell>
          <cell r="C85" t="str">
            <v>CABBAGE</v>
          </cell>
          <cell r="BC85">
            <v>0</v>
          </cell>
        </row>
        <row r="86">
          <cell r="B86" t="str">
            <v>Ukhrul</v>
          </cell>
          <cell r="C86" t="str">
            <v>PADDY</v>
          </cell>
          <cell r="BC86">
            <v>3.4932620817843867E-2</v>
          </cell>
        </row>
        <row r="87">
          <cell r="B87" t="str">
            <v>Ukhrul</v>
          </cell>
          <cell r="C87" t="str">
            <v>CABBAGE</v>
          </cell>
          <cell r="BC87">
            <v>0</v>
          </cell>
        </row>
        <row r="88">
          <cell r="B88" t="str">
            <v>Ukhrul</v>
          </cell>
          <cell r="C88" t="str">
            <v>PADDY</v>
          </cell>
          <cell r="BC88">
            <v>3.4932620817843867E-2</v>
          </cell>
        </row>
        <row r="89">
          <cell r="B89" t="str">
            <v>Ukhrul</v>
          </cell>
          <cell r="C89" t="str">
            <v>CABBAGE</v>
          </cell>
          <cell r="BC89">
            <v>0</v>
          </cell>
        </row>
        <row r="90">
          <cell r="B90" t="str">
            <v>Ukhrul</v>
          </cell>
          <cell r="C90" t="str">
            <v>PADDY</v>
          </cell>
          <cell r="BC90">
            <v>3.4932620817843867E-2</v>
          </cell>
        </row>
        <row r="91">
          <cell r="B91" t="str">
            <v>Ukhrul</v>
          </cell>
          <cell r="C91" t="str">
            <v>CABBAGE</v>
          </cell>
          <cell r="BC91">
            <v>0</v>
          </cell>
        </row>
        <row r="92">
          <cell r="B92" t="str">
            <v>Ukhrul</v>
          </cell>
          <cell r="C92" t="str">
            <v>PADDY</v>
          </cell>
          <cell r="BC92">
            <v>9.0379329301814221E-2</v>
          </cell>
        </row>
        <row r="93">
          <cell r="B93" t="str">
            <v>Ukhrul</v>
          </cell>
          <cell r="C93" t="str">
            <v>CABBAGE</v>
          </cell>
          <cell r="BC93">
            <v>0</v>
          </cell>
        </row>
        <row r="94">
          <cell r="B94" t="str">
            <v>Ukhrul</v>
          </cell>
          <cell r="C94" t="str">
            <v>PADDY</v>
          </cell>
          <cell r="BC94">
            <v>9.0379329301814221E-2</v>
          </cell>
        </row>
        <row r="95">
          <cell r="B95" t="str">
            <v>Ukhrul</v>
          </cell>
          <cell r="C95" t="str">
            <v>CABBAGE</v>
          </cell>
          <cell r="BC9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A891-141D-5048-B507-A9ED1D06AD9E}">
  <dimension ref="A1:K19"/>
  <sheetViews>
    <sheetView tabSelected="1" workbookViewId="0">
      <selection activeCell="D6" sqref="D6"/>
    </sheetView>
  </sheetViews>
  <sheetFormatPr baseColWidth="10" defaultRowHeight="16" x14ac:dyDescent="0.2"/>
  <cols>
    <col min="4" max="4" width="9.1640625" bestFit="1" customWidth="1"/>
    <col min="6" max="6" width="14.5" customWidth="1"/>
    <col min="7" max="7" width="19.33203125" customWidth="1"/>
  </cols>
  <sheetData>
    <row r="1" spans="1:11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ht="19" x14ac:dyDescent="0.25">
      <c r="A2" s="4">
        <v>1</v>
      </c>
      <c r="B2" s="4">
        <v>1</v>
      </c>
      <c r="C2" s="5" t="s">
        <v>11</v>
      </c>
      <c r="D2" s="4" t="s">
        <v>12</v>
      </c>
      <c r="E2" s="6">
        <f>IFERROR(MAX($B$8,SUMPRODUCT(--('[1]DATA AND WORKING'!$B$2:$B$200='[1]VARIABLES AND RESULTS'!C2),--('[1]DATA AND WORKING'!$C$2:$C$200='[1]VARIABLES AND RESULTS'!D2),('[1]DATA AND WORKING'!$BC$2:$BC$200))/SUMPRODUCT(--('[1]DATA AND WORKING'!$B$2:$B$200='[1]VARIABLES AND RESULTS'!C2),--('[1]DATA AND WORKING'!$C$2:$C$200='[1]VARIABLES AND RESULTS'!D2))),0)</f>
        <v>1</v>
      </c>
      <c r="F2" s="6">
        <f>+E2*(1+10%)</f>
        <v>1.1000000000000001</v>
      </c>
      <c r="G2" s="6">
        <f>+F2*(1+10%)</f>
        <v>1.2100000000000002</v>
      </c>
      <c r="H2" s="7">
        <f>+AVERAGE(E2:G2)</f>
        <v>1.1033333333333335</v>
      </c>
      <c r="I2" s="8">
        <v>4600</v>
      </c>
      <c r="J2" s="8">
        <v>68000</v>
      </c>
      <c r="K2" s="4">
        <f>J2*I2</f>
        <v>312800000</v>
      </c>
    </row>
    <row r="3" spans="1:11" ht="19" x14ac:dyDescent="0.25">
      <c r="A3" s="4">
        <f>A2+1</f>
        <v>2</v>
      </c>
      <c r="B3" s="4">
        <v>1</v>
      </c>
      <c r="C3" s="5" t="s">
        <v>11</v>
      </c>
      <c r="D3" s="4" t="s">
        <v>13</v>
      </c>
      <c r="E3" s="6">
        <f>IFERROR(MAX($B$8,SUMPRODUCT(--('[1]DATA AND WORKING'!$B$2:$B$200='[1]VARIABLES AND RESULTS'!C3),--('[1]DATA AND WORKING'!$C$2:$C$200='[1]VARIABLES AND RESULTS'!D3),('[1]DATA AND WORKING'!$BC$2:$BC$200))/SUMPRODUCT(--('[1]DATA AND WORKING'!$B$2:$B$200='[1]VARIABLES AND RESULTS'!C3),--('[1]DATA AND WORKING'!$C$2:$C$200='[1]VARIABLES AND RESULTS'!D3))),0)</f>
        <v>1</v>
      </c>
      <c r="F3" s="6">
        <f t="shared" ref="F3:G19" si="0">+E3*(1+10%)</f>
        <v>1.1000000000000001</v>
      </c>
      <c r="G3" s="6">
        <f t="shared" si="0"/>
        <v>1.2100000000000002</v>
      </c>
      <c r="H3" s="7">
        <v>0.11</v>
      </c>
      <c r="I3" s="8">
        <v>108</v>
      </c>
      <c r="J3" s="8">
        <v>91228</v>
      </c>
      <c r="K3" s="4">
        <f t="shared" ref="K3:K19" si="1">J3*I3</f>
        <v>9852624</v>
      </c>
    </row>
    <row r="4" spans="1:11" ht="19" x14ac:dyDescent="0.25">
      <c r="A4" s="4">
        <f t="shared" ref="A4:A19" si="2">A3+1</f>
        <v>3</v>
      </c>
      <c r="B4" s="4">
        <v>1</v>
      </c>
      <c r="C4" s="5" t="s">
        <v>14</v>
      </c>
      <c r="D4" s="4" t="s">
        <v>12</v>
      </c>
      <c r="E4" s="6">
        <f>IFERROR(MAX($B$8,SUMPRODUCT(--('[1]DATA AND WORKING'!$B$2:$B$200='[1]VARIABLES AND RESULTS'!C4),--('[1]DATA AND WORKING'!$C$2:$C$200='[1]VARIABLES AND RESULTS'!D4),('[1]DATA AND WORKING'!$BC$2:$BC$200))/SUMPRODUCT(--('[1]DATA AND WORKING'!$B$2:$B$200='[1]VARIABLES AND RESULTS'!C4),--('[1]DATA AND WORKING'!$C$2:$C$200='[1]VARIABLES AND RESULTS'!D4))),0)</f>
        <v>1</v>
      </c>
      <c r="F4" s="6">
        <f t="shared" si="0"/>
        <v>1.1000000000000001</v>
      </c>
      <c r="G4" s="6">
        <f t="shared" si="0"/>
        <v>1.2100000000000002</v>
      </c>
      <c r="H4" s="7">
        <f t="shared" ref="H4:H16" si="3">+AVERAGE(E4:G4)</f>
        <v>1.1033333333333335</v>
      </c>
      <c r="I4" s="8">
        <v>50</v>
      </c>
      <c r="J4" s="8">
        <v>68000</v>
      </c>
      <c r="K4" s="4">
        <f t="shared" si="1"/>
        <v>3400000</v>
      </c>
    </row>
    <row r="5" spans="1:11" ht="19" x14ac:dyDescent="0.25">
      <c r="A5" s="4">
        <f t="shared" si="2"/>
        <v>4</v>
      </c>
      <c r="B5" s="4">
        <v>1</v>
      </c>
      <c r="C5" s="5" t="s">
        <v>14</v>
      </c>
      <c r="D5" s="4" t="s">
        <v>13</v>
      </c>
      <c r="E5" s="6">
        <f>IFERROR(MAX($B$8,SUMPRODUCT(--('[1]DATA AND WORKING'!$B$2:$B$200='[1]VARIABLES AND RESULTS'!C5),--('[1]DATA AND WORKING'!$C$2:$C$200='[1]VARIABLES AND RESULTS'!D5),('[1]DATA AND WORKING'!$BC$2:$BC$200))/SUMPRODUCT(--('[1]DATA AND WORKING'!$B$2:$B$200='[1]VARIABLES AND RESULTS'!C5),--('[1]DATA AND WORKING'!$C$2:$C$200='[1]VARIABLES AND RESULTS'!D5))),0)</f>
        <v>1</v>
      </c>
      <c r="F5" s="6">
        <f t="shared" si="0"/>
        <v>1.1000000000000001</v>
      </c>
      <c r="G5" s="6">
        <f t="shared" si="0"/>
        <v>1.2100000000000002</v>
      </c>
      <c r="H5" s="7">
        <f>+H7</f>
        <v>0.09</v>
      </c>
      <c r="I5" s="8">
        <v>15</v>
      </c>
      <c r="J5" s="8">
        <v>91228</v>
      </c>
      <c r="K5" s="4">
        <f t="shared" si="1"/>
        <v>1368420</v>
      </c>
    </row>
    <row r="6" spans="1:11" ht="30" x14ac:dyDescent="0.25">
      <c r="A6" s="4">
        <f t="shared" si="2"/>
        <v>5</v>
      </c>
      <c r="B6" s="4">
        <v>1</v>
      </c>
      <c r="C6" s="5" t="s">
        <v>15</v>
      </c>
      <c r="D6" s="4" t="s">
        <v>12</v>
      </c>
      <c r="E6" s="6">
        <f>IFERROR(MAX($B$8,SUMPRODUCT(--('[1]DATA AND WORKING'!$B$2:$B$200='[1]VARIABLES AND RESULTS'!C6),--('[1]DATA AND WORKING'!$C$2:$C$200='[1]VARIABLES AND RESULTS'!D6),('[1]DATA AND WORKING'!$BC$2:$BC$200))/SUMPRODUCT(--('[1]DATA AND WORKING'!$B$2:$B$200='[1]VARIABLES AND RESULTS'!C6),--('[1]DATA AND WORKING'!$C$2:$C$200='[1]VARIABLES AND RESULTS'!D6))),0)</f>
        <v>1</v>
      </c>
      <c r="F6" s="6">
        <f t="shared" si="0"/>
        <v>1.1000000000000001</v>
      </c>
      <c r="G6" s="6">
        <f t="shared" si="0"/>
        <v>1.2100000000000002</v>
      </c>
      <c r="H6" s="7">
        <f t="shared" si="3"/>
        <v>1.1033333333333335</v>
      </c>
      <c r="I6" s="8">
        <v>200</v>
      </c>
      <c r="J6" s="8">
        <v>68000</v>
      </c>
      <c r="K6" s="4">
        <f t="shared" si="1"/>
        <v>13600000</v>
      </c>
    </row>
    <row r="7" spans="1:11" ht="30" x14ac:dyDescent="0.25">
      <c r="A7" s="4">
        <f t="shared" si="2"/>
        <v>6</v>
      </c>
      <c r="B7" s="4">
        <v>1</v>
      </c>
      <c r="C7" s="5" t="s">
        <v>15</v>
      </c>
      <c r="D7" s="4" t="s">
        <v>13</v>
      </c>
      <c r="E7" s="6">
        <f>IFERROR(MAX($B$8,SUMPRODUCT(--('[1]DATA AND WORKING'!$B$2:$B$200='[1]VARIABLES AND RESULTS'!C7),--('[1]DATA AND WORKING'!$C$2:$C$200='[1]VARIABLES AND RESULTS'!D7),('[1]DATA AND WORKING'!$BC$2:$BC$200))/SUMPRODUCT(--('[1]DATA AND WORKING'!$B$2:$B$200='[1]VARIABLES AND RESULTS'!C7),--('[1]DATA AND WORKING'!$C$2:$C$200='[1]VARIABLES AND RESULTS'!D7))),0)</f>
        <v>1</v>
      </c>
      <c r="F7" s="6">
        <f t="shared" si="0"/>
        <v>1.1000000000000001</v>
      </c>
      <c r="G7" s="6">
        <f t="shared" si="0"/>
        <v>1.2100000000000002</v>
      </c>
      <c r="H7" s="7">
        <v>0.09</v>
      </c>
      <c r="I7" s="8">
        <v>18</v>
      </c>
      <c r="J7" s="8">
        <v>91228</v>
      </c>
      <c r="K7" s="4">
        <f t="shared" si="1"/>
        <v>1642104</v>
      </c>
    </row>
    <row r="8" spans="1:11" ht="30" x14ac:dyDescent="0.25">
      <c r="A8" s="4">
        <f t="shared" si="2"/>
        <v>7</v>
      </c>
      <c r="B8" s="4">
        <v>1</v>
      </c>
      <c r="C8" s="5" t="s">
        <v>16</v>
      </c>
      <c r="D8" s="4" t="s">
        <v>12</v>
      </c>
      <c r="E8" s="6">
        <f>IFERROR(MAX($B$8,SUMPRODUCT(--('[1]DATA AND WORKING'!$B$2:$B$200='[1]VARIABLES AND RESULTS'!C8),--('[1]DATA AND WORKING'!$C$2:$C$200='[1]VARIABLES AND RESULTS'!D8),('[1]DATA AND WORKING'!$BC$2:$BC$200))/SUMPRODUCT(--('[1]DATA AND WORKING'!$B$2:$B$200='[1]VARIABLES AND RESULTS'!C8),--('[1]DATA AND WORKING'!$C$2:$C$200='[1]VARIABLES AND RESULTS'!D8))),0)</f>
        <v>1</v>
      </c>
      <c r="F8" s="6">
        <f t="shared" si="0"/>
        <v>1.1000000000000001</v>
      </c>
      <c r="G8" s="6">
        <f t="shared" si="0"/>
        <v>1.2100000000000002</v>
      </c>
      <c r="H8" s="7">
        <f t="shared" si="3"/>
        <v>1.1033333333333335</v>
      </c>
      <c r="I8" s="8">
        <v>500</v>
      </c>
      <c r="J8" s="8">
        <v>68000</v>
      </c>
      <c r="K8" s="4">
        <f t="shared" si="1"/>
        <v>34000000</v>
      </c>
    </row>
    <row r="9" spans="1:11" ht="30" x14ac:dyDescent="0.25">
      <c r="A9" s="4">
        <f t="shared" si="2"/>
        <v>8</v>
      </c>
      <c r="B9" s="4">
        <v>1</v>
      </c>
      <c r="C9" s="5" t="s">
        <v>16</v>
      </c>
      <c r="D9" s="4" t="s">
        <v>13</v>
      </c>
      <c r="E9" s="6">
        <f>IFERROR(MAX($B$8,SUMPRODUCT(--('[1]DATA AND WORKING'!$B$2:$B$200='[1]VARIABLES AND RESULTS'!C9),--('[1]DATA AND WORKING'!$C$2:$C$200='[1]VARIABLES AND RESULTS'!D9),('[1]DATA AND WORKING'!$BC$2:$BC$200))/SUMPRODUCT(--('[1]DATA AND WORKING'!$B$2:$B$200='[1]VARIABLES AND RESULTS'!C9),--('[1]DATA AND WORKING'!$C$2:$C$200='[1]VARIABLES AND RESULTS'!D9))),0)</f>
        <v>1</v>
      </c>
      <c r="F9" s="6">
        <f t="shared" si="0"/>
        <v>1.1000000000000001</v>
      </c>
      <c r="G9" s="6">
        <f t="shared" si="0"/>
        <v>1.2100000000000002</v>
      </c>
      <c r="H9" s="7">
        <f>+H7</f>
        <v>0.09</v>
      </c>
      <c r="I9" s="8">
        <v>98</v>
      </c>
      <c r="J9" s="8">
        <v>91228</v>
      </c>
      <c r="K9" s="4">
        <f t="shared" si="1"/>
        <v>8940344</v>
      </c>
    </row>
    <row r="10" spans="1:11" ht="30" x14ac:dyDescent="0.25">
      <c r="A10" s="4">
        <f t="shared" si="2"/>
        <v>9</v>
      </c>
      <c r="B10" s="4">
        <v>1</v>
      </c>
      <c r="C10" s="5" t="s">
        <v>17</v>
      </c>
      <c r="D10" s="4" t="s">
        <v>12</v>
      </c>
      <c r="E10" s="6">
        <f>IFERROR(MAX($B$8,SUMPRODUCT(--('[1]DATA AND WORKING'!$B$2:$B$200='[1]VARIABLES AND RESULTS'!C10),--('[1]DATA AND WORKING'!$C$2:$C$200='[1]VARIABLES AND RESULTS'!D10),('[1]DATA AND WORKING'!$BC$2:$BC$200))/SUMPRODUCT(--('[1]DATA AND WORKING'!$B$2:$B$200='[1]VARIABLES AND RESULTS'!C10),--('[1]DATA AND WORKING'!$C$2:$C$200='[1]VARIABLES AND RESULTS'!D10))),0)</f>
        <v>1</v>
      </c>
      <c r="F10" s="6">
        <f t="shared" si="0"/>
        <v>1.1000000000000001</v>
      </c>
      <c r="G10" s="6">
        <f t="shared" si="0"/>
        <v>1.2100000000000002</v>
      </c>
      <c r="H10" s="7">
        <f t="shared" si="3"/>
        <v>1.1033333333333335</v>
      </c>
      <c r="I10" s="8">
        <v>1500</v>
      </c>
      <c r="J10" s="8">
        <v>68000</v>
      </c>
      <c r="K10" s="4">
        <f t="shared" si="1"/>
        <v>102000000</v>
      </c>
    </row>
    <row r="11" spans="1:11" ht="30" x14ac:dyDescent="0.25">
      <c r="A11" s="4">
        <f t="shared" si="2"/>
        <v>10</v>
      </c>
      <c r="B11" s="4">
        <v>1</v>
      </c>
      <c r="C11" s="5" t="s">
        <v>17</v>
      </c>
      <c r="D11" s="4" t="s">
        <v>13</v>
      </c>
      <c r="E11" s="6">
        <f>IFERROR(MAX($B$8,SUMPRODUCT(--('[1]DATA AND WORKING'!$B$2:$B$200='[1]VARIABLES AND RESULTS'!C11),--('[1]DATA AND WORKING'!$C$2:$C$200='[1]VARIABLES AND RESULTS'!D11),('[1]DATA AND WORKING'!$BC$2:$BC$200))/SUMPRODUCT(--('[1]DATA AND WORKING'!$B$2:$B$200='[1]VARIABLES AND RESULTS'!C11),--('[1]DATA AND WORKING'!$C$2:$C$200='[1]VARIABLES AND RESULTS'!D11))),0)</f>
        <v>1</v>
      </c>
      <c r="F11" s="6">
        <f t="shared" si="0"/>
        <v>1.1000000000000001</v>
      </c>
      <c r="G11" s="6">
        <f t="shared" si="0"/>
        <v>1.2100000000000002</v>
      </c>
      <c r="H11" s="7">
        <f>+H9</f>
        <v>0.09</v>
      </c>
      <c r="I11" s="8">
        <v>80</v>
      </c>
      <c r="J11" s="8">
        <v>91228</v>
      </c>
      <c r="K11" s="4">
        <f t="shared" si="1"/>
        <v>7298240</v>
      </c>
    </row>
    <row r="12" spans="1:11" ht="19" x14ac:dyDescent="0.25">
      <c r="A12" s="4">
        <f t="shared" si="2"/>
        <v>11</v>
      </c>
      <c r="B12" s="4">
        <v>1</v>
      </c>
      <c r="C12" s="5" t="s">
        <v>18</v>
      </c>
      <c r="D12" s="4" t="s">
        <v>12</v>
      </c>
      <c r="E12" s="6">
        <f>IFERROR(MAX($B$8,SUMPRODUCT(--('[1]DATA AND WORKING'!$B$2:$B$200='[1]VARIABLES AND RESULTS'!C12),--('[1]DATA AND WORKING'!$C$2:$C$200='[1]VARIABLES AND RESULTS'!D12),('[1]DATA AND WORKING'!$BC$2:$BC$200))/SUMPRODUCT(--('[1]DATA AND WORKING'!$B$2:$B$200='[1]VARIABLES AND RESULTS'!C12),--('[1]DATA AND WORKING'!$C$2:$C$200='[1]VARIABLES AND RESULTS'!D12))),0)</f>
        <v>1</v>
      </c>
      <c r="F12" s="6">
        <f t="shared" si="0"/>
        <v>1.1000000000000001</v>
      </c>
      <c r="G12" s="6">
        <f t="shared" si="0"/>
        <v>1.2100000000000002</v>
      </c>
      <c r="H12" s="7">
        <f t="shared" si="3"/>
        <v>1.1033333333333335</v>
      </c>
      <c r="I12" s="8">
        <v>450</v>
      </c>
      <c r="J12" s="8">
        <v>68000</v>
      </c>
      <c r="K12" s="4">
        <f t="shared" si="1"/>
        <v>30600000</v>
      </c>
    </row>
    <row r="13" spans="1:11" ht="19" x14ac:dyDescent="0.25">
      <c r="A13" s="4">
        <f t="shared" si="2"/>
        <v>12</v>
      </c>
      <c r="B13" s="4">
        <v>1</v>
      </c>
      <c r="C13" s="5" t="s">
        <v>18</v>
      </c>
      <c r="D13" s="4" t="s">
        <v>13</v>
      </c>
      <c r="E13" s="6">
        <f>IFERROR(MAX($B$8,SUMPRODUCT(--('[1]DATA AND WORKING'!$B$2:$B$200='[1]VARIABLES AND RESULTS'!C13),--('[1]DATA AND WORKING'!$C$2:$C$200='[1]VARIABLES AND RESULTS'!D13),('[1]DATA AND WORKING'!$BC$2:$BC$200))/SUMPRODUCT(--('[1]DATA AND WORKING'!$B$2:$B$200='[1]VARIABLES AND RESULTS'!C13),--('[1]DATA AND WORKING'!$C$2:$C$200='[1]VARIABLES AND RESULTS'!D13))),0)</f>
        <v>1</v>
      </c>
      <c r="F13" s="6">
        <f t="shared" si="0"/>
        <v>1.1000000000000001</v>
      </c>
      <c r="G13" s="6">
        <f t="shared" si="0"/>
        <v>1.2100000000000002</v>
      </c>
      <c r="H13" s="7">
        <f>+H11</f>
        <v>0.09</v>
      </c>
      <c r="I13" s="8">
        <v>118</v>
      </c>
      <c r="J13" s="8">
        <v>91228</v>
      </c>
      <c r="K13" s="4">
        <f t="shared" si="1"/>
        <v>10764904</v>
      </c>
    </row>
    <row r="14" spans="1:11" ht="30" x14ac:dyDescent="0.25">
      <c r="A14" s="4">
        <f t="shared" si="2"/>
        <v>13</v>
      </c>
      <c r="B14" s="4">
        <v>1</v>
      </c>
      <c r="C14" s="5" t="s">
        <v>19</v>
      </c>
      <c r="D14" s="4" t="s">
        <v>12</v>
      </c>
      <c r="E14" s="6">
        <f>IFERROR(MAX($B$8,SUMPRODUCT(--('[1]DATA AND WORKING'!$B$2:$B$200='[1]VARIABLES AND RESULTS'!C14),--('[1]DATA AND WORKING'!$C$2:$C$200='[1]VARIABLES AND RESULTS'!D14),('[1]DATA AND WORKING'!$BC$2:$BC$200))/SUMPRODUCT(--('[1]DATA AND WORKING'!$B$2:$B$200='[1]VARIABLES AND RESULTS'!C14),--('[1]DATA AND WORKING'!$C$2:$C$200='[1]VARIABLES AND RESULTS'!D14))),0)</f>
        <v>1</v>
      </c>
      <c r="F14" s="6">
        <f t="shared" si="0"/>
        <v>1.1000000000000001</v>
      </c>
      <c r="G14" s="6">
        <f t="shared" si="0"/>
        <v>1.2100000000000002</v>
      </c>
      <c r="H14" s="7">
        <f>+M14</f>
        <v>0</v>
      </c>
      <c r="I14" s="8">
        <v>700</v>
      </c>
      <c r="J14" s="8">
        <v>68000</v>
      </c>
      <c r="K14" s="4">
        <f t="shared" si="1"/>
        <v>47600000</v>
      </c>
    </row>
    <row r="15" spans="1:11" ht="30" x14ac:dyDescent="0.25">
      <c r="A15" s="4">
        <f t="shared" si="2"/>
        <v>14</v>
      </c>
      <c r="B15" s="4">
        <v>1</v>
      </c>
      <c r="C15" s="5" t="s">
        <v>19</v>
      </c>
      <c r="D15" s="4" t="s">
        <v>13</v>
      </c>
      <c r="E15" s="6">
        <f>IFERROR(MAX($B$8,SUMPRODUCT(--('[1]DATA AND WORKING'!$B$2:$B$200='[1]VARIABLES AND RESULTS'!C15),--('[1]DATA AND WORKING'!$C$2:$C$200='[1]VARIABLES AND RESULTS'!D15),('[1]DATA AND WORKING'!$BC$2:$BC$200))/SUMPRODUCT(--('[1]DATA AND WORKING'!$B$2:$B$200='[1]VARIABLES AND RESULTS'!C15),--('[1]DATA AND WORKING'!$C$2:$C$200='[1]VARIABLES AND RESULTS'!D15))),0)</f>
        <v>1</v>
      </c>
      <c r="F15" s="6">
        <f t="shared" si="0"/>
        <v>1.1000000000000001</v>
      </c>
      <c r="G15" s="6">
        <f t="shared" si="0"/>
        <v>1.2100000000000002</v>
      </c>
      <c r="H15" s="7">
        <v>0.11</v>
      </c>
      <c r="I15" s="8">
        <v>20</v>
      </c>
      <c r="J15" s="8">
        <v>91228</v>
      </c>
      <c r="K15" s="4">
        <f t="shared" si="1"/>
        <v>1824560</v>
      </c>
    </row>
    <row r="16" spans="1:11" ht="19" x14ac:dyDescent="0.25">
      <c r="A16" s="4">
        <f t="shared" si="2"/>
        <v>15</v>
      </c>
      <c r="B16" s="4">
        <v>1</v>
      </c>
      <c r="C16" s="5" t="s">
        <v>20</v>
      </c>
      <c r="D16" s="4" t="s">
        <v>12</v>
      </c>
      <c r="E16" s="6">
        <f>IFERROR(MAX($B$8,SUMPRODUCT(--('[1]DATA AND WORKING'!$B$2:$B$200='[1]VARIABLES AND RESULTS'!C16),--('[1]DATA AND WORKING'!$C$2:$C$200='[1]VARIABLES AND RESULTS'!D16),('[1]DATA AND WORKING'!$BC$2:$BC$200))/SUMPRODUCT(--('[1]DATA AND WORKING'!$B$2:$B$200='[1]VARIABLES AND RESULTS'!C16),--('[1]DATA AND WORKING'!$C$2:$C$200='[1]VARIABLES AND RESULTS'!D16))),0)</f>
        <v>1</v>
      </c>
      <c r="F16" s="6">
        <f t="shared" si="0"/>
        <v>1.1000000000000001</v>
      </c>
      <c r="G16" s="6">
        <f t="shared" si="0"/>
        <v>1.2100000000000002</v>
      </c>
      <c r="H16" s="7">
        <f t="shared" si="3"/>
        <v>1.1033333333333335</v>
      </c>
      <c r="I16" s="8">
        <v>2000</v>
      </c>
      <c r="J16" s="8">
        <v>68000</v>
      </c>
      <c r="K16" s="4">
        <f t="shared" si="1"/>
        <v>136000000</v>
      </c>
    </row>
    <row r="17" spans="1:11" ht="19" x14ac:dyDescent="0.25">
      <c r="A17" s="4">
        <f t="shared" si="2"/>
        <v>16</v>
      </c>
      <c r="B17" s="4">
        <v>1</v>
      </c>
      <c r="C17" s="5" t="s">
        <v>20</v>
      </c>
      <c r="D17" s="4" t="s">
        <v>13</v>
      </c>
      <c r="E17" s="6">
        <f>IFERROR(MAX($B$8,SUMPRODUCT(--('[1]DATA AND WORKING'!$B$2:$B$200='[1]VARIABLES AND RESULTS'!C17),--('[1]DATA AND WORKING'!$C$2:$C$200='[1]VARIABLES AND RESULTS'!D17),('[1]DATA AND WORKING'!$BC$2:$BC$200))/SUMPRODUCT(--('[1]DATA AND WORKING'!$B$2:$B$200='[1]VARIABLES AND RESULTS'!C17),--('[1]DATA AND WORKING'!$C$2:$C$200='[1]VARIABLES AND RESULTS'!D17))),0)</f>
        <v>1</v>
      </c>
      <c r="F17" s="6">
        <f t="shared" si="0"/>
        <v>1.1000000000000001</v>
      </c>
      <c r="G17" s="6">
        <f t="shared" si="0"/>
        <v>1.2100000000000002</v>
      </c>
      <c r="H17" s="7">
        <f>+H13</f>
        <v>0.09</v>
      </c>
      <c r="I17" s="8">
        <v>90</v>
      </c>
      <c r="J17" s="8">
        <v>91228</v>
      </c>
      <c r="K17" s="4">
        <f t="shared" si="1"/>
        <v>8210520</v>
      </c>
    </row>
    <row r="18" spans="1:11" ht="19" x14ac:dyDescent="0.25">
      <c r="A18" s="4">
        <f t="shared" si="2"/>
        <v>17</v>
      </c>
      <c r="B18" s="4">
        <v>1</v>
      </c>
      <c r="C18" s="5" t="s">
        <v>21</v>
      </c>
      <c r="D18" s="4" t="s">
        <v>12</v>
      </c>
      <c r="E18" s="6">
        <f>IFERROR(MAX($B$8,SUMPRODUCT(--('[1]DATA AND WORKING'!$B$2:$B$200='[1]VARIABLES AND RESULTS'!C18),--('[1]DATA AND WORKING'!$C$2:$C$200='[1]VARIABLES AND RESULTS'!D18),('[1]DATA AND WORKING'!$BC$2:$BC$200))/SUMPRODUCT(--('[1]DATA AND WORKING'!$B$2:$B$200='[1]VARIABLES AND RESULTS'!C18),--('[1]DATA AND WORKING'!$C$2:$C$200='[1]VARIABLES AND RESULTS'!D18))),0)</f>
        <v>1</v>
      </c>
      <c r="F18" s="6">
        <f t="shared" si="0"/>
        <v>1.1000000000000001</v>
      </c>
      <c r="G18" s="6">
        <f t="shared" si="0"/>
        <v>1.2100000000000002</v>
      </c>
      <c r="H18" s="7">
        <f>+M18</f>
        <v>0</v>
      </c>
      <c r="I18" s="8">
        <v>120</v>
      </c>
      <c r="J18" s="8">
        <v>68000</v>
      </c>
      <c r="K18" s="4">
        <f t="shared" si="1"/>
        <v>8160000</v>
      </c>
    </row>
    <row r="19" spans="1:11" ht="19" x14ac:dyDescent="0.25">
      <c r="A19" s="4">
        <f t="shared" si="2"/>
        <v>18</v>
      </c>
      <c r="B19" s="4">
        <v>1</v>
      </c>
      <c r="C19" s="5" t="s">
        <v>21</v>
      </c>
      <c r="D19" s="4" t="s">
        <v>13</v>
      </c>
      <c r="E19" s="6">
        <f>IFERROR(MAX($B$8,SUMPRODUCT(--('[1]DATA AND WORKING'!$B$2:$B$200='[1]VARIABLES AND RESULTS'!C19),--('[1]DATA AND WORKING'!$C$2:$C$200='[1]VARIABLES AND RESULTS'!D19),('[1]DATA AND WORKING'!$BC$2:$BC$200))/SUMPRODUCT(--('[1]DATA AND WORKING'!$B$2:$B$200='[1]VARIABLES AND RESULTS'!C19),--('[1]DATA AND WORKING'!$C$2:$C$200='[1]VARIABLES AND RESULTS'!D19))),0)</f>
        <v>1</v>
      </c>
      <c r="F19" s="6">
        <f t="shared" si="0"/>
        <v>1.1000000000000001</v>
      </c>
      <c r="G19" s="6">
        <f t="shared" si="0"/>
        <v>1.2100000000000002</v>
      </c>
      <c r="H19" s="7">
        <f>+H17</f>
        <v>0.09</v>
      </c>
      <c r="I19" s="8">
        <v>27</v>
      </c>
      <c r="J19" s="8">
        <v>91228</v>
      </c>
      <c r="K19" s="4">
        <f t="shared" si="1"/>
        <v>2463156</v>
      </c>
    </row>
  </sheetData>
  <dataValidations count="1">
    <dataValidation type="decimal" allowBlank="1" showInputMessage="1" showErrorMessage="1" errorTitle="Invaid Entry" error="Only Numeric Values are allowed. " promptTitle="Rate Entry" prompt="Please enter the Basic Price in Rupees for this item. " sqref="J2:J19" xr:uid="{072ACCD8-1633-BC41-8690-C6301AE00744}">
      <formula1>0</formula1>
      <formula2>999999999999999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Pranu ch</dc:creator>
  <cp:lastModifiedBy>Pranu ch</cp:lastModifiedBy>
  <dcterms:created xsi:type="dcterms:W3CDTF">2022-09-07T14:29:13Z</dcterms:created>
  <dcterms:modified xsi:type="dcterms:W3CDTF">2022-09-07T14:29:44Z</dcterms:modified>
</cp:coreProperties>
</file>