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45B3D181-FAE0-4693-99E5-DFC5863B2D83}" xr6:coauthVersionLast="47" xr6:coauthVersionMax="47" xr10:uidLastSave="{00000000-0000-0000-0000-000000000000}"/>
  <bookViews>
    <workbookView xWindow="-108" yWindow="-108" windowWidth="23256" windowHeight="12456" activeTab="2" xr2:uid="{AB49CED5-25C5-4506-BEA6-1445AEDCB36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3" l="1"/>
  <c r="H12" i="3"/>
  <c r="F14" i="3"/>
  <c r="P5" i="3"/>
  <c r="P6" i="3"/>
  <c r="P7" i="3"/>
  <c r="P8" i="3"/>
  <c r="P9" i="3"/>
  <c r="P10" i="3"/>
  <c r="P11" i="3"/>
  <c r="P4" i="3"/>
  <c r="I18" i="1"/>
  <c r="I19" i="1"/>
  <c r="I20" i="1"/>
  <c r="I21" i="1"/>
  <c r="I22" i="1"/>
  <c r="I23" i="1"/>
  <c r="I24" i="1"/>
  <c r="I25" i="1"/>
  <c r="I26" i="1"/>
  <c r="I27" i="1"/>
  <c r="H19" i="1"/>
  <c r="H20" i="1"/>
  <c r="H21" i="1"/>
  <c r="H22" i="1"/>
  <c r="H23" i="1"/>
  <c r="H24" i="1"/>
  <c r="H25" i="1"/>
  <c r="H26" i="1"/>
  <c r="H27" i="1"/>
  <c r="H18" i="1"/>
  <c r="F3" i="1"/>
  <c r="G3" i="1"/>
  <c r="E3" i="1"/>
  <c r="J21" i="2"/>
  <c r="I24" i="2"/>
  <c r="J24" i="2"/>
  <c r="D11" i="2" l="1"/>
  <c r="E11" i="2"/>
  <c r="F11" i="2"/>
  <c r="G11" i="2"/>
  <c r="D12" i="2"/>
  <c r="E12" i="2"/>
  <c r="F12" i="2"/>
  <c r="G12" i="2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2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L10" i="1"/>
  <c r="M10" i="1"/>
  <c r="N10" i="1"/>
  <c r="O10" i="1"/>
  <c r="P10" i="1"/>
  <c r="Q10" i="1"/>
  <c r="R10" i="1"/>
  <c r="S10" i="1"/>
  <c r="T10" i="1"/>
  <c r="K10" i="1"/>
  <c r="L11" i="1"/>
  <c r="M11" i="1"/>
  <c r="N11" i="1"/>
  <c r="O11" i="1"/>
  <c r="P11" i="1"/>
  <c r="Q11" i="1"/>
  <c r="R11" i="1"/>
  <c r="S11" i="1"/>
  <c r="T11" i="1"/>
  <c r="K11" i="1"/>
  <c r="E6" i="1"/>
  <c r="E7" i="1"/>
  <c r="E8" i="1"/>
  <c r="E9" i="1"/>
  <c r="E11" i="1"/>
  <c r="E12" i="1"/>
  <c r="E13" i="1"/>
  <c r="E14" i="1"/>
  <c r="E15" i="1"/>
  <c r="E10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<sst xmlns="http://schemas.openxmlformats.org/spreadsheetml/2006/main" count="127" uniqueCount="93">
  <si>
    <t>ID</t>
  </si>
  <si>
    <t>Name</t>
  </si>
  <si>
    <t>Mark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</si>
  <si>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</si>
  <si>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</si>
  <si>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</si>
  <si>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</si>
  <si>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</si>
  <si>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</si>
  <si>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</si>
  <si>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</si>
  <si>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</si>
  <si>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</si>
  <si>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VLOOKUP TOPIC</t>
  </si>
  <si>
    <t>vlookup works only left most column</t>
  </si>
  <si>
    <t>ctrl shift down and right arrow and f4 for selecting table</t>
  </si>
  <si>
    <t>vlookup works for vertical tables</t>
  </si>
  <si>
    <t xml:space="preserve"> =VLOOKUP(J$7,$A$1:$C$11,3,0)</t>
  </si>
  <si>
    <t xml:space="preserve"> =VLOOKUP($G6,$A$1:$C$11,2,0)</t>
  </si>
  <si>
    <t>Result</t>
  </si>
  <si>
    <t>Class</t>
  </si>
  <si>
    <t>Grade</t>
  </si>
  <si>
    <t>Ram1</t>
  </si>
  <si>
    <t>A+</t>
  </si>
  <si>
    <t>Ram2</t>
  </si>
  <si>
    <t>C+</t>
  </si>
  <si>
    <t>Ram3</t>
  </si>
  <si>
    <t>B</t>
  </si>
  <si>
    <t>Ram4</t>
  </si>
  <si>
    <t>D</t>
  </si>
  <si>
    <t>Ram5</t>
  </si>
  <si>
    <t>Ram6</t>
  </si>
  <si>
    <t>Ram7</t>
  </si>
  <si>
    <t>Ram8</t>
  </si>
  <si>
    <t>B+</t>
  </si>
  <si>
    <t>Ram9</t>
  </si>
  <si>
    <t>Ram10</t>
  </si>
  <si>
    <t>A</t>
  </si>
  <si>
    <t>0-34</t>
  </si>
  <si>
    <t>35-59</t>
  </si>
  <si>
    <t>60-74</t>
  </si>
  <si>
    <t>&gt;=75</t>
  </si>
  <si>
    <t>FAIL</t>
  </si>
  <si>
    <t>PASS</t>
  </si>
  <si>
    <t>FIRSTCLASS</t>
  </si>
  <si>
    <t>DISTINCTION</t>
  </si>
  <si>
    <t>C</t>
  </si>
  <si>
    <t>E</t>
  </si>
  <si>
    <t>E+</t>
  </si>
  <si>
    <t>D+</t>
  </si>
  <si>
    <t>Ram11</t>
  </si>
  <si>
    <t>Alt h o m =&gt; to move or copy the sheet</t>
  </si>
  <si>
    <t>col 1</t>
  </si>
  <si>
    <t>col 2</t>
  </si>
  <si>
    <t>col 3</t>
  </si>
  <si>
    <t>col 4</t>
  </si>
  <si>
    <t>col 5</t>
  </si>
  <si>
    <t>col 6</t>
  </si>
  <si>
    <t>Jan</t>
  </si>
  <si>
    <t>Feb</t>
  </si>
  <si>
    <t>Mar</t>
  </si>
  <si>
    <t xml:space="preserve">Type a month to look for : </t>
  </si>
  <si>
    <t>jan</t>
  </si>
  <si>
    <t xml:space="preserve">Which column needs to be picked out : </t>
  </si>
  <si>
    <t xml:space="preserve">The result is : </t>
  </si>
  <si>
    <t xml:space="preserve"> =MATCH(I21,E16:E18,0)</t>
  </si>
  <si>
    <t xml:space="preserve"> =@INDEX(E16:J18,MATCH(I21,E16:E18,0),I22)</t>
  </si>
  <si>
    <t xml:space="preserve"> =MATCH(E$5,$A$1:$C$1,0)</t>
  </si>
  <si>
    <t xml:space="preserve"> =VLOOKUP($J18,$A$2:$C$11,MATCH(H$17,$A$1:$C$1,0),0)</t>
  </si>
  <si>
    <t>this table in real time we use large data so to find exact matching we need to use match function along with vlookup</t>
  </si>
  <si>
    <t>Babu</t>
  </si>
  <si>
    <t>Ravi</t>
  </si>
  <si>
    <t>Kumar</t>
  </si>
  <si>
    <t>Arun</t>
  </si>
  <si>
    <t>Ram</t>
  </si>
  <si>
    <t xml:space="preserve">Type a name to look for : </t>
  </si>
  <si>
    <t>mar</t>
  </si>
  <si>
    <t>Lookup Table (Base table)</t>
  </si>
  <si>
    <t>Vauxhall</t>
  </si>
  <si>
    <t>Ford</t>
  </si>
  <si>
    <t>VW</t>
  </si>
  <si>
    <t>GearBox</t>
  </si>
  <si>
    <t>Engine</t>
  </si>
  <si>
    <t>Steering</t>
  </si>
  <si>
    <t>Ignition</t>
  </si>
  <si>
    <t>CYHead</t>
  </si>
  <si>
    <t>Maker</t>
  </si>
  <si>
    <t>Spare</t>
  </si>
  <si>
    <t>Cost</t>
  </si>
  <si>
    <t xml:space="preserve"> =VLOOKUP($O4,$I$5:$L$9,MATCH($N4,$I$4:$L$4,0),0)</t>
  </si>
  <si>
    <t xml:space="preserve"> =VLOOKUP(F11,C5:F9,MATCH(F12,C4:F4,0),0)</t>
  </si>
  <si>
    <t>ram</t>
  </si>
  <si>
    <t>we should select blank to entire horizontal row for exact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</si>
</sst>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£&quot;#,##0_);[Red]\(&quot;£&quot;#,##0\)"/>
    <numFmt numFmtId="169" formatCode="[$$-1004]#,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  <font>
      <b/>
      <sz val="10"/>
      <color indexed="12"/>
      <name val="Arial"/>
      <family val="2"/>
    </font>
    <font>
      <b/>
      <i/>
      <sz val="10"/>
      <color indexed="20"/>
      <name val="Arial"/>
      <family val="2"/>
    </font>
    <font>
      <b/>
      <i/>
      <sz val="10"/>
      <color indexed="12"/>
      <name val="Arial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color indexed="14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double">
        <color indexed="14"/>
      </bottom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double">
        <color indexed="14"/>
      </bottom>
      <diagonal/>
    </border>
    <border>
      <left style="double">
        <color indexed="17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double">
        <color indexed="17"/>
      </bottom>
      <diagonal/>
    </border>
  </borders>
  <cellStyleXfs count="3">
    <xf numFmtId="0" fontId="0" fillId="0" borderId="0"/>
    <xf numFmtId="0" fontId="2" fillId="6" borderId="0" applyNumberFormat="0" applyFont="0" applyBorder="0" applyAlignment="0" applyProtection="0"/>
    <xf numFmtId="0" fontId="2" fillId="7" borderId="0" applyNumberFormat="0" applyFont="0" applyBorder="0" applyAlignment="0" applyProtection="0"/>
  </cellStyleXfs>
  <cellXfs count="120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/>
    <xf numFmtId="0" fontId="0" fillId="0" borderId="10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0" xfId="0" applyFont="1"/>
    <xf numFmtId="0" fontId="0" fillId="3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7" borderId="1" xfId="2" applyFont="1" applyBorder="1" applyAlignment="1">
      <alignment horizontal="center"/>
    </xf>
    <xf numFmtId="0" fontId="3" fillId="3" borderId="5" xfId="2" applyFont="1" applyFill="1" applyBorder="1" applyAlignment="1">
      <alignment horizontal="center"/>
    </xf>
    <xf numFmtId="0" fontId="3" fillId="7" borderId="7" xfId="2" applyFont="1" applyBorder="1" applyAlignment="1">
      <alignment horizontal="center"/>
    </xf>
    <xf numFmtId="0" fontId="3" fillId="7" borderId="8" xfId="2" applyFont="1" applyBorder="1" applyAlignment="1">
      <alignment horizontal="center"/>
    </xf>
    <xf numFmtId="0" fontId="0" fillId="6" borderId="22" xfId="1" applyFont="1" applyBorder="1"/>
    <xf numFmtId="0" fontId="0" fillId="6" borderId="21" xfId="1" applyFont="1" applyBorder="1" applyAlignment="1">
      <alignment horizontal="right"/>
    </xf>
    <xf numFmtId="0" fontId="8" fillId="0" borderId="0" xfId="0" applyFont="1" applyFill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6" fillId="0" borderId="16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10" fillId="0" borderId="4" xfId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6" fillId="0" borderId="5" xfId="2" applyFont="1" applyFill="1" applyBorder="1" applyAlignment="1">
      <alignment horizontal="center"/>
    </xf>
    <xf numFmtId="0" fontId="10" fillId="0" borderId="6" xfId="1" applyFont="1" applyFill="1" applyBorder="1" applyAlignment="1">
      <alignment horizontal="center"/>
    </xf>
    <xf numFmtId="0" fontId="6" fillId="0" borderId="7" xfId="2" applyFont="1" applyFill="1" applyBorder="1" applyAlignment="1">
      <alignment horizontal="center"/>
    </xf>
    <xf numFmtId="0" fontId="6" fillId="0" borderId="8" xfId="2" applyFont="1" applyFill="1" applyBorder="1" applyAlignment="1">
      <alignment horizontal="center"/>
    </xf>
    <xf numFmtId="0" fontId="10" fillId="0" borderId="0" xfId="0" applyFont="1" applyFill="1"/>
    <xf numFmtId="0" fontId="10" fillId="0" borderId="22" xfId="1" applyFont="1" applyFill="1" applyBorder="1"/>
    <xf numFmtId="0" fontId="10" fillId="0" borderId="23" xfId="1" applyFont="1" applyFill="1" applyBorder="1"/>
    <xf numFmtId="0" fontId="10" fillId="0" borderId="24" xfId="1" applyFont="1" applyFill="1" applyBorder="1"/>
    <xf numFmtId="0" fontId="10" fillId="0" borderId="24" xfId="1" applyFont="1" applyFill="1" applyBorder="1" applyAlignment="1">
      <alignment horizontal="right"/>
    </xf>
    <xf numFmtId="0" fontId="10" fillId="0" borderId="15" xfId="1" applyFont="1" applyFill="1" applyBorder="1"/>
    <xf numFmtId="0" fontId="10" fillId="0" borderId="25" xfId="1" applyFont="1" applyFill="1" applyBorder="1"/>
    <xf numFmtId="0" fontId="10" fillId="0" borderId="25" xfId="1" applyFont="1" applyFill="1" applyBorder="1" applyAlignment="1">
      <alignment horizontal="right"/>
    </xf>
    <xf numFmtId="0" fontId="10" fillId="0" borderId="21" xfId="1" applyFont="1" applyFill="1" applyBorder="1" applyAlignment="1">
      <alignment horizontal="right"/>
    </xf>
    <xf numFmtId="0" fontId="7" fillId="0" borderId="2" xfId="2" applyFont="1" applyFill="1" applyBorder="1" applyAlignment="1">
      <alignment horizontal="center"/>
    </xf>
    <xf numFmtId="0" fontId="0" fillId="4" borderId="20" xfId="0" applyFill="1" applyBorder="1"/>
    <xf numFmtId="0" fontId="2" fillId="6" borderId="13" xfId="1" applyFont="1" applyBorder="1" applyAlignment="1">
      <alignment horizontal="center"/>
    </xf>
    <xf numFmtId="0" fontId="0" fillId="6" borderId="13" xfId="1" applyFont="1" applyBorder="1" applyAlignment="1">
      <alignment horizontal="center"/>
    </xf>
    <xf numFmtId="0" fontId="0" fillId="6" borderId="14" xfId="1" applyFont="1" applyBorder="1" applyAlignment="1">
      <alignment horizontal="center"/>
    </xf>
    <xf numFmtId="0" fontId="2" fillId="6" borderId="9" xfId="1" applyFont="1" applyBorder="1" applyAlignment="1">
      <alignment horizontal="center"/>
    </xf>
    <xf numFmtId="0" fontId="3" fillId="7" borderId="10" xfId="2" applyFont="1" applyBorder="1" applyAlignment="1">
      <alignment horizontal="center"/>
    </xf>
    <xf numFmtId="0" fontId="3" fillId="7" borderId="11" xfId="2" applyFont="1" applyBorder="1" applyAlignment="1">
      <alignment horizontal="center"/>
    </xf>
    <xf numFmtId="0" fontId="2" fillId="6" borderId="4" xfId="1" applyFont="1" applyBorder="1" applyAlignment="1">
      <alignment horizontal="center"/>
    </xf>
    <xf numFmtId="0" fontId="3" fillId="8" borderId="1" xfId="2" applyFont="1" applyFill="1" applyBorder="1" applyAlignment="1">
      <alignment horizontal="center"/>
    </xf>
    <xf numFmtId="0" fontId="3" fillId="4" borderId="1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4" fillId="4" borderId="5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7" borderId="5" xfId="2" applyFont="1" applyBorder="1" applyAlignment="1">
      <alignment horizontal="center"/>
    </xf>
    <xf numFmtId="0" fontId="2" fillId="6" borderId="6" xfId="1" applyFont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0" fillId="6" borderId="21" xfId="1" applyFont="1" applyBorder="1"/>
    <xf numFmtId="0" fontId="3" fillId="3" borderId="18" xfId="2" applyFont="1" applyFill="1" applyBorder="1" applyAlignment="1">
      <alignment horizontal="center"/>
    </xf>
    <xf numFmtId="0" fontId="3" fillId="7" borderId="19" xfId="2" applyFont="1" applyBorder="1" applyAlignment="1">
      <alignment horizontal="center"/>
    </xf>
    <xf numFmtId="0" fontId="2" fillId="0" borderId="0" xfId="0" applyFont="1"/>
    <xf numFmtId="0" fontId="5" fillId="7" borderId="1" xfId="2" applyFont="1" applyBorder="1" applyAlignment="1">
      <alignment horizontal="center"/>
    </xf>
    <xf numFmtId="0" fontId="2" fillId="0" borderId="26" xfId="0" applyFont="1" applyBorder="1"/>
    <xf numFmtId="0" fontId="0" fillId="0" borderId="26" xfId="0" applyBorder="1"/>
    <xf numFmtId="0" fontId="11" fillId="6" borderId="27" xfId="1" applyFont="1" applyBorder="1" applyAlignment="1">
      <alignment horizontal="center"/>
    </xf>
    <xf numFmtId="0" fontId="11" fillId="6" borderId="28" xfId="1" applyFont="1" applyBorder="1" applyAlignment="1">
      <alignment horizontal="center"/>
    </xf>
    <xf numFmtId="0" fontId="11" fillId="6" borderId="29" xfId="1" applyFont="1" applyBorder="1" applyAlignment="1">
      <alignment horizontal="center"/>
    </xf>
    <xf numFmtId="0" fontId="12" fillId="6" borderId="30" xfId="1" applyFont="1" applyBorder="1"/>
    <xf numFmtId="0" fontId="3" fillId="7" borderId="31" xfId="2" applyFont="1" applyBorder="1" applyAlignment="1">
      <alignment horizontal="center"/>
    </xf>
    <xf numFmtId="0" fontId="3" fillId="5" borderId="32" xfId="2" applyFont="1" applyFill="1" applyBorder="1" applyAlignment="1">
      <alignment horizontal="center"/>
    </xf>
    <xf numFmtId="0" fontId="12" fillId="6" borderId="33" xfId="1" applyFont="1" applyBorder="1"/>
    <xf numFmtId="0" fontId="4" fillId="3" borderId="1" xfId="2" applyFont="1" applyFill="1" applyBorder="1" applyAlignment="1">
      <alignment horizontal="center"/>
    </xf>
    <xf numFmtId="0" fontId="3" fillId="4" borderId="34" xfId="2" applyFont="1" applyFill="1" applyBorder="1" applyAlignment="1">
      <alignment horizontal="center"/>
    </xf>
    <xf numFmtId="0" fontId="3" fillId="3" borderId="34" xfId="2" applyFont="1" applyFill="1" applyBorder="1" applyAlignment="1">
      <alignment horizontal="center"/>
    </xf>
    <xf numFmtId="0" fontId="3" fillId="7" borderId="34" xfId="2" applyFont="1" applyBorder="1" applyAlignment="1">
      <alignment horizontal="center"/>
    </xf>
    <xf numFmtId="0" fontId="12" fillId="6" borderId="35" xfId="1" applyFont="1" applyBorder="1"/>
    <xf numFmtId="0" fontId="3" fillId="7" borderId="36" xfId="2" applyFont="1" applyBorder="1" applyAlignment="1">
      <alignment horizontal="center"/>
    </xf>
    <xf numFmtId="0" fontId="3" fillId="3" borderId="37" xfId="2" applyFont="1" applyFill="1" applyBorder="1" applyAlignment="1">
      <alignment horizontal="center"/>
    </xf>
    <xf numFmtId="0" fontId="2" fillId="6" borderId="1" xfId="1" applyFont="1" applyBorder="1" applyAlignment="1">
      <alignment horizontal="center"/>
    </xf>
    <xf numFmtId="0" fontId="13" fillId="7" borderId="1" xfId="2" applyFont="1" applyBorder="1" applyAlignment="1">
      <alignment horizontal="center"/>
    </xf>
    <xf numFmtId="0" fontId="12" fillId="7" borderId="1" xfId="2" applyFont="1" applyBorder="1" applyAlignment="1">
      <alignment horizontal="center"/>
    </xf>
    <xf numFmtId="168" fontId="14" fillId="4" borderId="1" xfId="2" applyNumberFormat="1" applyFont="1" applyFill="1" applyBorder="1" applyAlignment="1">
      <alignment horizontal="right"/>
    </xf>
    <xf numFmtId="169" fontId="0" fillId="0" borderId="0" xfId="0" applyNumberFormat="1"/>
    <xf numFmtId="0" fontId="13" fillId="5" borderId="1" xfId="2" applyFont="1" applyFill="1" applyBorder="1" applyAlignment="1">
      <alignment horizontal="center"/>
    </xf>
    <xf numFmtId="0" fontId="12" fillId="5" borderId="1" xfId="2" applyFont="1" applyFill="1" applyBorder="1" applyAlignment="1">
      <alignment horizontal="center"/>
    </xf>
  </cellXfs>
  <cellStyles count="3">
    <cellStyle name="GreyOrWhite" xfId="1" xr:uid="{A8738DD6-7496-4217-B035-81029D8DA72D}"/>
    <cellStyle name="Normal" xfId="0" builtinId="0"/>
    <cellStyle name="Yellow" xfId="2" xr:uid="{8785FD67-5AAE-4698-90F6-8BF1E44B92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99E9-B269-4AC1-9D4D-7879D0B30C44}">
  <dimension ref="A1:T27"/>
  <sheetViews>
    <sheetView workbookViewId="0">
      <selection activeCell="L19" sqref="K19:S19"/>
    </sheetView>
  </sheetViews>
  <sheetFormatPr defaultRowHeight="14.4" x14ac:dyDescent="0.3"/>
  <sheetData>
    <row r="1" spans="1:20" ht="15" thickBot="1" x14ac:dyDescent="0.35">
      <c r="A1" s="2" t="s">
        <v>0</v>
      </c>
      <c r="B1" s="3" t="s">
        <v>1</v>
      </c>
      <c r="C1" s="4" t="s">
        <v>2</v>
      </c>
      <c r="F1" s="1" t="s">
        <v>13</v>
      </c>
      <c r="H1" t="s">
        <v>14</v>
      </c>
      <c r="M1" t="s">
        <v>16</v>
      </c>
    </row>
    <row r="2" spans="1:20" x14ac:dyDescent="0.3">
      <c r="A2" s="6">
        <v>1001</v>
      </c>
      <c r="B2" s="5" t="s">
        <v>3</v>
      </c>
      <c r="C2" s="5">
        <v>19</v>
      </c>
    </row>
    <row r="3" spans="1:20" x14ac:dyDescent="0.3">
      <c r="A3" s="6">
        <v>1002</v>
      </c>
      <c r="B3" s="5" t="s">
        <v>4</v>
      </c>
      <c r="C3" s="5">
        <v>53</v>
      </c>
      <c r="E3">
        <f>MATCH(E$5,$A$1:$C$1,0)</f>
        <v>3</v>
      </c>
      <c r="F3" s="42">
        <f t="shared" ref="F3:G3" si="0">MATCH(F$5,$A$1:$C$1,0)</f>
        <v>2</v>
      </c>
      <c r="G3" s="42">
        <f t="shared" si="0"/>
        <v>1</v>
      </c>
      <c r="I3" t="s">
        <v>67</v>
      </c>
    </row>
    <row r="4" spans="1:20" ht="15" thickBot="1" x14ac:dyDescent="0.35">
      <c r="A4" s="6">
        <v>1003</v>
      </c>
      <c r="B4" s="5" t="s">
        <v>5</v>
      </c>
      <c r="C4" s="5">
        <v>36</v>
      </c>
      <c r="E4" t="s">
        <v>18</v>
      </c>
    </row>
    <row r="5" spans="1:20" ht="15" thickBot="1" x14ac:dyDescent="0.35">
      <c r="A5" s="6">
        <v>1004</v>
      </c>
      <c r="B5" s="5" t="s">
        <v>6</v>
      </c>
      <c r="C5" s="5">
        <v>3</v>
      </c>
      <c r="E5" s="10" t="s">
        <v>2</v>
      </c>
      <c r="F5" s="10" t="s">
        <v>1</v>
      </c>
      <c r="G5" s="9" t="s">
        <v>0</v>
      </c>
    </row>
    <row r="6" spans="1:20" x14ac:dyDescent="0.3">
      <c r="A6" s="8">
        <v>1005</v>
      </c>
      <c r="B6" s="7" t="s">
        <v>7</v>
      </c>
      <c r="C6" s="7">
        <v>54</v>
      </c>
      <c r="E6" s="11">
        <f t="shared" ref="E6:E9" si="1">VLOOKUP($G6,$A$1:$C$11,3,0)</f>
        <v>16</v>
      </c>
      <c r="F6" s="11" t="str">
        <f t="shared" ref="F6:F9" si="2">VLOOKUP($G6,$A$1:$C$11,2,0)</f>
        <v>Nme7</v>
      </c>
      <c r="G6" s="12">
        <v>1007</v>
      </c>
      <c r="M6" t="s">
        <v>17</v>
      </c>
    </row>
    <row r="7" spans="1:20" x14ac:dyDescent="0.3">
      <c r="A7" s="6">
        <v>1006</v>
      </c>
      <c r="B7" s="5" t="s">
        <v>8</v>
      </c>
      <c r="C7" s="5">
        <v>86</v>
      </c>
      <c r="E7" s="11">
        <f t="shared" si="1"/>
        <v>75</v>
      </c>
      <c r="F7" s="11" t="str">
        <f t="shared" si="2"/>
        <v>Nme8</v>
      </c>
      <c r="G7" s="13">
        <v>1008</v>
      </c>
    </row>
    <row r="8" spans="1:20" x14ac:dyDescent="0.3">
      <c r="A8" s="6">
        <v>1007</v>
      </c>
      <c r="B8" s="7" t="s">
        <v>9</v>
      </c>
      <c r="C8" s="7">
        <v>16</v>
      </c>
      <c r="E8" s="11">
        <f t="shared" si="1"/>
        <v>8</v>
      </c>
      <c r="F8" s="11" t="str">
        <f t="shared" si="2"/>
        <v>Nme9</v>
      </c>
      <c r="G8" s="12">
        <v>1009</v>
      </c>
    </row>
    <row r="9" spans="1:20" ht="15" thickBot="1" x14ac:dyDescent="0.35">
      <c r="A9" s="6">
        <v>1008</v>
      </c>
      <c r="B9" s="5" t="s">
        <v>10</v>
      </c>
      <c r="C9" s="5">
        <v>75</v>
      </c>
      <c r="E9" s="11">
        <f t="shared" si="1"/>
        <v>54</v>
      </c>
      <c r="F9" s="11" t="str">
        <f t="shared" si="2"/>
        <v>Nme5</v>
      </c>
      <c r="G9" s="12">
        <v>1005</v>
      </c>
    </row>
    <row r="10" spans="1:20" ht="15" thickBot="1" x14ac:dyDescent="0.35">
      <c r="A10" s="6">
        <v>1009</v>
      </c>
      <c r="B10" s="5" t="s">
        <v>11</v>
      </c>
      <c r="C10" s="5">
        <v>8</v>
      </c>
      <c r="E10" s="11">
        <f>VLOOKUP($G10,$A$1:$C$11,3,0)</f>
        <v>43</v>
      </c>
      <c r="F10" s="11" t="str">
        <f>VLOOKUP($G10,$A$1:$C$11,2,0)</f>
        <v>Nme10</v>
      </c>
      <c r="G10" s="12">
        <v>1010</v>
      </c>
      <c r="J10" s="15" t="s">
        <v>1</v>
      </c>
      <c r="K10" s="17" t="str">
        <f>VLOOKUP(K$12,$A$1:$C$11,2,0)</f>
        <v>Nme7</v>
      </c>
      <c r="L10" s="17" t="str">
        <f>VLOOKUP(L$12,$A$1:$C$11,2,0)</f>
        <v>Nme8</v>
      </c>
      <c r="M10" s="17" t="str">
        <f>VLOOKUP(M$12,$A$1:$C$11,2,0)</f>
        <v>Nme9</v>
      </c>
      <c r="N10" s="17" t="str">
        <f>VLOOKUP(N$12,$A$1:$C$11,2,0)</f>
        <v>Nme5</v>
      </c>
      <c r="O10" s="17" t="str">
        <f>VLOOKUP(O$12,$A$1:$C$11,2,0)</f>
        <v>Nme10</v>
      </c>
      <c r="P10" s="17" t="str">
        <f>VLOOKUP(P$12,$A$1:$C$11,2,0)</f>
        <v>Nme1</v>
      </c>
      <c r="Q10" s="17" t="str">
        <f>VLOOKUP(Q$12,$A$1:$C$11,2,0)</f>
        <v>Nme4</v>
      </c>
      <c r="R10" s="17" t="str">
        <f>VLOOKUP(R$12,$A$1:$C$11,2,0)</f>
        <v>Nme3</v>
      </c>
      <c r="S10" s="17" t="str">
        <f>VLOOKUP(S$12,$A$1:$C$11,2,0)</f>
        <v>Nme6</v>
      </c>
      <c r="T10" s="17" t="str">
        <f>VLOOKUP(T$12,$A$1:$C$11,2,0)</f>
        <v>Nme2</v>
      </c>
    </row>
    <row r="11" spans="1:20" ht="15" thickBot="1" x14ac:dyDescent="0.35">
      <c r="A11" s="6">
        <v>1010</v>
      </c>
      <c r="B11" s="5" t="s">
        <v>12</v>
      </c>
      <c r="C11" s="5">
        <v>43</v>
      </c>
      <c r="E11" s="11">
        <f t="shared" ref="E11:E15" si="3">VLOOKUP($G11,$A$1:$C$11,3,0)</f>
        <v>19</v>
      </c>
      <c r="F11" s="11" t="str">
        <f t="shared" ref="F11:F15" si="4">VLOOKUP($G11,$A$1:$C$11,2,0)</f>
        <v>Nme1</v>
      </c>
      <c r="G11" s="12">
        <v>1001</v>
      </c>
      <c r="J11" s="16" t="s">
        <v>2</v>
      </c>
      <c r="K11" s="17">
        <f>VLOOKUP(K$12,$A$1:$C$11,3,0)</f>
        <v>16</v>
      </c>
      <c r="L11" s="17">
        <f>VLOOKUP(L$12,$A$1:$C$11,3,0)</f>
        <v>75</v>
      </c>
      <c r="M11" s="17">
        <f>VLOOKUP(M$12,$A$1:$C$11,3,0)</f>
        <v>8</v>
      </c>
      <c r="N11" s="17">
        <f>VLOOKUP(N$12,$A$1:$C$11,3,0)</f>
        <v>54</v>
      </c>
      <c r="O11" s="17">
        <f>VLOOKUP(O$12,$A$1:$C$11,3,0)</f>
        <v>43</v>
      </c>
      <c r="P11" s="17">
        <f>VLOOKUP(P$12,$A$1:$C$11,3,0)</f>
        <v>19</v>
      </c>
      <c r="Q11" s="17">
        <f>VLOOKUP(Q$12,$A$1:$C$11,3,0)</f>
        <v>3</v>
      </c>
      <c r="R11" s="17">
        <f>VLOOKUP(R$12,$A$1:$C$11,3,0)</f>
        <v>36</v>
      </c>
      <c r="S11" s="17">
        <f>VLOOKUP(S$12,$A$1:$C$11,3,0)</f>
        <v>86</v>
      </c>
      <c r="T11" s="17">
        <f>VLOOKUP(T$12,$A$1:$C$11,3,0)</f>
        <v>53</v>
      </c>
    </row>
    <row r="12" spans="1:20" ht="15" thickBot="1" x14ac:dyDescent="0.35">
      <c r="E12" s="11">
        <f t="shared" si="3"/>
        <v>3</v>
      </c>
      <c r="F12" s="11" t="str">
        <f t="shared" si="4"/>
        <v>Nme4</v>
      </c>
      <c r="G12" s="12">
        <v>1004</v>
      </c>
      <c r="J12" s="14" t="s">
        <v>0</v>
      </c>
      <c r="K12" s="18">
        <v>1007</v>
      </c>
      <c r="L12" s="19">
        <v>1008</v>
      </c>
      <c r="M12" s="18">
        <v>1009</v>
      </c>
      <c r="N12" s="18">
        <v>1005</v>
      </c>
      <c r="O12" s="18">
        <v>1010</v>
      </c>
      <c r="P12" s="18">
        <v>1001</v>
      </c>
      <c r="Q12" s="18">
        <v>1004</v>
      </c>
      <c r="R12" s="19">
        <v>1003</v>
      </c>
      <c r="S12" s="18">
        <v>1006</v>
      </c>
      <c r="T12" s="18">
        <v>1002</v>
      </c>
    </row>
    <row r="13" spans="1:20" x14ac:dyDescent="0.3">
      <c r="E13" s="11">
        <f t="shared" si="3"/>
        <v>36</v>
      </c>
      <c r="F13" s="11" t="str">
        <f t="shared" si="4"/>
        <v>Nme3</v>
      </c>
      <c r="G13" s="13">
        <v>1003</v>
      </c>
    </row>
    <row r="14" spans="1:20" x14ac:dyDescent="0.3">
      <c r="E14" s="11">
        <f t="shared" si="3"/>
        <v>86</v>
      </c>
      <c r="F14" s="11" t="str">
        <f t="shared" si="4"/>
        <v>Nme6</v>
      </c>
      <c r="G14" s="12">
        <v>1006</v>
      </c>
    </row>
    <row r="15" spans="1:20" x14ac:dyDescent="0.3">
      <c r="E15" s="11">
        <f t="shared" si="3"/>
        <v>53</v>
      </c>
      <c r="F15" s="11" t="str">
        <f t="shared" si="4"/>
        <v>Nme2</v>
      </c>
      <c r="G15" s="12">
        <v>1002</v>
      </c>
    </row>
    <row r="16" spans="1:20" ht="15" thickBot="1" x14ac:dyDescent="0.35"/>
    <row r="17" spans="1:12" ht="15" thickBot="1" x14ac:dyDescent="0.35">
      <c r="H17" s="44" t="s">
        <v>2</v>
      </c>
      <c r="I17" s="44" t="s">
        <v>1</v>
      </c>
      <c r="J17" s="43" t="s">
        <v>0</v>
      </c>
    </row>
    <row r="18" spans="1:12" x14ac:dyDescent="0.3">
      <c r="A18" t="s">
        <v>15</v>
      </c>
      <c r="H18" s="46">
        <f>VLOOKUP($J18,$A$2:$C$11,MATCH(H$17,$A$1:$C$1,0),0)</f>
        <v>16</v>
      </c>
      <c r="I18" s="46" t="str">
        <f>VLOOKUP($J18,$A$2:$C$11,MATCH(I$17,$A$1:$C$1,0),0)</f>
        <v>Nme7</v>
      </c>
      <c r="J18" s="47">
        <v>1007</v>
      </c>
    </row>
    <row r="19" spans="1:12" x14ac:dyDescent="0.3">
      <c r="H19" s="46">
        <f t="shared" ref="H19:I27" si="5">VLOOKUP($J19,$A$2:$C$11,MATCH(H$17,$A$1:$C$1,0),0)</f>
        <v>75</v>
      </c>
      <c r="I19" s="46" t="str">
        <f t="shared" si="5"/>
        <v>Nme8</v>
      </c>
      <c r="J19" s="48">
        <v>1008</v>
      </c>
      <c r="K19" t="s">
        <v>69</v>
      </c>
    </row>
    <row r="20" spans="1:12" x14ac:dyDescent="0.3">
      <c r="H20" s="46">
        <f t="shared" si="5"/>
        <v>8</v>
      </c>
      <c r="I20" s="46" t="str">
        <f t="shared" si="5"/>
        <v>Nme9</v>
      </c>
      <c r="J20" s="47">
        <v>1009</v>
      </c>
      <c r="L20" t="s">
        <v>68</v>
      </c>
    </row>
    <row r="21" spans="1:12" x14ac:dyDescent="0.3">
      <c r="H21" s="46">
        <f t="shared" si="5"/>
        <v>54</v>
      </c>
      <c r="I21" s="46" t="str">
        <f t="shared" si="5"/>
        <v>Nme5</v>
      </c>
      <c r="J21" s="47">
        <v>1005</v>
      </c>
    </row>
    <row r="22" spans="1:12" x14ac:dyDescent="0.3">
      <c r="H22" s="46">
        <f t="shared" si="5"/>
        <v>43</v>
      </c>
      <c r="I22" s="46" t="str">
        <f t="shared" si="5"/>
        <v>Nme10</v>
      </c>
      <c r="J22" s="47">
        <v>1010</v>
      </c>
    </row>
    <row r="23" spans="1:12" x14ac:dyDescent="0.3">
      <c r="H23" s="46">
        <f t="shared" si="5"/>
        <v>19</v>
      </c>
      <c r="I23" s="46" t="str">
        <f t="shared" si="5"/>
        <v>Nme1</v>
      </c>
      <c r="J23" s="47">
        <v>1001</v>
      </c>
    </row>
    <row r="24" spans="1:12" x14ac:dyDescent="0.3">
      <c r="H24" s="46">
        <f t="shared" si="5"/>
        <v>3</v>
      </c>
      <c r="I24" s="46" t="str">
        <f t="shared" si="5"/>
        <v>Nme4</v>
      </c>
      <c r="J24" s="47">
        <v>1004</v>
      </c>
    </row>
    <row r="25" spans="1:12" x14ac:dyDescent="0.3">
      <c r="H25" s="46">
        <f t="shared" si="5"/>
        <v>36</v>
      </c>
      <c r="I25" s="46" t="str">
        <f t="shared" si="5"/>
        <v>Nme3</v>
      </c>
      <c r="J25" s="48">
        <v>1003</v>
      </c>
    </row>
    <row r="26" spans="1:12" x14ac:dyDescent="0.3">
      <c r="H26" s="46">
        <f t="shared" si="5"/>
        <v>86</v>
      </c>
      <c r="I26" s="46" t="str">
        <f t="shared" si="5"/>
        <v>Nme6</v>
      </c>
      <c r="J26" s="47">
        <v>1006</v>
      </c>
    </row>
    <row r="27" spans="1:12" x14ac:dyDescent="0.3">
      <c r="H27" s="46">
        <f t="shared" si="5"/>
        <v>53</v>
      </c>
      <c r="I27" s="46" t="str">
        <f t="shared" si="5"/>
        <v>Nme2</v>
      </c>
      <c r="J27" s="47">
        <v>1002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273B-CD19-4F50-98BB-446964863814}">
  <dimension ref="A1:Q24"/>
  <sheetViews>
    <sheetView workbookViewId="0">
      <selection activeCell="J24" sqref="J24"/>
    </sheetView>
  </sheetViews>
  <sheetFormatPr defaultRowHeight="14.4" x14ac:dyDescent="0.3"/>
  <cols>
    <col min="5" max="5" width="14.21875" customWidth="1"/>
    <col min="6" max="6" width="17.44140625" customWidth="1"/>
    <col min="16" max="16" width="10.6640625" customWidth="1"/>
  </cols>
  <sheetData>
    <row r="1" spans="1:17" ht="15" thickBot="1" x14ac:dyDescent="0.35">
      <c r="A1" s="23" t="s">
        <v>0</v>
      </c>
      <c r="B1" s="24" t="s">
        <v>1</v>
      </c>
      <c r="C1" s="25" t="s">
        <v>2</v>
      </c>
      <c r="D1" s="25" t="s">
        <v>19</v>
      </c>
      <c r="E1" s="25" t="s">
        <v>20</v>
      </c>
      <c r="F1" s="25" t="s">
        <v>20</v>
      </c>
      <c r="G1" s="25" t="s">
        <v>21</v>
      </c>
    </row>
    <row r="2" spans="1:17" x14ac:dyDescent="0.3">
      <c r="A2" s="28">
        <v>1001</v>
      </c>
      <c r="B2" s="31" t="s">
        <v>22</v>
      </c>
      <c r="C2" s="31">
        <v>100</v>
      </c>
      <c r="D2" s="31" t="str">
        <f>IF(C2&gt;34,"PASS","FAIL")</f>
        <v>PASS</v>
      </c>
      <c r="E2" s="22" t="str">
        <f>IF(C2&gt;74,"DISTINCTION",IF(C2&gt;59,"FIRSTCLASS",IF(C2&gt;34,"PASS","FAIL")))</f>
        <v>DISTINCTION</v>
      </c>
      <c r="F2" s="22" t="str">
        <f>VLOOKUP($C2,$O$3:$P$6,2,1)</f>
        <v>DISTINCTION</v>
      </c>
      <c r="G2" s="31" t="str">
        <f>VLOOKUP($C2,$O$13:$P$22,2,1)</f>
        <v>A+</v>
      </c>
    </row>
    <row r="3" spans="1:17" x14ac:dyDescent="0.3">
      <c r="A3" s="29">
        <v>1002</v>
      </c>
      <c r="B3" s="20" t="s">
        <v>24</v>
      </c>
      <c r="C3" s="21">
        <v>55</v>
      </c>
      <c r="D3" s="31" t="str">
        <f t="shared" ref="D3:D12" si="0">IF(C3&gt;34,"PASS","FAIL")</f>
        <v>PASS</v>
      </c>
      <c r="E3" s="22" t="str">
        <f t="shared" ref="E3:E11" si="1">IF(C3&gt;74,"DISTINCTION",IF(C3&gt;59,"FIRSTCLASS",IF(C3&gt;34,"PASS","FAIL")))</f>
        <v>PASS</v>
      </c>
      <c r="F3" s="33" t="str">
        <f t="shared" ref="F3:F12" si="2">VLOOKUP($C3,$O$3:$P$6,2,1)</f>
        <v>PASS</v>
      </c>
      <c r="G3" s="40" t="str">
        <f t="shared" ref="G3:G12" si="3">VLOOKUP($C3,$O$13:$P$22,2,1)</f>
        <v>C+</v>
      </c>
      <c r="O3" s="35">
        <v>0</v>
      </c>
      <c r="P3" s="34" t="s">
        <v>42</v>
      </c>
      <c r="Q3" s="32" t="s">
        <v>38</v>
      </c>
    </row>
    <row r="4" spans="1:17" x14ac:dyDescent="0.3">
      <c r="A4" s="29">
        <v>1003</v>
      </c>
      <c r="B4" s="26" t="s">
        <v>26</v>
      </c>
      <c r="C4" s="27">
        <v>66</v>
      </c>
      <c r="D4" s="31" t="str">
        <f t="shared" si="0"/>
        <v>PASS</v>
      </c>
      <c r="E4" s="22" t="str">
        <f t="shared" si="1"/>
        <v>FIRSTCLASS</v>
      </c>
      <c r="F4" s="33" t="str">
        <f t="shared" si="2"/>
        <v>FIRSTCLASS</v>
      </c>
      <c r="G4" s="40" t="str">
        <f t="shared" si="3"/>
        <v>B</v>
      </c>
      <c r="O4" s="35">
        <v>35</v>
      </c>
      <c r="P4" s="35" t="s">
        <v>43</v>
      </c>
      <c r="Q4" s="32" t="s">
        <v>39</v>
      </c>
    </row>
    <row r="5" spans="1:17" x14ac:dyDescent="0.3">
      <c r="A5" s="29">
        <v>1004</v>
      </c>
      <c r="B5" s="20" t="s">
        <v>28</v>
      </c>
      <c r="C5" s="30">
        <v>10</v>
      </c>
      <c r="D5" s="31" t="str">
        <f t="shared" si="0"/>
        <v>FAIL</v>
      </c>
      <c r="E5" s="22" t="str">
        <f t="shared" si="1"/>
        <v>FAIL</v>
      </c>
      <c r="F5" s="33" t="str">
        <f t="shared" si="2"/>
        <v>FAIL</v>
      </c>
      <c r="G5" s="40" t="str">
        <f t="shared" si="3"/>
        <v>E+</v>
      </c>
      <c r="O5" s="35">
        <v>60</v>
      </c>
      <c r="P5" s="34" t="s">
        <v>44</v>
      </c>
      <c r="Q5" s="32" t="s">
        <v>40</v>
      </c>
    </row>
    <row r="6" spans="1:17" x14ac:dyDescent="0.3">
      <c r="A6" s="29">
        <v>1005</v>
      </c>
      <c r="B6" s="20" t="s">
        <v>30</v>
      </c>
      <c r="C6" s="21">
        <v>23</v>
      </c>
      <c r="D6" s="31" t="str">
        <f t="shared" si="0"/>
        <v>FAIL</v>
      </c>
      <c r="E6" s="22" t="str">
        <f t="shared" si="1"/>
        <v>FAIL</v>
      </c>
      <c r="F6" s="33" t="str">
        <f t="shared" si="2"/>
        <v>FAIL</v>
      </c>
      <c r="G6" s="40" t="str">
        <f t="shared" si="3"/>
        <v>D</v>
      </c>
      <c r="O6" s="35">
        <v>75</v>
      </c>
      <c r="P6" s="35" t="s">
        <v>45</v>
      </c>
      <c r="Q6" s="32" t="s">
        <v>41</v>
      </c>
    </row>
    <row r="7" spans="1:17" x14ac:dyDescent="0.3">
      <c r="A7" s="29">
        <v>1006</v>
      </c>
      <c r="B7" s="20" t="s">
        <v>31</v>
      </c>
      <c r="C7" s="21">
        <v>33</v>
      </c>
      <c r="D7" s="31" t="str">
        <f t="shared" si="0"/>
        <v>FAIL</v>
      </c>
      <c r="E7" s="22" t="str">
        <f t="shared" si="1"/>
        <v>FAIL</v>
      </c>
      <c r="F7" s="33" t="str">
        <f t="shared" si="2"/>
        <v>FAIL</v>
      </c>
      <c r="G7" s="40" t="str">
        <f t="shared" si="3"/>
        <v>D+</v>
      </c>
    </row>
    <row r="8" spans="1:17" x14ac:dyDescent="0.3">
      <c r="A8" s="29">
        <v>1007</v>
      </c>
      <c r="B8" s="20" t="s">
        <v>32</v>
      </c>
      <c r="C8" s="21">
        <v>63</v>
      </c>
      <c r="D8" s="31" t="str">
        <f t="shared" si="0"/>
        <v>PASS</v>
      </c>
      <c r="E8" s="22" t="str">
        <f t="shared" si="1"/>
        <v>FIRSTCLASS</v>
      </c>
      <c r="F8" s="33" t="str">
        <f t="shared" si="2"/>
        <v>FIRSTCLASS</v>
      </c>
      <c r="G8" s="40" t="str">
        <f t="shared" si="3"/>
        <v>B</v>
      </c>
    </row>
    <row r="9" spans="1:17" x14ac:dyDescent="0.3">
      <c r="A9" s="29">
        <v>1008</v>
      </c>
      <c r="B9" s="26" t="s">
        <v>33</v>
      </c>
      <c r="C9" s="27">
        <v>70</v>
      </c>
      <c r="D9" s="31" t="str">
        <f t="shared" si="0"/>
        <v>PASS</v>
      </c>
      <c r="E9" s="22" t="str">
        <f t="shared" si="1"/>
        <v>FIRSTCLASS</v>
      </c>
      <c r="F9" s="33" t="str">
        <f t="shared" si="2"/>
        <v>FIRSTCLASS</v>
      </c>
      <c r="G9" s="40" t="str">
        <f t="shared" si="3"/>
        <v>B+</v>
      </c>
    </row>
    <row r="10" spans="1:17" x14ac:dyDescent="0.3">
      <c r="A10" s="29">
        <v>1009</v>
      </c>
      <c r="B10" s="20" t="s">
        <v>35</v>
      </c>
      <c r="C10" s="21">
        <v>21</v>
      </c>
      <c r="D10" s="31" t="str">
        <f t="shared" si="0"/>
        <v>FAIL</v>
      </c>
      <c r="E10" s="22" t="str">
        <f t="shared" si="1"/>
        <v>FAIL</v>
      </c>
      <c r="F10" s="33" t="str">
        <f t="shared" si="2"/>
        <v>FAIL</v>
      </c>
      <c r="G10" s="40" t="str">
        <f t="shared" si="3"/>
        <v>D</v>
      </c>
    </row>
    <row r="11" spans="1:17" x14ac:dyDescent="0.3">
      <c r="A11" s="39">
        <v>1010</v>
      </c>
      <c r="B11" s="36" t="s">
        <v>36</v>
      </c>
      <c r="C11" s="37">
        <v>10</v>
      </c>
      <c r="D11" s="40" t="str">
        <f t="shared" si="0"/>
        <v>FAIL</v>
      </c>
      <c r="E11" s="38" t="str">
        <f t="shared" ref="E11:E12" si="4">IF(C11&gt;74,"DISTINCTION",IF(C11&gt;59,"FIRSTCLASS",IF(C11&gt;34,"PASS","FAIL")))</f>
        <v>FAIL</v>
      </c>
      <c r="F11" s="38" t="str">
        <f t="shared" si="2"/>
        <v>FAIL</v>
      </c>
      <c r="G11" s="40" t="str">
        <f t="shared" si="3"/>
        <v>E+</v>
      </c>
    </row>
    <row r="12" spans="1:17" x14ac:dyDescent="0.3">
      <c r="A12" s="39">
        <v>1011</v>
      </c>
      <c r="B12" s="36" t="s">
        <v>50</v>
      </c>
      <c r="C12" s="37">
        <v>0</v>
      </c>
      <c r="D12" s="40" t="str">
        <f t="shared" si="0"/>
        <v>FAIL</v>
      </c>
      <c r="E12" s="38" t="str">
        <f t="shared" si="4"/>
        <v>FAIL</v>
      </c>
      <c r="F12" s="38" t="str">
        <f t="shared" si="2"/>
        <v>FAIL</v>
      </c>
      <c r="G12" s="40" t="str">
        <f t="shared" si="3"/>
        <v>E</v>
      </c>
    </row>
    <row r="13" spans="1:17" x14ac:dyDescent="0.3">
      <c r="O13" s="41">
        <v>0</v>
      </c>
      <c r="P13" s="41" t="s">
        <v>47</v>
      </c>
    </row>
    <row r="14" spans="1:17" x14ac:dyDescent="0.3">
      <c r="O14" s="41">
        <v>10</v>
      </c>
      <c r="P14" s="41" t="s">
        <v>48</v>
      </c>
    </row>
    <row r="15" spans="1:17" ht="15" thickBot="1" x14ac:dyDescent="0.35">
      <c r="E15" s="56" t="s">
        <v>52</v>
      </c>
      <c r="F15" s="56" t="s">
        <v>53</v>
      </c>
      <c r="G15" s="56" t="s">
        <v>54</v>
      </c>
      <c r="H15" s="56" t="s">
        <v>55</v>
      </c>
      <c r="I15" s="56" t="s">
        <v>56</v>
      </c>
      <c r="J15" s="56" t="s">
        <v>57</v>
      </c>
      <c r="O15" s="41">
        <v>20</v>
      </c>
      <c r="P15" s="41" t="s">
        <v>29</v>
      </c>
    </row>
    <row r="16" spans="1:17" x14ac:dyDescent="0.3">
      <c r="A16" s="45" t="s">
        <v>51</v>
      </c>
      <c r="B16" s="42"/>
      <c r="C16" s="42"/>
      <c r="D16" s="42"/>
      <c r="E16" s="57" t="s">
        <v>58</v>
      </c>
      <c r="F16" s="58">
        <v>10</v>
      </c>
      <c r="G16" s="58">
        <v>20</v>
      </c>
      <c r="H16" s="58">
        <v>30</v>
      </c>
      <c r="I16" s="58">
        <v>40</v>
      </c>
      <c r="J16" s="59">
        <v>50</v>
      </c>
      <c r="O16" s="41">
        <v>30</v>
      </c>
      <c r="P16" s="41" t="s">
        <v>49</v>
      </c>
    </row>
    <row r="17" spans="5:16" x14ac:dyDescent="0.3">
      <c r="E17" s="60" t="s">
        <v>59</v>
      </c>
      <c r="F17" s="61">
        <v>80</v>
      </c>
      <c r="G17" s="61">
        <v>90</v>
      </c>
      <c r="H17" s="61">
        <v>100</v>
      </c>
      <c r="I17" s="61">
        <v>110</v>
      </c>
      <c r="J17" s="62">
        <v>120</v>
      </c>
      <c r="O17" s="41">
        <v>40</v>
      </c>
      <c r="P17" s="41" t="s">
        <v>46</v>
      </c>
    </row>
    <row r="18" spans="5:16" ht="15" thickBot="1" x14ac:dyDescent="0.35">
      <c r="E18" s="63" t="s">
        <v>60</v>
      </c>
      <c r="F18" s="64">
        <v>97</v>
      </c>
      <c r="G18" s="64">
        <v>69</v>
      </c>
      <c r="H18" s="64">
        <v>45</v>
      </c>
      <c r="I18" s="64">
        <v>51</v>
      </c>
      <c r="J18" s="65">
        <v>77</v>
      </c>
      <c r="O18" s="41">
        <v>50</v>
      </c>
      <c r="P18" s="41" t="s">
        <v>25</v>
      </c>
    </row>
    <row r="19" spans="5:16" x14ac:dyDescent="0.3">
      <c r="E19" s="66"/>
      <c r="F19" s="66"/>
      <c r="G19" s="66"/>
      <c r="H19" s="66"/>
      <c r="I19" s="66"/>
      <c r="J19" s="66"/>
      <c r="O19" s="41">
        <v>60</v>
      </c>
      <c r="P19" s="41" t="s">
        <v>27</v>
      </c>
    </row>
    <row r="20" spans="5:16" ht="15" thickBot="1" x14ac:dyDescent="0.35">
      <c r="E20" s="66"/>
      <c r="F20" s="66"/>
      <c r="G20" s="66"/>
      <c r="H20" s="66"/>
      <c r="I20" s="66"/>
      <c r="J20" s="66"/>
      <c r="O20" s="41">
        <v>70</v>
      </c>
      <c r="P20" s="41" t="s">
        <v>34</v>
      </c>
    </row>
    <row r="21" spans="5:16" x14ac:dyDescent="0.3">
      <c r="E21" s="67"/>
      <c r="F21" s="68"/>
      <c r="G21" s="69"/>
      <c r="H21" s="70" t="s">
        <v>61</v>
      </c>
      <c r="I21" s="59" t="s">
        <v>62</v>
      </c>
      <c r="J21" s="66">
        <f>MATCH(I21,E16:E18,0)</f>
        <v>1</v>
      </c>
      <c r="K21" t="s">
        <v>65</v>
      </c>
      <c r="O21" s="41">
        <v>80</v>
      </c>
      <c r="P21" s="41" t="s">
        <v>37</v>
      </c>
    </row>
    <row r="22" spans="5:16" ht="15" thickBot="1" x14ac:dyDescent="0.35">
      <c r="E22" s="67"/>
      <c r="F22" s="71"/>
      <c r="G22" s="72"/>
      <c r="H22" s="73" t="s">
        <v>63</v>
      </c>
      <c r="I22" s="65">
        <v>4</v>
      </c>
      <c r="J22" s="66"/>
      <c r="O22" s="41">
        <v>90</v>
      </c>
      <c r="P22" s="41" t="s">
        <v>23</v>
      </c>
    </row>
    <row r="23" spans="5:16" ht="15" thickBot="1" x14ac:dyDescent="0.35">
      <c r="E23" s="66"/>
      <c r="F23" s="66"/>
      <c r="G23" s="66"/>
      <c r="H23" s="66"/>
      <c r="I23" s="66"/>
      <c r="J23" s="66"/>
    </row>
    <row r="24" spans="5:16" ht="15" thickBot="1" x14ac:dyDescent="0.35">
      <c r="E24" s="66"/>
      <c r="F24" s="66"/>
      <c r="G24" s="67"/>
      <c r="H24" s="74" t="s">
        <v>64</v>
      </c>
      <c r="I24" s="75">
        <f>VLOOKUP(I21,E16:J18,I22,0)</f>
        <v>30</v>
      </c>
      <c r="J24" s="66">
        <f>INDEX(E16:J18,MATCH(I21,E16:E18,0),I22)</f>
        <v>30</v>
      </c>
      <c r="K24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0029-1045-410A-9F34-FCEF2CA1ED94}">
  <dimension ref="B2:R17"/>
  <sheetViews>
    <sheetView tabSelected="1" workbookViewId="0">
      <selection activeCell="R10" sqref="R10"/>
    </sheetView>
  </sheetViews>
  <sheetFormatPr defaultRowHeight="14.4" x14ac:dyDescent="0.3"/>
  <cols>
    <col min="16" max="16" width="11.109375" customWidth="1"/>
  </cols>
  <sheetData>
    <row r="2" spans="2:18" ht="15" thickBot="1" x14ac:dyDescent="0.35">
      <c r="C2" s="49">
        <v>1</v>
      </c>
      <c r="D2" s="49">
        <v>2</v>
      </c>
      <c r="E2" s="49">
        <v>3</v>
      </c>
      <c r="F2" s="49">
        <v>4</v>
      </c>
    </row>
    <row r="3" spans="2:18" ht="15" thickBot="1" x14ac:dyDescent="0.35">
      <c r="C3" s="49"/>
      <c r="D3" s="49">
        <v>1</v>
      </c>
      <c r="E3" s="49">
        <v>2</v>
      </c>
      <c r="F3" s="49">
        <v>3</v>
      </c>
      <c r="I3" s="97" t="s">
        <v>77</v>
      </c>
      <c r="J3" s="98"/>
      <c r="K3" s="98"/>
      <c r="L3" s="98"/>
      <c r="N3" s="113" t="s">
        <v>86</v>
      </c>
      <c r="O3" s="113" t="s">
        <v>87</v>
      </c>
      <c r="P3" s="113" t="s">
        <v>88</v>
      </c>
      <c r="Q3" s="42"/>
      <c r="R3" s="42"/>
    </row>
    <row r="4" spans="2:18" ht="15.6" thickTop="1" thickBot="1" x14ac:dyDescent="0.35">
      <c r="B4" s="42"/>
      <c r="C4" s="76"/>
      <c r="D4" s="77" t="s">
        <v>58</v>
      </c>
      <c r="E4" s="78" t="s">
        <v>59</v>
      </c>
      <c r="F4" s="79" t="s">
        <v>60</v>
      </c>
      <c r="G4" s="42"/>
      <c r="I4" s="42"/>
      <c r="J4" s="99" t="s">
        <v>78</v>
      </c>
      <c r="K4" s="100" t="s">
        <v>79</v>
      </c>
      <c r="L4" s="101" t="s">
        <v>80</v>
      </c>
      <c r="N4" s="114" t="s">
        <v>79</v>
      </c>
      <c r="O4" s="115" t="s">
        <v>82</v>
      </c>
      <c r="P4" s="116">
        <f>VLOOKUP($O4,$I$5:$L$9,MATCH($N4,$I$4:$L$4,0),0)</f>
        <v>1200</v>
      </c>
      <c r="Q4" s="117"/>
    </row>
    <row r="5" spans="2:18" ht="15" thickTop="1" x14ac:dyDescent="0.3">
      <c r="B5" s="42"/>
      <c r="C5" s="80" t="s">
        <v>70</v>
      </c>
      <c r="D5" s="81">
        <v>10</v>
      </c>
      <c r="E5" s="81">
        <v>80</v>
      </c>
      <c r="F5" s="82">
        <v>97</v>
      </c>
      <c r="G5" s="42"/>
      <c r="I5" s="102" t="s">
        <v>81</v>
      </c>
      <c r="J5" s="103">
        <v>500</v>
      </c>
      <c r="K5" s="103">
        <v>450</v>
      </c>
      <c r="L5" s="104">
        <v>600</v>
      </c>
      <c r="N5" s="118" t="s">
        <v>80</v>
      </c>
      <c r="O5" s="119" t="s">
        <v>81</v>
      </c>
      <c r="P5" s="116">
        <f t="shared" ref="P5:P11" si="0">VLOOKUP($O5,$I$5:$L$9,MATCH($N5,$I$4:$L$4,0),0)</f>
        <v>600</v>
      </c>
      <c r="Q5" s="117"/>
    </row>
    <row r="6" spans="2:18" x14ac:dyDescent="0.3">
      <c r="B6" s="42"/>
      <c r="C6" s="83" t="s">
        <v>71</v>
      </c>
      <c r="D6" s="50">
        <v>20</v>
      </c>
      <c r="E6" s="84">
        <v>90</v>
      </c>
      <c r="F6" s="51">
        <v>69</v>
      </c>
      <c r="G6" s="42"/>
      <c r="I6" s="105" t="s">
        <v>82</v>
      </c>
      <c r="J6" s="50">
        <v>1000</v>
      </c>
      <c r="K6" s="106">
        <v>1200</v>
      </c>
      <c r="L6" s="107">
        <v>800</v>
      </c>
      <c r="N6" s="114" t="s">
        <v>79</v>
      </c>
      <c r="O6" s="115" t="s">
        <v>82</v>
      </c>
      <c r="P6" s="116">
        <f t="shared" si="0"/>
        <v>1200</v>
      </c>
      <c r="Q6" s="117" t="s">
        <v>89</v>
      </c>
    </row>
    <row r="7" spans="2:18" x14ac:dyDescent="0.3">
      <c r="B7" s="42"/>
      <c r="C7" s="83" t="s">
        <v>72</v>
      </c>
      <c r="D7" s="85">
        <v>30</v>
      </c>
      <c r="E7" s="86">
        <v>100</v>
      </c>
      <c r="F7" s="87">
        <v>45</v>
      </c>
      <c r="G7" s="42"/>
      <c r="I7" s="105" t="s">
        <v>83</v>
      </c>
      <c r="J7" s="50">
        <v>250</v>
      </c>
      <c r="K7" s="50">
        <v>350</v>
      </c>
      <c r="L7" s="108">
        <v>275</v>
      </c>
      <c r="N7" s="114" t="s">
        <v>80</v>
      </c>
      <c r="O7" s="115" t="s">
        <v>83</v>
      </c>
      <c r="P7" s="116">
        <f t="shared" si="0"/>
        <v>275</v>
      </c>
      <c r="Q7" s="117"/>
    </row>
    <row r="8" spans="2:18" x14ac:dyDescent="0.3">
      <c r="B8" s="42"/>
      <c r="C8" s="83" t="s">
        <v>73</v>
      </c>
      <c r="D8" s="88">
        <v>40</v>
      </c>
      <c r="E8" s="88">
        <v>110</v>
      </c>
      <c r="F8" s="89">
        <v>51</v>
      </c>
      <c r="G8" s="42"/>
      <c r="I8" s="105" t="s">
        <v>84</v>
      </c>
      <c r="J8" s="88">
        <v>50</v>
      </c>
      <c r="K8" s="85">
        <v>70</v>
      </c>
      <c r="L8" s="109">
        <v>45</v>
      </c>
      <c r="N8" s="114" t="s">
        <v>79</v>
      </c>
      <c r="O8" s="115" t="s">
        <v>84</v>
      </c>
      <c r="P8" s="116">
        <f t="shared" si="0"/>
        <v>70</v>
      </c>
      <c r="Q8" s="117"/>
    </row>
    <row r="9" spans="2:18" ht="15" thickBot="1" x14ac:dyDescent="0.35">
      <c r="B9" s="42"/>
      <c r="C9" s="90" t="s">
        <v>74</v>
      </c>
      <c r="D9" s="52">
        <v>50</v>
      </c>
      <c r="E9" s="91">
        <v>120</v>
      </c>
      <c r="F9" s="53">
        <v>77</v>
      </c>
      <c r="G9" s="42"/>
      <c r="I9" s="110" t="s">
        <v>85</v>
      </c>
      <c r="J9" s="111">
        <v>300</v>
      </c>
      <c r="K9" s="111">
        <v>290</v>
      </c>
      <c r="L9" s="112">
        <v>310</v>
      </c>
      <c r="N9" s="114" t="s">
        <v>80</v>
      </c>
      <c r="O9" s="115" t="s">
        <v>85</v>
      </c>
      <c r="P9" s="116">
        <f t="shared" si="0"/>
        <v>310</v>
      </c>
      <c r="Q9" s="117"/>
      <c r="R9">
        <f>MATCH(N7,I4:L4,0)</f>
        <v>4</v>
      </c>
    </row>
    <row r="10" spans="2:18" ht="15" thickBot="1" x14ac:dyDescent="0.35">
      <c r="B10" s="42"/>
      <c r="C10" s="42"/>
      <c r="D10" s="42"/>
      <c r="E10" s="42"/>
      <c r="F10" s="42"/>
      <c r="G10" s="42"/>
      <c r="N10" s="114" t="s">
        <v>78</v>
      </c>
      <c r="O10" s="115" t="s">
        <v>81</v>
      </c>
      <c r="P10" s="116">
        <f t="shared" si="0"/>
        <v>500</v>
      </c>
      <c r="Q10" s="117"/>
    </row>
    <row r="11" spans="2:18" x14ac:dyDescent="0.3">
      <c r="B11" s="54"/>
      <c r="C11" s="92"/>
      <c r="D11" s="92"/>
      <c r="E11" s="55" t="s">
        <v>75</v>
      </c>
      <c r="F11" s="93" t="s">
        <v>91</v>
      </c>
      <c r="G11" s="42"/>
      <c r="N11" s="114" t="s">
        <v>79</v>
      </c>
      <c r="O11" s="115" t="s">
        <v>82</v>
      </c>
      <c r="P11" s="116">
        <f t="shared" si="0"/>
        <v>1200</v>
      </c>
      <c r="Q11" s="117"/>
    </row>
    <row r="12" spans="2:18" ht="15" thickBot="1" x14ac:dyDescent="0.35">
      <c r="B12" s="54"/>
      <c r="C12" s="92"/>
      <c r="D12" s="92"/>
      <c r="E12" s="55" t="s">
        <v>61</v>
      </c>
      <c r="F12" s="94" t="s">
        <v>76</v>
      </c>
      <c r="G12" s="42"/>
      <c r="H12">
        <f>MATCH(F12,C4:F4,0)</f>
        <v>4</v>
      </c>
    </row>
    <row r="13" spans="2:18" x14ac:dyDescent="0.3">
      <c r="B13" s="42"/>
      <c r="C13" s="42"/>
      <c r="D13" s="42"/>
      <c r="E13" s="42"/>
      <c r="F13" s="42"/>
      <c r="G13" s="95"/>
    </row>
    <row r="14" spans="2:18" x14ac:dyDescent="0.3">
      <c r="B14" s="42"/>
      <c r="C14" s="42"/>
      <c r="D14" s="54"/>
      <c r="E14" s="55" t="s">
        <v>64</v>
      </c>
      <c r="F14" s="96">
        <f>VLOOKUP(F11,C5:F9,MATCH(F12,C4:F4,0),0)</f>
        <v>77</v>
      </c>
      <c r="G14" s="96"/>
    </row>
    <row r="16" spans="2:18" x14ac:dyDescent="0.3">
      <c r="D16" t="s">
        <v>92</v>
      </c>
    </row>
    <row r="17" spans="4:4" x14ac:dyDescent="0.3">
      <c r="D17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2025-04-14T18:56:22Z</dcterms:created>
  <dcterms:modified xsi:type="dcterms:W3CDTF">2025-04-14T20:54:35Z</dcterms:modified>
</cp:coreProperties>
</file>